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140000_医薬・生活衛生局\(★旧生食部）\03 予算関係\作業依頼対応用一時ファイル\◎令和３年度\●レビューシート\210819 1500〆①行政事業レビューシート（最終公表版）、②概算要求反映状況調（事業単位整理表）\①－２外部有識者点検対象外\●作業が完了したらこちらに入れてください\"/>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<sst xmlns="http://schemas.openxmlformats.org/spreadsheetml/2006/main" count="2451" uniqueCount="730">
  <si>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</si>
  <si>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</si>
  <si>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</si>
  <si>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</si>
  <si>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</si>
  <si>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</si>
  <si>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</si>
  <si>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</si>
  <si>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</si>
  <si>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</si>
  <si>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</si>
  <si>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</si>
  <si>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</si>
  <si>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</si>
  <si>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</si>
  <si>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</si>
  <si>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</si>
  <si>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</si>
  <si>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</si>
  <si>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</si>
  <si>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</si>
  <si>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</si>
  <si>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</si>
  <si>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</si>
  <si>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</si>
  <si>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</si>
  <si>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</si>
  <si>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</si>
  <si>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</si>
  <si>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</si>
  <si>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</si>
  <si>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</si>
  <si>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</si>
  <si>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</si>
  <si>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</si>
  <si>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</si>
  <si>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</si>
  <si>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</si>
  <si>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</si>
  <si>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</si>
  <si>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</si>
  <si>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</si>
  <si>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</si>
  <si>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</si>
  <si>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</si>
  <si>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</si>
  <si>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</si>
  <si>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</si>
  <si>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</si>
  <si>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</si>
  <si>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</si>
  <si>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</si>
  <si>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</si>
  <si>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</si>
  <si>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</si>
  <si>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</si>
  <si>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</si>
  <si>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</si>
  <si>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</si>
  <si>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</si>
  <si>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</si>
  <si>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</si>
  <si>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</si>
  <si>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</si>
  <si>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</si>
  <si>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</si>
  <si>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</si>
  <si>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</si>
  <si>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</si>
  <si>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</si>
  <si>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</si>
  <si>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</si>
  <si>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</si>
  <si>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</si>
  <si>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</si>
  <si>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</si>
  <si>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</si>
  <si>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</si>
  <si>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</si>
  <si>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</si>
  <si>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</si>
  <si>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</si>
  <si>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</si>
  <si>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</si>
  <si>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</si>
  <si>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</si>
  <si>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</si>
  <si>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</si>
  <si>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</si>
  <si>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</si>
  <si>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</si>
  <si>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</si>
  <si>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</si>
  <si>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</si>
  <si>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</si>
  <si>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</si>
  <si>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</si>
  <si>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</si>
  <si>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</si>
  <si>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</si>
  <si>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</si>
  <si>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</si>
  <si>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</si>
  <si>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</si>
  <si>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</si>
  <si>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</si>
  <si>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</si>
  <si>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</si>
  <si>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</si>
  <si>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</si>
  <si>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</si>
  <si>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</si>
  <si>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</si>
  <si>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</si>
  <si>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</si>
  <si>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</si>
  <si>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</si>
  <si>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</si>
  <si>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</si>
  <si>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</si>
  <si>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</si>
  <si>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</si>
  <si>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</si>
  <si>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</si>
  <si>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</si>
  <si>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</si>
  <si>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</si>
  <si>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</si>
  <si>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</si>
  <si>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</si>
  <si>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</si>
  <si>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</si>
  <si>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</si>
  <si>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</si>
  <si>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</si>
  <si>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</si>
  <si>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</si>
  <si>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</si>
  <si>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</si>
  <si>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</si>
  <si>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</si>
  <si>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</si>
  <si>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</si>
  <si>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</si>
  <si>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</si>
  <si>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</si>
  <si>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</si>
  <si>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</si>
  <si>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</si>
  <si>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</si>
  <si>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</si>
  <si>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</si>
  <si>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</si>
  <si>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</si>
  <si>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</si>
  <si>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</si>
  <si>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</si>
  <si>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</si>
  <si>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</si>
  <si>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</si>
  <si>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</si>
  <si>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</si>
  <si>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</si>
  <si>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</si>
  <si>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</si>
  <si>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</si>
  <si>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</si>
  <si>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</si>
  <si>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</si>
  <si>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</si>
  <si>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</si>
  <si>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</si>
  <si>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</si>
  <si>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</si>
  <si>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</si>
  <si>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</si>
  <si>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</si>
  <si>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</si>
  <si>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</si>
  <si>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</si>
  <si>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</si>
  <si>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</si>
  <si>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</si>
  <si>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</si>
  <si>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</si>
  <si>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</si>
  <si>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</si>
  <si>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</si>
  <si>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</si>
  <si>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</si>
  <si>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</si>
  <si>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</si>
  <si>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</si>
  <si>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</si>
  <si>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</si>
  <si>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</si>
  <si>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</si>
  <si>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</si>
  <si>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</si>
  <si>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</si>
  <si>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</si>
  <si>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</si>
  <si>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</si>
  <si>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</si>
  <si>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</si>
  <si>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</si>
  <si>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</si>
  <si>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</si>
  <si>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</si>
  <si>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</si>
  <si>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</si>
  <si>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</si>
  <si>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</si>
  <si>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</si>
  <si>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</si>
  <si>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</si>
  <si>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</si>
  <si>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</si>
  <si>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</si>
  <si>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</si>
  <si>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</si>
  <si>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</si>
  <si>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</si>
  <si>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</si>
  <si>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</si>
  <si>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</si>
  <si>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</si>
  <si>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</si>
  <si>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</si>
  <si>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</si>
  <si>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</si>
  <si>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</si>
  <si>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</si>
  <si>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</si>
  <si>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</si>
  <si>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</si>
  <si>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</si>
  <si>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</si>
  <si>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</si>
  <si>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</si>
  <si>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</si>
  <si>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</si>
  <si>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</si>
  <si>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</si>
  <si>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</si>
  <si>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</si>
  <si>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</si>
  <si>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</si>
  <si>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</si>
  <si>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</si>
  <si>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</si>
  <si>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</si>
  <si>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</si>
  <si>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</si>
  <si>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</si>
  <si>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</si>
  <si>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</si>
  <si>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</si>
  <si>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</si>
  <si>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</si>
  <si>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</si>
  <si>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</si>
  <si>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</si>
  <si>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</si>
  <si>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</si>
  <si>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</si>
  <si>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</si>
  <si>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</si>
  <si>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</si>
  <si>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</si>
  <si>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</si>
  <si>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</si>
  <si>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</si>
  <si>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</si>
  <si>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</si>
  <si>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</si>
  <si>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</si>
  <si>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</si>
  <si>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</si>
  <si>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</si>
  <si>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</si>
  <si>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</si>
  <si>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</si>
  <si>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</si>
  <si>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</si>
  <si>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</si>
  <si>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</si>
  <si>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</si>
  <si>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</si>
  <si>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</si>
  <si>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</si>
  <si>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</si>
  <si>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</si>
  <si>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</si>
  <si>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</si>
  <si>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</si>
  <si>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</si>
  <si>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</si>
  <si>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</si>
  <si>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</si>
  <si>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</si>
  <si>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</si>
  <si>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</si>
  <si>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</si>
  <si>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</si>
  <si>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</si>
  <si>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</si>
  <si>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</si>
  <si>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</si>
  <si>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</si>
  <si>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</si>
  <si>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</si>
  <si>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</si>
  <si>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</si>
  <si>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</si>
  <si>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</si>
  <si>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</si>
  <si>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</si>
  <si>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</si>
  <si>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</si>
  <si>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</si>
  <si>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</si>
  <si>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</si>
  <si>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</si>
  <si>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</si>
  <si>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</si>
  <si>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</si>
  <si>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</si>
  <si>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</si>
  <si>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</si>
  <si>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</si>
  <si>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</si>
  <si>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</si>
  <si>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</si>
  <si>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</si>
  <si>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</si>
  <si>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</si>
  <si>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</si>
  <si>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</si>
  <si>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</si>
  <si>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</si>
  <si>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</si>
  <si>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</si>
  <si>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</si>
  <si>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</si>
  <si>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</si>
  <si>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</si>
  <si>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</si>
  <si>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</si>
  <si>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</si>
  <si>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</si>
  <si>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</si>
  <si>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</si>
  <si>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</si>
  <si>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</si>
  <si>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</si>
  <si>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</si>
  <si>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</si>
  <si>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</si>
  <si>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</si>
  <si>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</si>
  <si>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</si>
  <si>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</si>
  <si>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</si>
  <si>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</si>
  <si>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</si>
  <si>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</si>
  <si>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</si>
  <si>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</si>
  <si>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</si>
  <si>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</si>
  <si>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</si>
  <si>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</si>
  <si>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</si>
  <si>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</si>
  <si>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</si>
  <si>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</si>
  <si>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</si>
  <si>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</si>
  <si>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</si>
  <si>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</si>
  <si>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</si>
  <si>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</si>
  <si>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</si>
  <si>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</si>
  <si>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</si>
  <si>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</si>
  <si>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</si>
  <si>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</si>
  <si>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</si>
  <si>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</si>
  <si>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</si>
  <si>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</si>
  <si>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</si>
  <si>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</si>
  <si>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</si>
  <si>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</si>
  <si>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</si>
  <si>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</si>
  <si>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</si>
  <si>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</si>
  <si>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</si>
  <si>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</si>
  <si>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</si>
  <si>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</si>
  <si>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</si>
  <si>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</si>
  <si>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</si>
  <si>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</si>
  <si>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</si>
  <si>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</si>
  <si>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</si>
  <si>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</si>
  <si>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</si>
  <si>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</si>
  <si>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</si>
  <si>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</si>
  <si>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</si>
  <si>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</si>
  <si>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</si>
  <si>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</si>
  <si>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</si>
  <si>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</si>
  <si>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</si>
  <si>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</si>
  <si>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</si>
  <si>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</si>
  <si>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</si>
  <si>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</si>
  <si>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</si>
  <si>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</si>
  <si>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</si>
  <si>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</si>
  <si>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</si>
  <si>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</si>
  <si>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</si>
  <si>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</si>
  <si>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</si>
  <si>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</si>
  <si>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</si>
  <si>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</si>
  <si>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</si>
  <si>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</si>
  <si>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</si>
  <si>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</si>
  <si>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</si>
  <si>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</si>
  <si>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</si>
  <si>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</si>
  <si>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</si>
  <si>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</si>
  <si>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</si>
  <si>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</si>
  <si>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</si>
  <si>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</si>
  <si>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</si>
  <si>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</si>
  <si>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</si>
  <si>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</si>
  <si>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</si>
  <si>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</si>
  <si>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</si>
  <si>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</si>
  <si>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</si>
  <si>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</si>
  <si>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</si>
  <si>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</si>
  <si>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</si>
  <si>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</si>
  <si>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</si>
  <si>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</si>
  <si>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</si>
  <si>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</si>
  <si>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</si>
  <si>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</si>
  <si>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</si>
  <si>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</si>
  <si>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</si>
  <si>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</si>
  <si>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</si>
  <si>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</si>
  <si>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</si>
  <si>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</si>
  <si>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</si>
  <si>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</si>
  <si>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</si>
  <si>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</si>
  <si>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</si>
  <si>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</si>
  <si>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</si>
  <si>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</si>
  <si>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</si>
  <si>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</si>
  <si>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</si>
  <si>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</si>
  <si>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</si>
  <si>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</si>
  <si>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</si>
  <si>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</si>
  <si>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</si>
  <si>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</si>
  <si>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</si>
  <si>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</si>
  <si>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</si>
  <si>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</si>
  <si>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</si>
  <si>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</si>
  <si>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</si>
  <si>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</si>
  <si>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</si>
  <si>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</si>
  <si>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</si>
  <si>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</si>
  <si>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</si>
  <si>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</si>
  <si>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</si>
  <si>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</si>
  <si>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</si>
  <si>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</si>
  <si>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</si>
  <si>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</si>
  <si>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</si>
  <si>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</si>
  <si>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</si>
  <si>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</si>
  <si>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</si>
  <si>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</si>
  <si>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</si>
  <si>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</si>
  <si>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</si>
  <si>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</si>
  <si>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</si>
  <si>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</si>
  <si>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</si>
  <si>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</si>
  <si>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</si>
  <si>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</si>
  <si>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</si>
  <si>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</si>
  <si>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</si>
  <si>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</si>
  <si>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</si>
  <si>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</si>
  <si>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</si>
  <si>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</si>
  <si>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</si>
  <si>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</si>
  <si>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</si>
  <si>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</si>
  <si>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</si>
  <si>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</si>
  <si>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</si>
  <si>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</si>
  <si>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</si>
  <si>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</si>
  <si>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</si>
  <si>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</si>
  <si>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</si>
  <si>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</si>
  <si>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</si>
  <si>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</si>
  <si>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</si>
  <si>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</si>
  <si>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</si>
  <si>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</si>
  <si>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</si>
  <si>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</si>
  <si>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</si>
  <si>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</si>
  <si>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</si>
  <si>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</si>
  <si>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</si>
  <si>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</si>
  <si>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</si>
  <si>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</si>
  <si>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</si>
  <si>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</si>
  <si>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</si>
  <si>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</si>
  <si>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</si>
  <si>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</si>
  <si>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</si>
  <si>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</si>
  <si>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</si>
  <si>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</si>
  <si>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</si>
  <si>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</si>
  <si>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</si>
  <si>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</si>
  <si>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</si>
  <si>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</si>
  <si>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</si>
  <si>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</si>
  <si>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</si>
  <si>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</si>
  <si>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</si>
  <si>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</si>
  <si>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</si>
  <si>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</si>
  <si>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</si>
  <si>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</si>
  <si>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</si>
  <si>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</si>
  <si>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</si>
  <si>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</si>
  <si>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</si>
  <si>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</si>
  <si>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</si>
  <si>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</si>
  <si>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</si>
  <si>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</si>
  <si>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</si>
  <si>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</si>
  <si>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</si>
  <si>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</si>
  <si>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</si>
  <si>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</si>
  <si>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</si>
  <si>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</si>
  <si>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</si>
  <si>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</si>
  <si>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</si>
  <si>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</si>
  <si>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</si>
  <si>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</si>
  <si>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</si>
  <si>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</si>
  <si>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</si>
  <si>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</si>
  <si>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ＢＳＥ対策など食肉の安全確保対策推進事業</t>
  </si>
  <si>
    <t>医薬・生活衛生局</t>
  </si>
  <si>
    <t>三木　朗</t>
  </si>
  <si>
    <t>平成14年度</t>
  </si>
  <si>
    <t>終了予定なし</t>
  </si>
  <si>
    <t>食品監視安全課</t>
  </si>
  <si>
    <t>食品衛生法第２条、と畜場法第２条、食鳥処理の事業の規制及び食鳥検査に関する法律第１条の２、牛海綿状脳症対策特別措置法第３条　等</t>
  </si>
  <si>
    <t>「牛海綿状脳症に関する検査の実施について」（部長通知）</t>
  </si>
  <si>
    <t>食鳥肉・食肉等の安全確保、監視指導体制を強化するため、米国、カナダ等からの牛肉輸入における対日輸出条件の現地査察、都道府県等の食品衛生監視員、食鳥検査員、と畜検査員の検査技術等の向上を図るための講習会、研修会を開催し、食の安全を確保する。</t>
  </si>
  <si>
    <t>米国及びカナダ等の牛肉の対日輸出施設等に対して定期的に査察を行うとともに、食品衛生監視員に対する疫学調査・監視指導等に関する講習会の実施、食鳥検査員及びと畜検査員に対する検査技術や衛生管理、疾病診断法等に関する研修会の実施。</t>
  </si>
  <si>
    <t>-</t>
  </si>
  <si>
    <t>食品等試験検査費</t>
  </si>
  <si>
    <t>職員旅費</t>
  </si>
  <si>
    <t>庁費</t>
  </si>
  <si>
    <t>委員等旅費</t>
  </si>
  <si>
    <t>諸謝金</t>
  </si>
  <si>
    <t>当事業は、輸入食肉に対して確認検査を行い輸入条件に不適合なものを国内に流通させないことを目的とした事業であるが、輸入されようとする輸入条件に不適合な食肉の数は、当事業で制御できるものではないので、目標設定は困難である。</t>
  </si>
  <si>
    <t>効率的な予算執行</t>
  </si>
  <si>
    <t>事業実施にかかる単位当たりコストの減少率（対前年度比）
実績：当該年度
目標値：前年度</t>
  </si>
  <si>
    <t>千円</t>
  </si>
  <si>
    <t>件</t>
  </si>
  <si>
    <t>　　X/Y</t>
    <phoneticPr fontId="5"/>
  </si>
  <si>
    <t>食品等の安全性を確保すること（施策大目標Ⅱ-1）</t>
  </si>
  <si>
    <t>食品等の飲食に起因する衛生上の危害の発生を防止すること（施策目標Ⅱ-1-1）</t>
  </si>
  <si>
    <t>農林水産省</t>
  </si>
  <si>
    <t>家畜衛生対策事業</t>
  </si>
  <si>
    <t>326</t>
  </si>
  <si>
    <t>296</t>
  </si>
  <si>
    <t>255</t>
  </si>
  <si>
    <t>299</t>
  </si>
  <si>
    <t>311</t>
  </si>
  <si>
    <t>324</t>
  </si>
  <si>
    <t>321</t>
  </si>
  <si>
    <t>331</t>
  </si>
  <si>
    <t>337</t>
  </si>
  <si>
    <t>○</t>
  </si>
  <si>
    <t>厚労</t>
  </si>
  <si>
    <t>-</t>
    <phoneticPr fontId="5"/>
  </si>
  <si>
    <t>対日輸出用牛肉に関する分別管理等の対日輸出条件の遵守の検証及び輸出国のＢＳＥ対策等を確認することで、我が国に輸入される食肉の安全性確保に寄与する。</t>
    <phoneticPr fontId="5"/>
  </si>
  <si>
    <t>「家畜衛生対策事業」は、死亡牛に対してBSE検査に係る費用を助成する事業であるが、当事業は食肉としてと畜検査を行う検査員に対して研修等を行う事業である。</t>
    <phoneticPr fontId="5"/>
  </si>
  <si>
    <t>点検対象外</t>
    <rPh sb="0" eb="2">
      <t>テンケン</t>
    </rPh>
    <rPh sb="2" eb="5">
      <t>タイショウガイ</t>
    </rPh>
    <phoneticPr fontId="5"/>
  </si>
  <si>
    <t>‐</t>
  </si>
  <si>
    <t>B. 岩井化学薬品株式会社</t>
    <rPh sb="3" eb="5">
      <t>イワイ</t>
    </rPh>
    <rPh sb="5" eb="7">
      <t>カガク</t>
    </rPh>
    <rPh sb="7" eb="9">
      <t>ヤクヒン</t>
    </rPh>
    <rPh sb="9" eb="13">
      <t>カブシキガイシャ</t>
    </rPh>
    <phoneticPr fontId="5"/>
  </si>
  <si>
    <t>消耗品費</t>
    <rPh sb="0" eb="3">
      <t>ショウモウヒン</t>
    </rPh>
    <rPh sb="3" eb="4">
      <t>ヒ</t>
    </rPh>
    <phoneticPr fontId="5"/>
  </si>
  <si>
    <t>検査消耗品購入費</t>
    <rPh sb="0" eb="2">
      <t>ケンサ</t>
    </rPh>
    <rPh sb="2" eb="5">
      <t>ショウモウヒン</t>
    </rPh>
    <rPh sb="5" eb="8">
      <t>コウニュウヒ</t>
    </rPh>
    <phoneticPr fontId="5"/>
  </si>
  <si>
    <t>-</t>
    <phoneticPr fontId="5"/>
  </si>
  <si>
    <t>岩井化学薬品株式会社</t>
    <rPh sb="0" eb="2">
      <t>イワイ</t>
    </rPh>
    <rPh sb="2" eb="4">
      <t>カガク</t>
    </rPh>
    <rPh sb="4" eb="6">
      <t>ヤクヒン</t>
    </rPh>
    <rPh sb="6" eb="10">
      <t>カブシキガイシャ</t>
    </rPh>
    <phoneticPr fontId="5"/>
  </si>
  <si>
    <t>理科研株式会社</t>
    <rPh sb="0" eb="2">
      <t>リカ</t>
    </rPh>
    <rPh sb="2" eb="3">
      <t>ケン</t>
    </rPh>
    <rPh sb="3" eb="7">
      <t>カブシキガイシャ</t>
    </rPh>
    <phoneticPr fontId="5"/>
  </si>
  <si>
    <t>株式会社池田理化</t>
    <rPh sb="0" eb="4">
      <t>カブシキガイシャ</t>
    </rPh>
    <rPh sb="4" eb="6">
      <t>イケダ</t>
    </rPh>
    <rPh sb="6" eb="8">
      <t>リカ</t>
    </rPh>
    <phoneticPr fontId="5"/>
  </si>
  <si>
    <t>株式会社和科盛商会</t>
    <rPh sb="0" eb="4">
      <t>カブシキガイシャ</t>
    </rPh>
    <rPh sb="4" eb="7">
      <t>ワカモ</t>
    </rPh>
    <rPh sb="7" eb="9">
      <t>ショウカイ</t>
    </rPh>
    <phoneticPr fontId="5"/>
  </si>
  <si>
    <t>株式会社薬研社</t>
    <rPh sb="0" eb="4">
      <t>カブシキガイシャ</t>
    </rPh>
    <rPh sb="4" eb="7">
      <t>ヤクケンシャ</t>
    </rPh>
    <phoneticPr fontId="5"/>
  </si>
  <si>
    <t>ブングル・ドット・コム株式会社</t>
    <rPh sb="11" eb="15">
      <t>カブシキガイシャ</t>
    </rPh>
    <phoneticPr fontId="5"/>
  </si>
  <si>
    <t>消耗品購入費</t>
    <rPh sb="0" eb="3">
      <t>ショウモウヒン</t>
    </rPh>
    <rPh sb="3" eb="6">
      <t>コウニュウヒ</t>
    </rPh>
    <phoneticPr fontId="5"/>
  </si>
  <si>
    <t>定性的な成果目標として輸入条件に適合しない輸入食肉が毎年確認されている。当事業の実施結果、国内への流通実績は0件となっており目標を達成している状況である。</t>
    <rPh sb="0" eb="2">
      <t>テイセイ</t>
    </rPh>
    <rPh sb="2" eb="3">
      <t>テキ</t>
    </rPh>
    <rPh sb="4" eb="6">
      <t>セイカ</t>
    </rPh>
    <rPh sb="6" eb="8">
      <t>モクヒョウ</t>
    </rPh>
    <rPh sb="11" eb="13">
      <t>ユニュウ</t>
    </rPh>
    <rPh sb="13" eb="15">
      <t>ジョウケン</t>
    </rPh>
    <rPh sb="16" eb="18">
      <t>テキゴウ</t>
    </rPh>
    <rPh sb="21" eb="23">
      <t>ユニュウ</t>
    </rPh>
    <rPh sb="23" eb="25">
      <t>ショクニク</t>
    </rPh>
    <rPh sb="26" eb="28">
      <t>マイトシ</t>
    </rPh>
    <rPh sb="28" eb="30">
      <t>カクニン</t>
    </rPh>
    <rPh sb="36" eb="37">
      <t>トウ</t>
    </rPh>
    <rPh sb="37" eb="39">
      <t>ジギョウ</t>
    </rPh>
    <rPh sb="40" eb="42">
      <t>ジッシ</t>
    </rPh>
    <rPh sb="42" eb="44">
      <t>ケッカ</t>
    </rPh>
    <rPh sb="45" eb="47">
      <t>コクナイ</t>
    </rPh>
    <rPh sb="49" eb="51">
      <t>リュウツウ</t>
    </rPh>
    <rPh sb="51" eb="53">
      <t>ジッセキ</t>
    </rPh>
    <rPh sb="55" eb="56">
      <t>ケン</t>
    </rPh>
    <rPh sb="62" eb="64">
      <t>モクヒョウ</t>
    </rPh>
    <rPh sb="65" eb="67">
      <t>タッセイ</t>
    </rPh>
    <rPh sb="71" eb="73">
      <t>ジョウキョウ</t>
    </rPh>
    <phoneticPr fontId="5"/>
  </si>
  <si>
    <t>自治体等を対象とする研修会により検査員の技術力向上に努めており、成果物は日々の検査において活用されている。</t>
    <rPh sb="0" eb="3">
      <t>ジチタイ</t>
    </rPh>
    <rPh sb="3" eb="4">
      <t>トウ</t>
    </rPh>
    <rPh sb="5" eb="7">
      <t>タイショウ</t>
    </rPh>
    <rPh sb="26" eb="27">
      <t>ツト</t>
    </rPh>
    <rPh sb="32" eb="35">
      <t>セイカブツ</t>
    </rPh>
    <phoneticPr fontId="5"/>
  </si>
  <si>
    <t>食肉の対日輸出施設に対する査察など、食品の安全性確保に必要なもののみに支出している。</t>
  </si>
  <si>
    <t>食肉等の食品の安全性確保という、国民の生命・健康に直結しかつ国民や社会の関心が非常に高いテーマであり、ニーズを的確に反映している。</t>
  </si>
  <si>
    <t>国外から日本へ輸出する食肉等の輸出条件に係る協議は国家間で行われるため、地方自治体、民間に委ねることはできず、国が直接実施する必要がある。</t>
  </si>
  <si>
    <t>食肉等の食品の安全性を確保するための事業であり、国民の生命・健康に直結するため、優先度は非常に高い。</t>
  </si>
  <si>
    <t>3,793/18</t>
    <phoneticPr fontId="5"/>
  </si>
  <si>
    <t>3,895/23</t>
    <phoneticPr fontId="5"/>
  </si>
  <si>
    <t>-</t>
    <phoneticPr fontId="5"/>
  </si>
  <si>
    <t>株式会社阪急阪神ビジネストラベル</t>
    <phoneticPr fontId="5"/>
  </si>
  <si>
    <t>株式会社時事通信社</t>
    <rPh sb="0" eb="4">
      <t>カブシキガイシャ</t>
    </rPh>
    <phoneticPr fontId="5"/>
  </si>
  <si>
    <t>日本郵便株式会社</t>
    <phoneticPr fontId="5"/>
  </si>
  <si>
    <t>大和綜合印刷株式会社</t>
    <rPh sb="6" eb="10">
      <t>カブシキガイシャ</t>
    </rPh>
    <phoneticPr fontId="5"/>
  </si>
  <si>
    <t>株式会社ぎょうせい</t>
    <rPh sb="0" eb="4">
      <t>カブシキガイシャ</t>
    </rPh>
    <phoneticPr fontId="5"/>
  </si>
  <si>
    <t>ヤマト運輸株式会社</t>
    <phoneticPr fontId="5"/>
  </si>
  <si>
    <t>中央法規出版株式会社</t>
    <phoneticPr fontId="5"/>
  </si>
  <si>
    <t>個人A</t>
    <rPh sb="0" eb="2">
      <t>コジン</t>
    </rPh>
    <phoneticPr fontId="5"/>
  </si>
  <si>
    <t>公益社団法人日本食品衛生協会</t>
    <phoneticPr fontId="5"/>
  </si>
  <si>
    <t>東日本電信電話株式会社</t>
    <phoneticPr fontId="5"/>
  </si>
  <si>
    <t>刊行物購読費</t>
    <rPh sb="0" eb="3">
      <t>カンコウブツ</t>
    </rPh>
    <rPh sb="3" eb="5">
      <t>コウドク</t>
    </rPh>
    <rPh sb="5" eb="6">
      <t>ヒ</t>
    </rPh>
    <phoneticPr fontId="5"/>
  </si>
  <si>
    <t>郵便料金</t>
    <rPh sb="0" eb="2">
      <t>ユウビン</t>
    </rPh>
    <rPh sb="2" eb="4">
      <t>リョウキン</t>
    </rPh>
    <phoneticPr fontId="5"/>
  </si>
  <si>
    <t>運送費</t>
    <rPh sb="0" eb="3">
      <t>ウンソウヒ</t>
    </rPh>
    <phoneticPr fontId="5"/>
  </si>
  <si>
    <t>電話料</t>
    <rPh sb="0" eb="3">
      <t>デンワリョウ</t>
    </rPh>
    <phoneticPr fontId="5"/>
  </si>
  <si>
    <t>資料等梱包発送費</t>
    <rPh sb="0" eb="2">
      <t>シリョウ</t>
    </rPh>
    <rPh sb="2" eb="3">
      <t>トウ</t>
    </rPh>
    <rPh sb="3" eb="5">
      <t>コンポウ</t>
    </rPh>
    <rPh sb="5" eb="7">
      <t>ハッソウ</t>
    </rPh>
    <rPh sb="7" eb="8">
      <t>ヒ</t>
    </rPh>
    <phoneticPr fontId="5"/>
  </si>
  <si>
    <t>資料等印刷費</t>
    <rPh sb="0" eb="2">
      <t>シリョウ</t>
    </rPh>
    <rPh sb="2" eb="3">
      <t>トウ</t>
    </rPh>
    <rPh sb="3" eb="6">
      <t>インサツヒ</t>
    </rPh>
    <phoneticPr fontId="5"/>
  </si>
  <si>
    <t>A. 株式会社阪急阪神ビジネストラベル</t>
    <phoneticPr fontId="5"/>
  </si>
  <si>
    <t>旅費</t>
    <rPh sb="0" eb="2">
      <t>リョヒ</t>
    </rPh>
    <phoneticPr fontId="5"/>
  </si>
  <si>
    <t>職員旅費</t>
    <rPh sb="0" eb="2">
      <t>ショクイン</t>
    </rPh>
    <rPh sb="2" eb="4">
      <t>リョヒ</t>
    </rPh>
    <phoneticPr fontId="5"/>
  </si>
  <si>
    <t>職員旅費</t>
    <rPh sb="0" eb="2">
      <t>ショクイン</t>
    </rPh>
    <rPh sb="2" eb="4">
      <t>リョヒ</t>
    </rPh>
    <phoneticPr fontId="5"/>
  </si>
  <si>
    <t>有</t>
  </si>
  <si>
    <t>原則として一般競争入札を行って競争性の確保を図っているが、結果として一者応札となった案件については、今後、公告期間を長期に設定するなど、改善を図る。
競争性のない随意契約についても、法令に基づき当該者でしか契約を履行できないものに限っており、妥当である。</t>
    <phoneticPr fontId="5"/>
  </si>
  <si>
    <t>新型コロナウイルス感染症により、当初予定していた海外出張を実施できなかったことで不用が生じたものであり、やむを得ない理由である。</t>
    <phoneticPr fontId="5"/>
  </si>
  <si>
    <t>現地査察に当たり合理的・効率的な計画を立てるとともに、随意契約においても価格交渉を行う等、妥当なコスト水準となるよう実施している。</t>
    <phoneticPr fontId="5"/>
  </si>
  <si>
    <t>令和２年度については、新型コロナウイルス感染症による影響のため、海外の現地調査の代替として暫定的にWeb会議を通じた調査の実施について輸出国政府と調整を図っている。</t>
    <rPh sb="58" eb="60">
      <t>チョウサ</t>
    </rPh>
    <rPh sb="61" eb="63">
      <t>ジッシ</t>
    </rPh>
    <rPh sb="73" eb="75">
      <t>チョウセイ</t>
    </rPh>
    <rPh sb="76" eb="77">
      <t>ハカ</t>
    </rPh>
    <phoneticPr fontId="5"/>
  </si>
  <si>
    <t>適切に予算を執行し、事業の目標が達成できており、このまま継続して事業を実施する。
なお、食肉等の食の安全の確保を図るため、新型コロナウイルス感染症の動向も踏まえつつ、来年度以降も調査受入れ国との日程や経路等を調整し、効率的な旅程となるよう努める。</t>
    <rPh sb="61" eb="63">
      <t>シンガタ</t>
    </rPh>
    <rPh sb="70" eb="73">
      <t>カンセンショウ</t>
    </rPh>
    <rPh sb="74" eb="76">
      <t>ドウコウ</t>
    </rPh>
    <rPh sb="77" eb="78">
      <t>フ</t>
    </rPh>
    <rPh sb="102" eb="103">
      <t>トウ</t>
    </rPh>
    <phoneticPr fontId="5"/>
  </si>
  <si>
    <t>食肉等の食品の安全性確保のための現地調査を含む輸出国政府との協議や輸入時の確認は国が行う必要があり、他の手段・方法等はない。</t>
    <rPh sb="16" eb="18">
      <t>ゲンチ</t>
    </rPh>
    <rPh sb="18" eb="20">
      <t>チョウサ</t>
    </rPh>
    <rPh sb="21" eb="22">
      <t>フク</t>
    </rPh>
    <rPh sb="23" eb="26">
      <t>ユシュツコク</t>
    </rPh>
    <rPh sb="26" eb="28">
      <t>セイフ</t>
    </rPh>
    <rPh sb="30" eb="32">
      <t>キョウギ</t>
    </rPh>
    <rPh sb="33" eb="36">
      <t>ユニュウジ</t>
    </rPh>
    <rPh sb="37" eb="39">
      <t>カクニン</t>
    </rPh>
    <rPh sb="40" eb="41">
      <t>クニ</t>
    </rPh>
    <rPh sb="42" eb="43">
      <t>オコナ</t>
    </rPh>
    <rPh sb="44" eb="46">
      <t>ヒツヨウ</t>
    </rPh>
    <rPh sb="50" eb="51">
      <t>タ</t>
    </rPh>
    <rPh sb="55" eb="57">
      <t>ホウホウ</t>
    </rPh>
    <phoneticPr fontId="5"/>
  </si>
  <si>
    <t>輸入条件に適合しない輸入食肉の国内流通実績は0件であった。</t>
    <rPh sb="0" eb="2">
      <t>ユニュウ</t>
    </rPh>
    <rPh sb="2" eb="4">
      <t>ジョウケン</t>
    </rPh>
    <rPh sb="5" eb="7">
      <t>テキゴウ</t>
    </rPh>
    <rPh sb="10" eb="12">
      <t>ユニュウ</t>
    </rPh>
    <rPh sb="12" eb="14">
      <t>ショクニク</t>
    </rPh>
    <rPh sb="15" eb="17">
      <t>コクナイ</t>
    </rPh>
    <rPh sb="17" eb="19">
      <t>リュウツウ</t>
    </rPh>
    <rPh sb="19" eb="21">
      <t>ジッセキ</t>
    </rPh>
    <rPh sb="23" eb="24">
      <t>ケン</t>
    </rPh>
    <phoneticPr fontId="5"/>
  </si>
  <si>
    <t>食肉等の食品の安全確保は国民の安心・安全のために極めて重要な事項であり、①諸外国からの牛肉輸入における現地調査を含む輸出国政府との二国間協議、②都道府県等の食品衛生監視員等の検査技術等の向上を図るための講習会、研修会を開催し、食肉の安全を確保している。また、令和２年度は新型コロナウイルス感染症による影響のため、海外の現地調査の代替として暫定的にWeb会議を通じた調査の実施について輸出国政府と調整を図るとともに、輸入時における確認検査により不適合事案の流通防止に努めている。</t>
    <rPh sb="53" eb="55">
      <t>チョウサ</t>
    </rPh>
    <rPh sb="56" eb="57">
      <t>フク</t>
    </rPh>
    <rPh sb="58" eb="61">
      <t>ユシュツコク</t>
    </rPh>
    <rPh sb="61" eb="63">
      <t>セイフ</t>
    </rPh>
    <rPh sb="65" eb="66">
      <t>ニ</t>
    </rPh>
    <rPh sb="66" eb="68">
      <t>コクカン</t>
    </rPh>
    <rPh sb="68" eb="70">
      <t>キョウギ</t>
    </rPh>
    <rPh sb="207" eb="210">
      <t>ユニュウジ</t>
    </rPh>
    <rPh sb="214" eb="216">
      <t>カクニン</t>
    </rPh>
    <rPh sb="216" eb="218">
      <t>ケンサ</t>
    </rPh>
    <rPh sb="227" eb="229">
      <t>リュウツウ</t>
    </rPh>
    <phoneticPr fontId="5"/>
  </si>
  <si>
    <t>4,539/1,245</t>
    <phoneticPr fontId="5"/>
  </si>
  <si>
    <t>海外において現地査察を行った対日輸出施設数
(令和２年度実績及び令和３年度見込にあっては、令和２年度は新型コロナウイルス感染症による影響のため海外の現地査察を行わなかったため、代替として牛肉輸入時のBSE確認検査件数（速報値）を記載。）</t>
    <rPh sb="23" eb="25">
      <t>レイワ</t>
    </rPh>
    <rPh sb="26" eb="28">
      <t>ネンド</t>
    </rPh>
    <rPh sb="28" eb="30">
      <t>ジッセキ</t>
    </rPh>
    <rPh sb="30" eb="31">
      <t>オヨ</t>
    </rPh>
    <rPh sb="32" eb="34">
      <t>レイワ</t>
    </rPh>
    <rPh sb="35" eb="37">
      <t>ネンド</t>
    </rPh>
    <rPh sb="37" eb="39">
      <t>ミコ</t>
    </rPh>
    <rPh sb="45" eb="47">
      <t>レイワ</t>
    </rPh>
    <rPh sb="48" eb="50">
      <t>ネンド</t>
    </rPh>
    <rPh sb="76" eb="78">
      <t>ササツ</t>
    </rPh>
    <rPh sb="79" eb="80">
      <t>オコナ</t>
    </rPh>
    <rPh sb="93" eb="95">
      <t>ギュウニク</t>
    </rPh>
    <rPh sb="95" eb="98">
      <t>ユニュウジ</t>
    </rPh>
    <rPh sb="102" eb="104">
      <t>カクニン</t>
    </rPh>
    <rPh sb="104" eb="106">
      <t>ケンサ</t>
    </rPh>
    <rPh sb="106" eb="107">
      <t>ケン</t>
    </rPh>
    <rPh sb="107" eb="108">
      <t>スウ</t>
    </rPh>
    <rPh sb="109" eb="112">
      <t>ソクホウチ</t>
    </rPh>
    <rPh sb="114" eb="116">
      <t>キサイ</t>
    </rPh>
    <phoneticPr fontId="5"/>
  </si>
  <si>
    <t>単位当たりコスト＝X/Y　　　　　　　　　　　　　　　　　　　　　　　　　　　　X：海外出張に係る経費
Y：査察施設数
(令和２年度及び令和３年度にあっては、令和２年度は新型コロナウイルス感染症による影響のため海外の現地査察を行わなかったため、代替としてX：執行額、Y：牛肉輸入時のBSE確認検査件数（速報値）を記載。）</t>
    <rPh sb="66" eb="67">
      <t>オヨ</t>
    </rPh>
    <rPh sb="68" eb="70">
      <t>レイワ</t>
    </rPh>
    <rPh sb="71" eb="73">
      <t>ネンド</t>
    </rPh>
    <rPh sb="79" eb="81">
      <t>レイワ</t>
    </rPh>
    <rPh sb="82" eb="84">
      <t>ネンド</t>
    </rPh>
    <rPh sb="129" eb="132">
      <t>シッコウガク</t>
    </rPh>
    <rPh sb="156" eb="158">
      <t>キサイ</t>
    </rPh>
    <phoneticPr fontId="5"/>
  </si>
  <si>
    <t>6,940/1,245</t>
    <phoneticPr fontId="5"/>
  </si>
  <si>
    <t>-</t>
    <phoneticPr fontId="5"/>
  </si>
  <si>
    <t>成果目標：輸入条件に適合しない輸入食肉を国内に流通させない。
達成状況：平成30～令和２年度において流通事例は1件も発生していない。</t>
    <phoneticPr fontId="5"/>
  </si>
  <si>
    <t>-</t>
    <phoneticPr fontId="5"/>
  </si>
  <si>
    <t>食鳥肉・食肉等の安全確保、監視指導体制を強化に必要な経費であり、引き続き必要な予算額を確保し、適正な執行に努めること。</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</si>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</sst>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66249</xdr:colOff>
      <xdr:row>748</xdr:row>
      <xdr:rowOff>312965</xdr:rowOff>
    </xdr:from>
    <xdr:to>
      <xdr:col>47</xdr:col>
      <xdr:colOff>18556</xdr:colOff>
      <xdr:row>762</xdr:row>
      <xdr:rowOff>39508</xdr:rowOff>
    </xdr:to>
    <xdr:grpSp>
      <xdr:nvGrpSpPr>
        <xdr:cNvPr id="2" name="グループ化 1"/>
        <xdr:cNvGrpSpPr/>
      </xdr:nvGrpSpPr>
      <xdr:grpSpPr>
        <a:xfrm>
          <a:off x="1674916" y="44498382"/>
          <a:ext cx="7794557" cy="4616043"/>
          <a:chOff x="1679221" y="43677232"/>
          <a:chExt cx="7752106" cy="4779054"/>
        </a:xfrm>
      </xdr:grpSpPr>
      <xdr:sp macro="" textlink="">
        <xdr:nvSpPr>
          <xdr:cNvPr id="3" name="角丸四角形 2"/>
          <xdr:cNvSpPr/>
        </xdr:nvSpPr>
        <xdr:spPr>
          <a:xfrm>
            <a:off x="3140111" y="43677232"/>
            <a:ext cx="5409773" cy="1096735"/>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2000">
                <a:solidFill>
                  <a:sysClr val="windowText" lastClr="000000"/>
                </a:solidFill>
                <a:effectLst/>
                <a:latin typeface="+mn-lt"/>
                <a:ea typeface="+mn-ea"/>
                <a:cs typeface="+mn-cs"/>
              </a:rPr>
              <a:t>厚　生　労　働　省</a:t>
            </a:r>
            <a:endParaRPr lang="ja-JP" altLang="ja-JP" sz="2000">
              <a:solidFill>
                <a:sysClr val="windowText" lastClr="000000"/>
              </a:solidFill>
              <a:effectLst/>
            </a:endParaRPr>
          </a:p>
          <a:p>
            <a:pPr algn="ctr"/>
            <a:r>
              <a:rPr kumimoji="1" lang="ja-JP" altLang="en-US" sz="2000">
                <a:solidFill>
                  <a:sysClr val="windowText" lastClr="000000"/>
                </a:solidFill>
                <a:effectLst/>
                <a:latin typeface="+mn-lt"/>
                <a:ea typeface="+mn-ea"/>
                <a:cs typeface="+mn-cs"/>
              </a:rPr>
              <a:t>５</a:t>
            </a:r>
            <a:r>
              <a:rPr kumimoji="1" lang="ja-JP" altLang="ja-JP" sz="2000">
                <a:solidFill>
                  <a:sysClr val="windowText" lastClr="000000"/>
                </a:solidFill>
                <a:effectLst/>
                <a:latin typeface="+mn-lt"/>
                <a:ea typeface="+mn-ea"/>
                <a:cs typeface="+mn-cs"/>
              </a:rPr>
              <a:t>百万円</a:t>
            </a:r>
            <a:endParaRPr lang="ja-JP" altLang="ja-JP" sz="2000">
              <a:solidFill>
                <a:sysClr val="windowText" lastClr="000000"/>
              </a:solidFill>
              <a:effectLst/>
            </a:endParaRPr>
          </a:p>
        </xdr:txBody>
      </xdr:sp>
      <xdr:sp macro="" textlink="">
        <xdr:nvSpPr>
          <xdr:cNvPr id="4" name="角丸四角形 3"/>
          <xdr:cNvSpPr/>
        </xdr:nvSpPr>
        <xdr:spPr>
          <a:xfrm>
            <a:off x="2206624" y="46101001"/>
            <a:ext cx="2866839" cy="1099698"/>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Ａ　職員等</a:t>
            </a:r>
            <a:endParaRPr kumimoji="1" lang="en-US" altLang="ja-JP" sz="2000">
              <a:solidFill>
                <a:sysClr val="windowText" lastClr="000000"/>
              </a:solidFill>
            </a:endParaRPr>
          </a:p>
          <a:p>
            <a:pPr algn="ctr"/>
            <a:r>
              <a:rPr kumimoji="1" lang="en-US" altLang="ja-JP" sz="2000">
                <a:solidFill>
                  <a:sysClr val="windowText" lastClr="000000"/>
                </a:solidFill>
                <a:latin typeface="+mn-ea"/>
                <a:ea typeface="+mn-ea"/>
              </a:rPr>
              <a:t>78</a:t>
            </a:r>
            <a:r>
              <a:rPr kumimoji="1" lang="ja-JP" altLang="en-US" sz="2000">
                <a:solidFill>
                  <a:sysClr val="windowText" lastClr="000000"/>
                </a:solidFill>
                <a:latin typeface="+mn-ea"/>
                <a:ea typeface="+mn-ea"/>
              </a:rPr>
              <a:t>者　４</a:t>
            </a:r>
            <a:r>
              <a:rPr kumimoji="1" lang="ja-JP" altLang="en-US" sz="2000">
                <a:solidFill>
                  <a:sysClr val="windowText" lastClr="000000"/>
                </a:solidFill>
              </a:rPr>
              <a:t>百万円</a:t>
            </a:r>
          </a:p>
        </xdr:txBody>
      </xdr:sp>
      <xdr:sp macro="" textlink="">
        <xdr:nvSpPr>
          <xdr:cNvPr id="5" name="角丸四角形 4"/>
          <xdr:cNvSpPr/>
        </xdr:nvSpPr>
        <xdr:spPr>
          <a:xfrm>
            <a:off x="6448102" y="46060155"/>
            <a:ext cx="2983225" cy="1157431"/>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effectLst/>
                <a:latin typeface="+mn-ea"/>
                <a:ea typeface="+mn-ea"/>
                <a:cs typeface="+mn-cs"/>
              </a:rPr>
              <a:t>国立感染症研究所</a:t>
            </a:r>
            <a:endParaRPr lang="ja-JP" altLang="ja-JP" sz="2000">
              <a:solidFill>
                <a:sysClr val="windowText" lastClr="000000"/>
              </a:solidFill>
              <a:effectLst/>
              <a:latin typeface="+mn-ea"/>
              <a:ea typeface="+mn-ea"/>
            </a:endParaRPr>
          </a:p>
          <a:p>
            <a:pPr algn="ctr"/>
            <a:r>
              <a:rPr kumimoji="1" lang="en-US" altLang="ja-JP" sz="2000">
                <a:solidFill>
                  <a:sysClr val="windowText" lastClr="000000"/>
                </a:solidFill>
                <a:effectLst/>
                <a:latin typeface="+mn-ea"/>
                <a:ea typeface="+mn-ea"/>
                <a:cs typeface="+mn-cs"/>
              </a:rPr>
              <a:t>0.5</a:t>
            </a:r>
            <a:r>
              <a:rPr kumimoji="1" lang="ja-JP" altLang="ja-JP" sz="2000">
                <a:solidFill>
                  <a:sysClr val="windowText" lastClr="000000"/>
                </a:solidFill>
                <a:effectLst/>
                <a:latin typeface="+mn-ea"/>
                <a:ea typeface="+mn-ea"/>
                <a:cs typeface="+mn-cs"/>
              </a:rPr>
              <a:t>百万円</a:t>
            </a:r>
            <a:endParaRPr lang="ja-JP" altLang="ja-JP" sz="2000">
              <a:solidFill>
                <a:sysClr val="windowText" lastClr="000000"/>
              </a:solidFill>
              <a:effectLst/>
              <a:latin typeface="+mn-ea"/>
              <a:ea typeface="+mn-ea"/>
            </a:endParaRPr>
          </a:p>
        </xdr:txBody>
      </xdr:sp>
      <xdr:cxnSp macro="">
        <xdr:nvCxnSpPr>
          <xdr:cNvPr id="6" name="直線コネクタ 5"/>
          <xdr:cNvCxnSpPr/>
        </xdr:nvCxnSpPr>
        <xdr:spPr>
          <a:xfrm flipH="1">
            <a:off x="3502295" y="45204369"/>
            <a:ext cx="4510460" cy="763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flipH="1">
            <a:off x="3515908" y="45212000"/>
            <a:ext cx="1" cy="2906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角丸四角形 7"/>
          <xdr:cNvSpPr/>
        </xdr:nvSpPr>
        <xdr:spPr>
          <a:xfrm>
            <a:off x="1679221" y="45515237"/>
            <a:ext cx="3947826" cy="595482"/>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latin typeface="+mn-ea"/>
                <a:ea typeface="+mn-ea"/>
              </a:rPr>
              <a:t>【</a:t>
            </a:r>
            <a:r>
              <a:rPr kumimoji="1" lang="ja-JP" altLang="en-US" sz="2000">
                <a:solidFill>
                  <a:sysClr val="windowText" lastClr="000000"/>
                </a:solidFill>
                <a:latin typeface="+mn-ea"/>
                <a:ea typeface="+mn-ea"/>
              </a:rPr>
              <a:t>一般競争契約（最低価格）等</a:t>
            </a:r>
            <a:r>
              <a:rPr kumimoji="1" lang="en-US" altLang="ja-JP" sz="2000">
                <a:solidFill>
                  <a:sysClr val="windowText" lastClr="000000"/>
                </a:solidFill>
                <a:latin typeface="+mn-ea"/>
                <a:ea typeface="+mn-ea"/>
              </a:rPr>
              <a:t>】</a:t>
            </a:r>
            <a:endParaRPr kumimoji="1" lang="ja-JP" altLang="en-US" sz="2000">
              <a:solidFill>
                <a:sysClr val="windowText" lastClr="000000"/>
              </a:solidFill>
              <a:latin typeface="+mn-ea"/>
              <a:ea typeface="+mn-ea"/>
            </a:endParaRPr>
          </a:p>
        </xdr:txBody>
      </xdr:sp>
      <xdr:sp macro="" textlink="">
        <xdr:nvSpPr>
          <xdr:cNvPr id="9" name="角丸四角形 8"/>
          <xdr:cNvSpPr/>
        </xdr:nvSpPr>
        <xdr:spPr>
          <a:xfrm>
            <a:off x="6910060" y="45531076"/>
            <a:ext cx="2248474" cy="595485"/>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latin typeface="+mn-ea"/>
                <a:ea typeface="+mn-ea"/>
              </a:rPr>
              <a:t>【</a:t>
            </a:r>
            <a:r>
              <a:rPr kumimoji="1" lang="ja-JP" altLang="en-US" sz="2000">
                <a:solidFill>
                  <a:sysClr val="windowText" lastClr="000000"/>
                </a:solidFill>
                <a:latin typeface="+mn-ea"/>
                <a:ea typeface="+mn-ea"/>
              </a:rPr>
              <a:t>支出委任</a:t>
            </a:r>
            <a:r>
              <a:rPr kumimoji="1" lang="en-US" altLang="ja-JP" sz="2000">
                <a:solidFill>
                  <a:sysClr val="windowText" lastClr="000000"/>
                </a:solidFill>
                <a:latin typeface="+mn-ea"/>
                <a:ea typeface="+mn-ea"/>
              </a:rPr>
              <a:t>】</a:t>
            </a:r>
            <a:endParaRPr kumimoji="1" lang="ja-JP" altLang="en-US" sz="2000">
              <a:solidFill>
                <a:sysClr val="windowText" lastClr="000000"/>
              </a:solidFill>
              <a:latin typeface="+mn-ea"/>
              <a:ea typeface="+mn-ea"/>
            </a:endParaRPr>
          </a:p>
        </xdr:txBody>
      </xdr:sp>
      <xdr:sp macro="" textlink="">
        <xdr:nvSpPr>
          <xdr:cNvPr id="10" name="角丸四角形 9"/>
          <xdr:cNvSpPr/>
        </xdr:nvSpPr>
        <xdr:spPr>
          <a:xfrm>
            <a:off x="1932214" y="47230392"/>
            <a:ext cx="3279557" cy="1225894"/>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ysClr val="windowText" lastClr="000000"/>
                </a:solidFill>
              </a:rPr>
              <a:t>職員旅費、消耗品購入費、資料等印刷費等</a:t>
            </a:r>
          </a:p>
        </xdr:txBody>
      </xdr:sp>
      <xdr:sp macro="" textlink="">
        <xdr:nvSpPr>
          <xdr:cNvPr id="11" name="右大かっこ 10"/>
          <xdr:cNvSpPr/>
        </xdr:nvSpPr>
        <xdr:spPr>
          <a:xfrm flipH="1">
            <a:off x="1814285" y="47321108"/>
            <a:ext cx="356635" cy="110716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右大かっこ 11"/>
          <xdr:cNvSpPr/>
        </xdr:nvSpPr>
        <xdr:spPr>
          <a:xfrm>
            <a:off x="4930322" y="47321108"/>
            <a:ext cx="356634" cy="110716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108857</xdr:colOff>
      <xdr:row>758</xdr:row>
      <xdr:rowOff>122464</xdr:rowOff>
    </xdr:from>
    <xdr:to>
      <xdr:col>49</xdr:col>
      <xdr:colOff>202533</xdr:colOff>
      <xdr:row>767</xdr:row>
      <xdr:rowOff>178108</xdr:rowOff>
    </xdr:to>
    <xdr:grpSp>
      <xdr:nvGrpSpPr>
        <xdr:cNvPr id="13" name="グループ化 12"/>
        <xdr:cNvGrpSpPr/>
      </xdr:nvGrpSpPr>
      <xdr:grpSpPr>
        <a:xfrm>
          <a:off x="5739190" y="47800381"/>
          <a:ext cx="4316426" cy="4151394"/>
          <a:chOff x="3365479" y="50261155"/>
          <a:chExt cx="4330330" cy="4197841"/>
        </a:xfrm>
      </xdr:grpSpPr>
      <xdr:grpSp>
        <xdr:nvGrpSpPr>
          <xdr:cNvPr id="14" name="グループ化 13"/>
          <xdr:cNvGrpSpPr/>
        </xdr:nvGrpSpPr>
        <xdr:grpSpPr>
          <a:xfrm>
            <a:off x="3365479" y="50261155"/>
            <a:ext cx="4330330" cy="1558017"/>
            <a:chOff x="3672483" y="45397876"/>
            <a:chExt cx="3063978" cy="1650849"/>
          </a:xfrm>
        </xdr:grpSpPr>
        <xdr:sp macro="" textlink="">
          <xdr:nvSpPr>
            <xdr:cNvPr id="18" name="角丸四角形 17"/>
            <xdr:cNvSpPr/>
          </xdr:nvSpPr>
          <xdr:spPr>
            <a:xfrm>
              <a:off x="3672483" y="45397876"/>
              <a:ext cx="3063978" cy="1650849"/>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伝達性海綿状脳症（ＴＳＥ）確認</a:t>
              </a:r>
              <a:endParaRPr kumimoji="1" lang="en-US" altLang="ja-JP" sz="1800">
                <a:solidFill>
                  <a:sysClr val="windowText" lastClr="000000"/>
                </a:solidFill>
              </a:endParaRPr>
            </a:p>
            <a:p>
              <a:pPr algn="ctr"/>
              <a:r>
                <a:rPr kumimoji="1" lang="ja-JP" altLang="en-US" sz="1800">
                  <a:solidFill>
                    <a:sysClr val="windowText" lastClr="000000"/>
                  </a:solidFill>
                </a:rPr>
                <a:t>検査及びスクリーニング検査</a:t>
              </a:r>
            </a:p>
          </xdr:txBody>
        </xdr:sp>
        <xdr:sp macro="" textlink="">
          <xdr:nvSpPr>
            <xdr:cNvPr id="19" name="右大かっこ 18"/>
            <xdr:cNvSpPr/>
          </xdr:nvSpPr>
          <xdr:spPr>
            <a:xfrm>
              <a:off x="6277353" y="45671647"/>
              <a:ext cx="252000" cy="1188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 name="右大かっこ 19"/>
            <xdr:cNvSpPr/>
          </xdr:nvSpPr>
          <xdr:spPr>
            <a:xfrm flipH="1">
              <a:off x="3946336" y="45653738"/>
              <a:ext cx="252000" cy="1188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15" name="角丸四角形 14"/>
          <xdr:cNvSpPr/>
        </xdr:nvSpPr>
        <xdr:spPr>
          <a:xfrm>
            <a:off x="4163837" y="53129763"/>
            <a:ext cx="3016288" cy="1329233"/>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2000" b="0">
                <a:solidFill>
                  <a:sysClr val="windowText" lastClr="000000"/>
                </a:solidFill>
                <a:effectLst/>
                <a:latin typeface="+mn-ea"/>
                <a:ea typeface="+mn-ea"/>
              </a:rPr>
              <a:t>Ｂ　民間事業者</a:t>
            </a:r>
            <a:endParaRPr lang="en-US" altLang="ja-JP" sz="2000" b="0">
              <a:solidFill>
                <a:sysClr val="windowText" lastClr="000000"/>
              </a:solidFill>
              <a:effectLst/>
              <a:latin typeface="+mn-ea"/>
              <a:ea typeface="+mn-ea"/>
            </a:endParaRPr>
          </a:p>
          <a:p>
            <a:pPr algn="ctr"/>
            <a:r>
              <a:rPr lang="ja-JP" altLang="en-US" sz="2000" b="0">
                <a:solidFill>
                  <a:sysClr val="windowText" lastClr="000000"/>
                </a:solidFill>
                <a:effectLst/>
                <a:latin typeface="+mn-ea"/>
                <a:ea typeface="+mn-ea"/>
              </a:rPr>
              <a:t>６者　</a:t>
            </a:r>
            <a:r>
              <a:rPr lang="en-US" altLang="ja-JP" sz="2000" b="0">
                <a:solidFill>
                  <a:sysClr val="windowText" lastClr="000000"/>
                </a:solidFill>
                <a:effectLst/>
                <a:latin typeface="+mn-ea"/>
                <a:ea typeface="+mn-ea"/>
              </a:rPr>
              <a:t>0.5</a:t>
            </a:r>
            <a:r>
              <a:rPr lang="ja-JP" altLang="en-US" sz="2000" b="0">
                <a:solidFill>
                  <a:sysClr val="windowText" lastClr="000000"/>
                </a:solidFill>
                <a:effectLst/>
                <a:latin typeface="+mn-ea"/>
                <a:ea typeface="+mn-ea"/>
              </a:rPr>
              <a:t>百万円</a:t>
            </a:r>
            <a:endParaRPr lang="ja-JP" altLang="ja-JP" sz="2000" b="0">
              <a:solidFill>
                <a:sysClr val="windowText" lastClr="000000"/>
              </a:solidFill>
              <a:effectLst/>
              <a:latin typeface="+mn-ea"/>
              <a:ea typeface="+mn-ea"/>
            </a:endParaRPr>
          </a:p>
        </xdr:txBody>
      </xdr:sp>
      <xdr:sp macro="" textlink="">
        <xdr:nvSpPr>
          <xdr:cNvPr id="16" name="角丸四角形 15"/>
          <xdr:cNvSpPr/>
        </xdr:nvSpPr>
        <xdr:spPr>
          <a:xfrm>
            <a:off x="4036969" y="52596633"/>
            <a:ext cx="3274786" cy="531212"/>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0" i="0">
                <a:solidFill>
                  <a:sysClr val="windowText" lastClr="000000"/>
                </a:solidFill>
                <a:latin typeface="+mn-ea"/>
                <a:ea typeface="+mn-ea"/>
              </a:rPr>
              <a:t>【</a:t>
            </a:r>
            <a:r>
              <a:rPr kumimoji="1" lang="ja-JP" altLang="en-US" sz="2000" b="0" i="0">
                <a:solidFill>
                  <a:sysClr val="windowText" lastClr="000000"/>
                </a:solidFill>
                <a:latin typeface="+mn-ea"/>
                <a:ea typeface="+mn-ea"/>
              </a:rPr>
              <a:t>随意契約（少額）</a:t>
            </a:r>
            <a:r>
              <a:rPr kumimoji="1" lang="en-US" altLang="ja-JP" sz="2000" b="0" i="0">
                <a:solidFill>
                  <a:sysClr val="windowText" lastClr="000000"/>
                </a:solidFill>
                <a:latin typeface="+mn-ea"/>
                <a:ea typeface="+mn-ea"/>
              </a:rPr>
              <a:t>】</a:t>
            </a:r>
          </a:p>
        </xdr:txBody>
      </xdr:sp>
      <xdr:cxnSp macro="">
        <xdr:nvCxnSpPr>
          <xdr:cNvPr id="17" name="直線矢印コネクタ 16"/>
          <xdr:cNvCxnSpPr/>
        </xdr:nvCxnSpPr>
        <xdr:spPr>
          <a:xfrm>
            <a:off x="5680043" y="51741218"/>
            <a:ext cx="1954" cy="9336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112486</xdr:colOff>
      <xdr:row>767</xdr:row>
      <xdr:rowOff>312965</xdr:rowOff>
    </xdr:from>
    <xdr:to>
      <xdr:col>48</xdr:col>
      <xdr:colOff>66476</xdr:colOff>
      <xdr:row>770</xdr:row>
      <xdr:rowOff>370389</xdr:rowOff>
    </xdr:to>
    <xdr:grpSp>
      <xdr:nvGrpSpPr>
        <xdr:cNvPr id="21" name="グループ化 20"/>
        <xdr:cNvGrpSpPr/>
      </xdr:nvGrpSpPr>
      <xdr:grpSpPr>
        <a:xfrm>
          <a:off x="6346069" y="52086632"/>
          <a:ext cx="3372407" cy="1105174"/>
          <a:chOff x="3762376" y="45597952"/>
          <a:chExt cx="3384496" cy="1273453"/>
        </a:xfrm>
      </xdr:grpSpPr>
      <xdr:sp macro="" textlink="">
        <xdr:nvSpPr>
          <xdr:cNvPr id="22" name="角丸四角形 21"/>
          <xdr:cNvSpPr/>
        </xdr:nvSpPr>
        <xdr:spPr>
          <a:xfrm>
            <a:off x="3807057" y="45597952"/>
            <a:ext cx="3257768" cy="1273453"/>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600">
                <a:solidFill>
                  <a:sysClr val="windowText" lastClr="000000"/>
                </a:solidFill>
                <a:effectLst/>
                <a:latin typeface="+mn-lt"/>
                <a:ea typeface="+mn-ea"/>
                <a:cs typeface="+mn-cs"/>
              </a:rPr>
              <a:t>試験研究のための消耗品購入等</a:t>
            </a:r>
            <a:endParaRPr lang="ja-JP" altLang="ja-JP" sz="3200">
              <a:solidFill>
                <a:sysClr val="windowText" lastClr="000000"/>
              </a:solidFill>
              <a:effectLst/>
            </a:endParaRPr>
          </a:p>
        </xdr:txBody>
      </xdr:sp>
      <xdr:sp macro="" textlink="">
        <xdr:nvSpPr>
          <xdr:cNvPr id="23" name="右大かっこ 22"/>
          <xdr:cNvSpPr/>
        </xdr:nvSpPr>
        <xdr:spPr>
          <a:xfrm>
            <a:off x="6894872" y="45653738"/>
            <a:ext cx="252000" cy="1188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4" name="右大かっこ 23"/>
          <xdr:cNvSpPr/>
        </xdr:nvSpPr>
        <xdr:spPr>
          <a:xfrm flipH="1">
            <a:off x="3762376" y="45653738"/>
            <a:ext cx="252000" cy="1188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39</xdr:col>
      <xdr:colOff>190500</xdr:colOff>
      <xdr:row>753</xdr:row>
      <xdr:rowOff>54429</xdr:rowOff>
    </xdr:from>
    <xdr:to>
      <xdr:col>39</xdr:col>
      <xdr:colOff>190501</xdr:colOff>
      <xdr:row>753</xdr:row>
      <xdr:rowOff>336136</xdr:rowOff>
    </xdr:to>
    <xdr:cxnSp macro="">
      <xdr:nvCxnSpPr>
        <xdr:cNvPr id="25" name="直線矢印コネクタ 24"/>
        <xdr:cNvCxnSpPr/>
      </xdr:nvCxnSpPr>
      <xdr:spPr>
        <a:xfrm flipH="1">
          <a:off x="7991475" y="44012304"/>
          <a:ext cx="1" cy="2817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11574</xdr:colOff>
      <xdr:row>751</xdr:row>
      <xdr:rowOff>342900</xdr:rowOff>
    </xdr:from>
    <xdr:to>
      <xdr:col>29</xdr:col>
      <xdr:colOff>15794</xdr:colOff>
      <xdr:row>753</xdr:row>
      <xdr:rowOff>27700</xdr:rowOff>
    </xdr:to>
    <xdr:cxnSp macro="">
      <xdr:nvCxnSpPr>
        <xdr:cNvPr id="26" name="直線矢印コネクタ 25"/>
        <xdr:cNvCxnSpPr/>
      </xdr:nvCxnSpPr>
      <xdr:spPr>
        <a:xfrm>
          <a:off x="5812299" y="43595925"/>
          <a:ext cx="4220" cy="3896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9" zoomScale="90" zoomScaleNormal="75" zoomScaleSheetLayoutView="90" zoomScalePageLayoutView="85" workbookViewId="0">
      <selection activeCell="BF25" sqref="BF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665</v>
      </c>
      <c r="AK2" s="191"/>
      <c r="AL2" s="191"/>
      <c r="AM2" s="191"/>
      <c r="AN2" s="83" t="s">
        <v>324</v>
      </c>
      <c r="AO2" s="191">
        <v>20</v>
      </c>
      <c r="AP2" s="191"/>
      <c r="AQ2" s="191"/>
      <c r="AR2" s="84" t="s">
        <v>627</v>
      </c>
      <c r="AS2" s="192">
        <v>414</v>
      </c>
      <c r="AT2" s="192"/>
      <c r="AU2" s="192"/>
      <c r="AV2" s="83" t="str">
        <f>IF(AW2="","","-")</f>
        <v/>
      </c>
      <c r="AW2" s="380"/>
      <c r="AX2" s="380"/>
    </row>
    <row r="3" spans="1:50" ht="21" customHeight="1" thickBot="1" x14ac:dyDescent="0.2">
      <c r="A3" s="504" t="s">
        <v>620</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628</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629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631</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8" t="s">
        <v>307</v>
      </c>
      <c r="Z7" s="281"/>
      <c r="AA7" s="281"/>
      <c r="AB7" s="281"/>
      <c r="AC7" s="281"/>
      <c r="AD7" s="379"/>
      <c r="AE7" s="365" t="s">
        <v>636</v>
      </c>
      <c r="AF7" s="366"/>
      <c r="AG7" s="366"/>
      <c r="AH7" s="366"/>
      <c r="AI7" s="366"/>
      <c r="AJ7" s="366"/>
      <c r="AK7" s="366"/>
      <c r="AL7" s="366"/>
      <c r="AM7" s="366"/>
      <c r="AN7" s="366"/>
      <c r="AO7" s="366"/>
      <c r="AP7" s="366"/>
      <c r="AQ7" s="366"/>
      <c r="AR7" s="366"/>
      <c r="AS7" s="366"/>
      <c r="AT7" s="366"/>
      <c r="AU7" s="366"/>
      <c r="AV7" s="366"/>
      <c r="AW7" s="366"/>
      <c r="AX7" s="367"/>
    </row>
    <row r="8" spans="1:50" ht="40.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60" customHeight="1" x14ac:dyDescent="0.15">
      <c r="A10" s="723" t="s">
        <v>29</v>
      </c>
      <c r="B10" s="724"/>
      <c r="C10" s="724"/>
      <c r="D10" s="724"/>
      <c r="E10" s="724"/>
      <c r="F10" s="724"/>
      <c r="G10" s="656" t="s">
        <v>638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8</v>
      </c>
      <c r="Q13" s="149"/>
      <c r="R13" s="149"/>
      <c r="S13" s="149"/>
      <c r="T13" s="149"/>
      <c r="U13" s="149"/>
      <c r="V13" s="150"/>
      <c r="W13" s="148">
        <v>7</v>
      </c>
      <c r="X13" s="149"/>
      <c r="Y13" s="149"/>
      <c r="Z13" s="149"/>
      <c r="AA13" s="149"/>
      <c r="AB13" s="149"/>
      <c r="AC13" s="150"/>
      <c r="AD13" s="148">
        <v>7</v>
      </c>
      <c r="AE13" s="149"/>
      <c r="AF13" s="149"/>
      <c r="AG13" s="149"/>
      <c r="AH13" s="149"/>
      <c r="AI13" s="149"/>
      <c r="AJ13" s="150"/>
      <c r="AK13" s="148">
        <v>7</v>
      </c>
      <c r="AL13" s="149"/>
      <c r="AM13" s="149"/>
      <c r="AN13" s="149"/>
      <c r="AO13" s="149"/>
      <c r="AP13" s="149"/>
      <c r="AQ13" s="150"/>
      <c r="AR13" s="145">
        <v>7</v>
      </c>
      <c r="AS13" s="146"/>
      <c r="AT13" s="146"/>
      <c r="AU13" s="146"/>
      <c r="AV13" s="146"/>
      <c r="AW13" s="146"/>
      <c r="AX13" s="377"/>
    </row>
    <row r="14" spans="1:50" ht="21" customHeight="1" x14ac:dyDescent="0.15">
      <c r="A14" s="105"/>
      <c r="B14" s="106"/>
      <c r="C14" s="106"/>
      <c r="D14" s="106"/>
      <c r="E14" s="106"/>
      <c r="F14" s="107"/>
      <c r="G14" s="728"/>
      <c r="H14" s="729"/>
      <c r="I14" s="556" t="s">
        <v>8</v>
      </c>
      <c r="J14" s="610"/>
      <c r="K14" s="610"/>
      <c r="L14" s="610"/>
      <c r="M14" s="610"/>
      <c r="N14" s="610"/>
      <c r="O14" s="611"/>
      <c r="P14" s="148" t="s">
        <v>639</v>
      </c>
      <c r="Q14" s="149"/>
      <c r="R14" s="149"/>
      <c r="S14" s="149"/>
      <c r="T14" s="149"/>
      <c r="U14" s="149"/>
      <c r="V14" s="150"/>
      <c r="W14" s="148" t="s">
        <v>639</v>
      </c>
      <c r="X14" s="149"/>
      <c r="Y14" s="149"/>
      <c r="Z14" s="149"/>
      <c r="AA14" s="149"/>
      <c r="AB14" s="149"/>
      <c r="AC14" s="150"/>
      <c r="AD14" s="148" t="s">
        <v>639</v>
      </c>
      <c r="AE14" s="149"/>
      <c r="AF14" s="149"/>
      <c r="AG14" s="149"/>
      <c r="AH14" s="149"/>
      <c r="AI14" s="149"/>
      <c r="AJ14" s="150"/>
      <c r="AK14" s="148" t="s">
        <v>726</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639</v>
      </c>
      <c r="Q15" s="149"/>
      <c r="R15" s="149"/>
      <c r="S15" s="149"/>
      <c r="T15" s="149"/>
      <c r="U15" s="149"/>
      <c r="V15" s="150"/>
      <c r="W15" s="148" t="s">
        <v>639</v>
      </c>
      <c r="X15" s="149"/>
      <c r="Y15" s="149"/>
      <c r="Z15" s="149"/>
      <c r="AA15" s="149"/>
      <c r="AB15" s="149"/>
      <c r="AC15" s="150"/>
      <c r="AD15" s="148" t="s">
        <v>639</v>
      </c>
      <c r="AE15" s="149"/>
      <c r="AF15" s="149"/>
      <c r="AG15" s="149"/>
      <c r="AH15" s="149"/>
      <c r="AI15" s="149"/>
      <c r="AJ15" s="150"/>
      <c r="AK15" s="148" t="s">
        <v>666</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639</v>
      </c>
      <c r="Q16" s="149"/>
      <c r="R16" s="149"/>
      <c r="S16" s="149"/>
      <c r="T16" s="149"/>
      <c r="U16" s="149"/>
      <c r="V16" s="150"/>
      <c r="W16" s="148" t="s">
        <v>639</v>
      </c>
      <c r="X16" s="149"/>
      <c r="Y16" s="149"/>
      <c r="Z16" s="149"/>
      <c r="AA16" s="149"/>
      <c r="AB16" s="149"/>
      <c r="AC16" s="150"/>
      <c r="AD16" s="148" t="s">
        <v>639</v>
      </c>
      <c r="AE16" s="149"/>
      <c r="AF16" s="149"/>
      <c r="AG16" s="149"/>
      <c r="AH16" s="149"/>
      <c r="AI16" s="149"/>
      <c r="AJ16" s="150"/>
      <c r="AK16" s="148" t="s">
        <v>726</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639</v>
      </c>
      <c r="Q17" s="149"/>
      <c r="R17" s="149"/>
      <c r="S17" s="149"/>
      <c r="T17" s="149"/>
      <c r="U17" s="149"/>
      <c r="V17" s="150"/>
      <c r="W17" s="148" t="s">
        <v>639</v>
      </c>
      <c r="X17" s="149"/>
      <c r="Y17" s="149"/>
      <c r="Z17" s="149"/>
      <c r="AA17" s="149"/>
      <c r="AB17" s="149"/>
      <c r="AC17" s="150"/>
      <c r="AD17" s="148" t="s">
        <v>639</v>
      </c>
      <c r="AE17" s="149"/>
      <c r="AF17" s="149"/>
      <c r="AG17" s="149"/>
      <c r="AH17" s="149"/>
      <c r="AI17" s="149"/>
      <c r="AJ17" s="150"/>
      <c r="AK17" s="148" t="s">
        <v>726</v>
      </c>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30"/>
      <c r="H18" s="731"/>
      <c r="I18" s="718" t="s">
        <v>20</v>
      </c>
      <c r="J18" s="719"/>
      <c r="K18" s="719"/>
      <c r="L18" s="719"/>
      <c r="M18" s="719"/>
      <c r="N18" s="719"/>
      <c r="O18" s="720"/>
      <c r="P18" s="154">
        <f>SUM(P13:V17)</f>
        <v>8</v>
      </c>
      <c r="Q18" s="155"/>
      <c r="R18" s="155"/>
      <c r="S18" s="155"/>
      <c r="T18" s="155"/>
      <c r="U18" s="155"/>
      <c r="V18" s="156"/>
      <c r="W18" s="154">
        <f>SUM(W13:AC17)</f>
        <v>7</v>
      </c>
      <c r="X18" s="155"/>
      <c r="Y18" s="155"/>
      <c r="Z18" s="155"/>
      <c r="AA18" s="155"/>
      <c r="AB18" s="155"/>
      <c r="AC18" s="156"/>
      <c r="AD18" s="154">
        <f>SUM(AD13:AJ17)</f>
        <v>7</v>
      </c>
      <c r="AE18" s="155"/>
      <c r="AF18" s="155"/>
      <c r="AG18" s="155"/>
      <c r="AH18" s="155"/>
      <c r="AI18" s="155"/>
      <c r="AJ18" s="156"/>
      <c r="AK18" s="154">
        <f>SUM(AK13:AQ17)</f>
        <v>7</v>
      </c>
      <c r="AL18" s="155"/>
      <c r="AM18" s="155"/>
      <c r="AN18" s="155"/>
      <c r="AO18" s="155"/>
      <c r="AP18" s="155"/>
      <c r="AQ18" s="156"/>
      <c r="AR18" s="154">
        <f>SUM(AR13:AX17)</f>
        <v>7</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7</v>
      </c>
      <c r="Q19" s="149"/>
      <c r="R19" s="149"/>
      <c r="S19" s="149"/>
      <c r="T19" s="149"/>
      <c r="U19" s="149"/>
      <c r="V19" s="150"/>
      <c r="W19" s="148">
        <v>7</v>
      </c>
      <c r="X19" s="149"/>
      <c r="Y19" s="149"/>
      <c r="Z19" s="149"/>
      <c r="AA19" s="149"/>
      <c r="AB19" s="149"/>
      <c r="AC19" s="150"/>
      <c r="AD19" s="148">
        <v>5</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0.875</v>
      </c>
      <c r="Q20" s="520"/>
      <c r="R20" s="520"/>
      <c r="S20" s="520"/>
      <c r="T20" s="520"/>
      <c r="U20" s="520"/>
      <c r="V20" s="520"/>
      <c r="W20" s="520">
        <f t="shared" ref="W20" si="0">IF(W18=0, "-", SUM(W19)/W18)</f>
        <v>1</v>
      </c>
      <c r="X20" s="520"/>
      <c r="Y20" s="520"/>
      <c r="Z20" s="520"/>
      <c r="AA20" s="520"/>
      <c r="AB20" s="520"/>
      <c r="AC20" s="520"/>
      <c r="AD20" s="520">
        <f t="shared" ref="AD20" si="1">IF(AD18=0, "-", SUM(AD19)/AD18)</f>
        <v>0.7142857142857143</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0.875</v>
      </c>
      <c r="Q21" s="520"/>
      <c r="R21" s="520"/>
      <c r="S21" s="520"/>
      <c r="T21" s="520"/>
      <c r="U21" s="520"/>
      <c r="V21" s="520"/>
      <c r="W21" s="520">
        <f t="shared" ref="W21" si="2">IF(W19=0, "-", SUM(W19)/SUM(W13,W14))</f>
        <v>1</v>
      </c>
      <c r="X21" s="520"/>
      <c r="Y21" s="520"/>
      <c r="Z21" s="520"/>
      <c r="AA21" s="520"/>
      <c r="AB21" s="520"/>
      <c r="AC21" s="520"/>
      <c r="AD21" s="520">
        <f t="shared" ref="AD21" si="3">IF(AD19=0, "-", SUM(AD19)/SUM(AD13,AD14))</f>
        <v>0.7142857142857143</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640</v>
      </c>
      <c r="H23" s="118"/>
      <c r="I23" s="118"/>
      <c r="J23" s="118"/>
      <c r="K23" s="118"/>
      <c r="L23" s="118"/>
      <c r="M23" s="118"/>
      <c r="N23" s="118"/>
      <c r="O23" s="119"/>
      <c r="P23" s="145">
        <v>2.9</v>
      </c>
      <c r="Q23" s="146"/>
      <c r="R23" s="146"/>
      <c r="S23" s="146"/>
      <c r="T23" s="146"/>
      <c r="U23" s="146"/>
      <c r="V23" s="147"/>
      <c r="W23" s="145">
        <v>2.9</v>
      </c>
      <c r="X23" s="146"/>
      <c r="Y23" s="146"/>
      <c r="Z23" s="146"/>
      <c r="AA23" s="146"/>
      <c r="AB23" s="146"/>
      <c r="AC23" s="147"/>
      <c r="AD23" s="134" t="s">
        <v>729</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641</v>
      </c>
      <c r="H24" s="121"/>
      <c r="I24" s="121"/>
      <c r="J24" s="121"/>
      <c r="K24" s="121"/>
      <c r="L24" s="121"/>
      <c r="M24" s="121"/>
      <c r="N24" s="121"/>
      <c r="O24" s="122"/>
      <c r="P24" s="148">
        <v>2.6</v>
      </c>
      <c r="Q24" s="149"/>
      <c r="R24" s="149"/>
      <c r="S24" s="149"/>
      <c r="T24" s="149"/>
      <c r="U24" s="149"/>
      <c r="V24" s="150"/>
      <c r="W24" s="148">
        <v>2.6</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642</v>
      </c>
      <c r="H25" s="121"/>
      <c r="I25" s="121"/>
      <c r="J25" s="121"/>
      <c r="K25" s="121"/>
      <c r="L25" s="121"/>
      <c r="M25" s="121"/>
      <c r="N25" s="121"/>
      <c r="O25" s="122"/>
      <c r="P25" s="148">
        <v>0.8</v>
      </c>
      <c r="Q25" s="149"/>
      <c r="R25" s="149"/>
      <c r="S25" s="149"/>
      <c r="T25" s="149"/>
      <c r="U25" s="149"/>
      <c r="V25" s="150"/>
      <c r="W25" s="148">
        <v>0.8</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643</v>
      </c>
      <c r="H26" s="121"/>
      <c r="I26" s="121"/>
      <c r="J26" s="121"/>
      <c r="K26" s="121"/>
      <c r="L26" s="121"/>
      <c r="M26" s="121"/>
      <c r="N26" s="121"/>
      <c r="O26" s="122"/>
      <c r="P26" s="148">
        <v>0.4</v>
      </c>
      <c r="Q26" s="149"/>
      <c r="R26" s="149"/>
      <c r="S26" s="149"/>
      <c r="T26" s="149"/>
      <c r="U26" s="149"/>
      <c r="V26" s="150"/>
      <c r="W26" s="148">
        <v>0.4</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644</v>
      </c>
      <c r="H27" s="121"/>
      <c r="I27" s="121"/>
      <c r="J27" s="121"/>
      <c r="K27" s="121"/>
      <c r="L27" s="121"/>
      <c r="M27" s="121"/>
      <c r="N27" s="121"/>
      <c r="O27" s="122"/>
      <c r="P27" s="148">
        <v>0.3</v>
      </c>
      <c r="Q27" s="149"/>
      <c r="R27" s="149"/>
      <c r="S27" s="149"/>
      <c r="T27" s="149"/>
      <c r="U27" s="149"/>
      <c r="V27" s="150"/>
      <c r="W27" s="148">
        <v>0.3</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7</v>
      </c>
      <c r="Q29" s="149"/>
      <c r="R29" s="149"/>
      <c r="S29" s="149"/>
      <c r="T29" s="149"/>
      <c r="U29" s="149"/>
      <c r="V29" s="150"/>
      <c r="W29" s="196">
        <f>AR13</f>
        <v>7</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3"/>
      <c r="I30" s="373"/>
      <c r="J30" s="373"/>
      <c r="K30" s="373"/>
      <c r="L30" s="373"/>
      <c r="M30" s="373"/>
      <c r="N30" s="373"/>
      <c r="O30" s="560"/>
      <c r="P30" s="559" t="s">
        <v>58</v>
      </c>
      <c r="Q30" s="373"/>
      <c r="R30" s="373"/>
      <c r="S30" s="373"/>
      <c r="T30" s="373"/>
      <c r="U30" s="373"/>
      <c r="V30" s="373"/>
      <c r="W30" s="373"/>
      <c r="X30" s="560"/>
      <c r="Y30" s="446"/>
      <c r="Z30" s="447"/>
      <c r="AA30" s="448"/>
      <c r="AB30" s="368" t="s">
        <v>11</v>
      </c>
      <c r="AC30" s="369"/>
      <c r="AD30" s="370"/>
      <c r="AE30" s="368" t="s">
        <v>308</v>
      </c>
      <c r="AF30" s="369"/>
      <c r="AG30" s="369"/>
      <c r="AH30" s="370"/>
      <c r="AI30" s="371" t="s">
        <v>330</v>
      </c>
      <c r="AJ30" s="371"/>
      <c r="AK30" s="371"/>
      <c r="AL30" s="368"/>
      <c r="AM30" s="371" t="s">
        <v>427</v>
      </c>
      <c r="AN30" s="371"/>
      <c r="AO30" s="371"/>
      <c r="AP30" s="368"/>
      <c r="AQ30" s="622" t="s">
        <v>184</v>
      </c>
      <c r="AR30" s="623"/>
      <c r="AS30" s="623"/>
      <c r="AT30" s="624"/>
      <c r="AU30" s="373" t="s">
        <v>133</v>
      </c>
      <c r="AV30" s="373"/>
      <c r="AW30" s="373"/>
      <c r="AX30" s="374"/>
    </row>
    <row r="31" spans="1:50" ht="18.75" customHeight="1" x14ac:dyDescent="0.15">
      <c r="A31" s="493"/>
      <c r="B31" s="494"/>
      <c r="C31" s="494"/>
      <c r="D31" s="494"/>
      <c r="E31" s="494"/>
      <c r="F31" s="495"/>
      <c r="G31" s="548"/>
      <c r="H31" s="361"/>
      <c r="I31" s="361"/>
      <c r="J31" s="361"/>
      <c r="K31" s="361"/>
      <c r="L31" s="361"/>
      <c r="M31" s="361"/>
      <c r="N31" s="361"/>
      <c r="O31" s="549"/>
      <c r="P31" s="561"/>
      <c r="Q31" s="361"/>
      <c r="R31" s="361"/>
      <c r="S31" s="361"/>
      <c r="T31" s="361"/>
      <c r="U31" s="361"/>
      <c r="V31" s="361"/>
      <c r="W31" s="361"/>
      <c r="X31" s="549"/>
      <c r="Y31" s="449"/>
      <c r="Z31" s="450"/>
      <c r="AA31" s="451"/>
      <c r="AB31" s="318"/>
      <c r="AC31" s="319"/>
      <c r="AD31" s="320"/>
      <c r="AE31" s="318"/>
      <c r="AF31" s="319"/>
      <c r="AG31" s="319"/>
      <c r="AH31" s="320"/>
      <c r="AI31" s="372"/>
      <c r="AJ31" s="372"/>
      <c r="AK31" s="372"/>
      <c r="AL31" s="318"/>
      <c r="AM31" s="372"/>
      <c r="AN31" s="372"/>
      <c r="AO31" s="372"/>
      <c r="AP31" s="318"/>
      <c r="AQ31" s="216" t="s">
        <v>639</v>
      </c>
      <c r="AR31" s="163"/>
      <c r="AS31" s="164" t="s">
        <v>185</v>
      </c>
      <c r="AT31" s="187"/>
      <c r="AU31" s="256" t="s">
        <v>639</v>
      </c>
      <c r="AV31" s="256"/>
      <c r="AW31" s="361" t="s">
        <v>175</v>
      </c>
      <c r="AX31" s="362"/>
    </row>
    <row r="32" spans="1:50" ht="20.25" customHeight="1" x14ac:dyDescent="0.15">
      <c r="A32" s="496"/>
      <c r="B32" s="494"/>
      <c r="C32" s="494"/>
      <c r="D32" s="494"/>
      <c r="E32" s="494"/>
      <c r="F32" s="495"/>
      <c r="G32" s="521" t="s">
        <v>639</v>
      </c>
      <c r="H32" s="522"/>
      <c r="I32" s="522"/>
      <c r="J32" s="522"/>
      <c r="K32" s="522"/>
      <c r="L32" s="522"/>
      <c r="M32" s="522"/>
      <c r="N32" s="522"/>
      <c r="O32" s="523"/>
      <c r="P32" s="176" t="s">
        <v>639</v>
      </c>
      <c r="Q32" s="176"/>
      <c r="R32" s="176"/>
      <c r="S32" s="176"/>
      <c r="T32" s="176"/>
      <c r="U32" s="176"/>
      <c r="V32" s="176"/>
      <c r="W32" s="176"/>
      <c r="X32" s="218"/>
      <c r="Y32" s="325" t="s">
        <v>12</v>
      </c>
      <c r="Z32" s="530"/>
      <c r="AA32" s="531"/>
      <c r="AB32" s="532" t="s">
        <v>639</v>
      </c>
      <c r="AC32" s="532"/>
      <c r="AD32" s="532"/>
      <c r="AE32" s="349" t="s">
        <v>639</v>
      </c>
      <c r="AF32" s="350"/>
      <c r="AG32" s="350"/>
      <c r="AH32" s="350"/>
      <c r="AI32" s="349" t="s">
        <v>639</v>
      </c>
      <c r="AJ32" s="350"/>
      <c r="AK32" s="350"/>
      <c r="AL32" s="350"/>
      <c r="AM32" s="349" t="s">
        <v>724</v>
      </c>
      <c r="AN32" s="350"/>
      <c r="AO32" s="350"/>
      <c r="AP32" s="350"/>
      <c r="AQ32" s="151" t="s">
        <v>639</v>
      </c>
      <c r="AR32" s="152"/>
      <c r="AS32" s="152"/>
      <c r="AT32" s="153"/>
      <c r="AU32" s="350" t="s">
        <v>639</v>
      </c>
      <c r="AV32" s="350"/>
      <c r="AW32" s="350"/>
      <c r="AX32" s="351"/>
    </row>
    <row r="33" spans="1:51" ht="20.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639</v>
      </c>
      <c r="AC33" s="503"/>
      <c r="AD33" s="503"/>
      <c r="AE33" s="349" t="s">
        <v>639</v>
      </c>
      <c r="AF33" s="350"/>
      <c r="AG33" s="350"/>
      <c r="AH33" s="350"/>
      <c r="AI33" s="349" t="s">
        <v>639</v>
      </c>
      <c r="AJ33" s="350"/>
      <c r="AK33" s="350"/>
      <c r="AL33" s="350"/>
      <c r="AM33" s="349" t="s">
        <v>724</v>
      </c>
      <c r="AN33" s="350"/>
      <c r="AO33" s="350"/>
      <c r="AP33" s="350"/>
      <c r="AQ33" s="151" t="s">
        <v>639</v>
      </c>
      <c r="AR33" s="152"/>
      <c r="AS33" s="152"/>
      <c r="AT33" s="153"/>
      <c r="AU33" s="350" t="s">
        <v>639</v>
      </c>
      <c r="AV33" s="350"/>
      <c r="AW33" s="350"/>
      <c r="AX33" s="351"/>
    </row>
    <row r="34" spans="1:51" ht="20.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9" t="s">
        <v>639</v>
      </c>
      <c r="AF34" s="350"/>
      <c r="AG34" s="350"/>
      <c r="AH34" s="350"/>
      <c r="AI34" s="349" t="s">
        <v>639</v>
      </c>
      <c r="AJ34" s="350"/>
      <c r="AK34" s="350"/>
      <c r="AL34" s="350"/>
      <c r="AM34" s="349" t="s">
        <v>724</v>
      </c>
      <c r="AN34" s="350"/>
      <c r="AO34" s="350"/>
      <c r="AP34" s="350"/>
      <c r="AQ34" s="151" t="s">
        <v>639</v>
      </c>
      <c r="AR34" s="152"/>
      <c r="AS34" s="152"/>
      <c r="AT34" s="153"/>
      <c r="AU34" s="350" t="s">
        <v>639</v>
      </c>
      <c r="AV34" s="350"/>
      <c r="AW34" s="350"/>
      <c r="AX34" s="351"/>
    </row>
    <row r="35" spans="1:51" ht="23.25" customHeight="1" x14ac:dyDescent="0.15">
      <c r="A35" s="876" t="s">
        <v>298</v>
      </c>
      <c r="B35" s="877"/>
      <c r="C35" s="877"/>
      <c r="D35" s="877"/>
      <c r="E35" s="877"/>
      <c r="F35" s="878"/>
      <c r="G35" s="882" t="s">
        <v>639</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3"/>
      <c r="I37" s="363"/>
      <c r="J37" s="363"/>
      <c r="K37" s="363"/>
      <c r="L37" s="363"/>
      <c r="M37" s="363"/>
      <c r="N37" s="363"/>
      <c r="O37" s="547"/>
      <c r="P37" s="612" t="s">
        <v>58</v>
      </c>
      <c r="Q37" s="363"/>
      <c r="R37" s="363"/>
      <c r="S37" s="363"/>
      <c r="T37" s="363"/>
      <c r="U37" s="363"/>
      <c r="V37" s="363"/>
      <c r="W37" s="363"/>
      <c r="X37" s="547"/>
      <c r="Y37" s="613"/>
      <c r="Z37" s="614"/>
      <c r="AA37" s="615"/>
      <c r="AB37" s="616" t="s">
        <v>11</v>
      </c>
      <c r="AC37" s="617"/>
      <c r="AD37" s="618"/>
      <c r="AE37" s="321" t="s">
        <v>308</v>
      </c>
      <c r="AF37" s="321"/>
      <c r="AG37" s="321"/>
      <c r="AH37" s="321"/>
      <c r="AI37" s="321" t="s">
        <v>330</v>
      </c>
      <c r="AJ37" s="321"/>
      <c r="AK37" s="321"/>
      <c r="AL37" s="321"/>
      <c r="AM37" s="321" t="s">
        <v>427</v>
      </c>
      <c r="AN37" s="321"/>
      <c r="AO37" s="321"/>
      <c r="AP37" s="321"/>
      <c r="AQ37" s="252" t="s">
        <v>184</v>
      </c>
      <c r="AR37" s="253"/>
      <c r="AS37" s="253"/>
      <c r="AT37" s="254"/>
      <c r="AU37" s="363" t="s">
        <v>133</v>
      </c>
      <c r="AV37" s="363"/>
      <c r="AW37" s="363"/>
      <c r="AX37" s="364"/>
      <c r="AY37">
        <f>COUNTA($G$39)</f>
        <v>0</v>
      </c>
    </row>
    <row r="38" spans="1:51" ht="18.75" hidden="1" customHeight="1" x14ac:dyDescent="0.15">
      <c r="A38" s="493"/>
      <c r="B38" s="494"/>
      <c r="C38" s="494"/>
      <c r="D38" s="494"/>
      <c r="E38" s="494"/>
      <c r="F38" s="495"/>
      <c r="G38" s="548"/>
      <c r="H38" s="361"/>
      <c r="I38" s="361"/>
      <c r="J38" s="361"/>
      <c r="K38" s="361"/>
      <c r="L38" s="361"/>
      <c r="M38" s="361"/>
      <c r="N38" s="361"/>
      <c r="O38" s="549"/>
      <c r="P38" s="561"/>
      <c r="Q38" s="361"/>
      <c r="R38" s="361"/>
      <c r="S38" s="361"/>
      <c r="T38" s="361"/>
      <c r="U38" s="361"/>
      <c r="V38" s="361"/>
      <c r="W38" s="361"/>
      <c r="X38" s="549"/>
      <c r="Y38" s="449"/>
      <c r="Z38" s="450"/>
      <c r="AA38" s="451"/>
      <c r="AB38" s="318"/>
      <c r="AC38" s="319"/>
      <c r="AD38" s="320"/>
      <c r="AE38" s="321"/>
      <c r="AF38" s="321"/>
      <c r="AG38" s="321"/>
      <c r="AH38" s="321"/>
      <c r="AI38" s="321"/>
      <c r="AJ38" s="321"/>
      <c r="AK38" s="321"/>
      <c r="AL38" s="321"/>
      <c r="AM38" s="321"/>
      <c r="AN38" s="321"/>
      <c r="AO38" s="321"/>
      <c r="AP38" s="321"/>
      <c r="AQ38" s="216"/>
      <c r="AR38" s="163"/>
      <c r="AS38" s="164" t="s">
        <v>185</v>
      </c>
      <c r="AT38" s="187"/>
      <c r="AU38" s="256"/>
      <c r="AV38" s="256"/>
      <c r="AW38" s="361" t="s">
        <v>175</v>
      </c>
      <c r="AX38" s="362"/>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5" t="s">
        <v>12</v>
      </c>
      <c r="Z39" s="530"/>
      <c r="AA39" s="531"/>
      <c r="AB39" s="532"/>
      <c r="AC39" s="532"/>
      <c r="AD39" s="532"/>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15">
      <c r="A42" s="876" t="s">
        <v>298</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3"/>
      <c r="I44" s="363"/>
      <c r="J44" s="363"/>
      <c r="K44" s="363"/>
      <c r="L44" s="363"/>
      <c r="M44" s="363"/>
      <c r="N44" s="363"/>
      <c r="O44" s="547"/>
      <c r="P44" s="612" t="s">
        <v>58</v>
      </c>
      <c r="Q44" s="363"/>
      <c r="R44" s="363"/>
      <c r="S44" s="363"/>
      <c r="T44" s="363"/>
      <c r="U44" s="363"/>
      <c r="V44" s="363"/>
      <c r="W44" s="363"/>
      <c r="X44" s="547"/>
      <c r="Y44" s="613"/>
      <c r="Z44" s="614"/>
      <c r="AA44" s="615"/>
      <c r="AB44" s="616" t="s">
        <v>11</v>
      </c>
      <c r="AC44" s="617"/>
      <c r="AD44" s="618"/>
      <c r="AE44" s="321" t="s">
        <v>308</v>
      </c>
      <c r="AF44" s="321"/>
      <c r="AG44" s="321"/>
      <c r="AH44" s="321"/>
      <c r="AI44" s="321" t="s">
        <v>330</v>
      </c>
      <c r="AJ44" s="321"/>
      <c r="AK44" s="321"/>
      <c r="AL44" s="321"/>
      <c r="AM44" s="321" t="s">
        <v>427</v>
      </c>
      <c r="AN44" s="321"/>
      <c r="AO44" s="321"/>
      <c r="AP44" s="321"/>
      <c r="AQ44" s="252" t="s">
        <v>184</v>
      </c>
      <c r="AR44" s="253"/>
      <c r="AS44" s="253"/>
      <c r="AT44" s="254"/>
      <c r="AU44" s="363" t="s">
        <v>133</v>
      </c>
      <c r="AV44" s="363"/>
      <c r="AW44" s="363"/>
      <c r="AX44" s="364"/>
      <c r="AY44">
        <f>COUNTA($G$46)</f>
        <v>0</v>
      </c>
    </row>
    <row r="45" spans="1:51" ht="18.75" hidden="1" customHeight="1" x14ac:dyDescent="0.15">
      <c r="A45" s="493"/>
      <c r="B45" s="494"/>
      <c r="C45" s="494"/>
      <c r="D45" s="494"/>
      <c r="E45" s="494"/>
      <c r="F45" s="495"/>
      <c r="G45" s="548"/>
      <c r="H45" s="361"/>
      <c r="I45" s="361"/>
      <c r="J45" s="361"/>
      <c r="K45" s="361"/>
      <c r="L45" s="361"/>
      <c r="M45" s="361"/>
      <c r="N45" s="361"/>
      <c r="O45" s="549"/>
      <c r="P45" s="561"/>
      <c r="Q45" s="361"/>
      <c r="R45" s="361"/>
      <c r="S45" s="361"/>
      <c r="T45" s="361"/>
      <c r="U45" s="361"/>
      <c r="V45" s="361"/>
      <c r="W45" s="361"/>
      <c r="X45" s="549"/>
      <c r="Y45" s="449"/>
      <c r="Z45" s="450"/>
      <c r="AA45" s="451"/>
      <c r="AB45" s="318"/>
      <c r="AC45" s="319"/>
      <c r="AD45" s="320"/>
      <c r="AE45" s="321"/>
      <c r="AF45" s="321"/>
      <c r="AG45" s="321"/>
      <c r="AH45" s="321"/>
      <c r="AI45" s="321"/>
      <c r="AJ45" s="321"/>
      <c r="AK45" s="321"/>
      <c r="AL45" s="321"/>
      <c r="AM45" s="321"/>
      <c r="AN45" s="321"/>
      <c r="AO45" s="321"/>
      <c r="AP45" s="321"/>
      <c r="AQ45" s="216"/>
      <c r="AR45" s="163"/>
      <c r="AS45" s="164" t="s">
        <v>185</v>
      </c>
      <c r="AT45" s="187"/>
      <c r="AU45" s="256"/>
      <c r="AV45" s="256"/>
      <c r="AW45" s="361" t="s">
        <v>175</v>
      </c>
      <c r="AX45" s="362"/>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5" t="s">
        <v>12</v>
      </c>
      <c r="Z46" s="530"/>
      <c r="AA46" s="531"/>
      <c r="AB46" s="532"/>
      <c r="AC46" s="532"/>
      <c r="AD46" s="532"/>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15">
      <c r="A49" s="876" t="s">
        <v>298</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3"/>
      <c r="I51" s="363"/>
      <c r="J51" s="363"/>
      <c r="K51" s="363"/>
      <c r="L51" s="363"/>
      <c r="M51" s="363"/>
      <c r="N51" s="363"/>
      <c r="O51" s="547"/>
      <c r="P51" s="612" t="s">
        <v>58</v>
      </c>
      <c r="Q51" s="363"/>
      <c r="R51" s="363"/>
      <c r="S51" s="363"/>
      <c r="T51" s="363"/>
      <c r="U51" s="363"/>
      <c r="V51" s="363"/>
      <c r="W51" s="363"/>
      <c r="X51" s="547"/>
      <c r="Y51" s="613"/>
      <c r="Z51" s="614"/>
      <c r="AA51" s="615"/>
      <c r="AB51" s="616" t="s">
        <v>11</v>
      </c>
      <c r="AC51" s="617"/>
      <c r="AD51" s="618"/>
      <c r="AE51" s="321" t="s">
        <v>308</v>
      </c>
      <c r="AF51" s="321"/>
      <c r="AG51" s="321"/>
      <c r="AH51" s="321"/>
      <c r="AI51" s="321" t="s">
        <v>330</v>
      </c>
      <c r="AJ51" s="321"/>
      <c r="AK51" s="321"/>
      <c r="AL51" s="321"/>
      <c r="AM51" s="321" t="s">
        <v>427</v>
      </c>
      <c r="AN51" s="321"/>
      <c r="AO51" s="321"/>
      <c r="AP51" s="321"/>
      <c r="AQ51" s="252" t="s">
        <v>184</v>
      </c>
      <c r="AR51" s="253"/>
      <c r="AS51" s="253"/>
      <c r="AT51" s="254"/>
      <c r="AU51" s="359" t="s">
        <v>133</v>
      </c>
      <c r="AV51" s="359"/>
      <c r="AW51" s="359"/>
      <c r="AX51" s="360"/>
      <c r="AY51">
        <f>COUNTA($G$53)</f>
        <v>0</v>
      </c>
    </row>
    <row r="52" spans="1:51" ht="18.75" hidden="1" customHeight="1" x14ac:dyDescent="0.15">
      <c r="A52" s="493"/>
      <c r="B52" s="494"/>
      <c r="C52" s="494"/>
      <c r="D52" s="494"/>
      <c r="E52" s="494"/>
      <c r="F52" s="495"/>
      <c r="G52" s="548"/>
      <c r="H52" s="361"/>
      <c r="I52" s="361"/>
      <c r="J52" s="361"/>
      <c r="K52" s="361"/>
      <c r="L52" s="361"/>
      <c r="M52" s="361"/>
      <c r="N52" s="361"/>
      <c r="O52" s="549"/>
      <c r="P52" s="561"/>
      <c r="Q52" s="361"/>
      <c r="R52" s="361"/>
      <c r="S52" s="361"/>
      <c r="T52" s="361"/>
      <c r="U52" s="361"/>
      <c r="V52" s="361"/>
      <c r="W52" s="361"/>
      <c r="X52" s="549"/>
      <c r="Y52" s="449"/>
      <c r="Z52" s="450"/>
      <c r="AA52" s="451"/>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1" t="s">
        <v>175</v>
      </c>
      <c r="AX52" s="362"/>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5" t="s">
        <v>12</v>
      </c>
      <c r="Z53" s="530"/>
      <c r="AA53" s="531"/>
      <c r="AB53" s="532"/>
      <c r="AC53" s="532"/>
      <c r="AD53" s="532"/>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76" t="s">
        <v>298</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3"/>
      <c r="I58" s="363"/>
      <c r="J58" s="363"/>
      <c r="K58" s="363"/>
      <c r="L58" s="363"/>
      <c r="M58" s="363"/>
      <c r="N58" s="363"/>
      <c r="O58" s="547"/>
      <c r="P58" s="612" t="s">
        <v>58</v>
      </c>
      <c r="Q58" s="363"/>
      <c r="R58" s="363"/>
      <c r="S58" s="363"/>
      <c r="T58" s="363"/>
      <c r="U58" s="363"/>
      <c r="V58" s="363"/>
      <c r="W58" s="363"/>
      <c r="X58" s="547"/>
      <c r="Y58" s="613"/>
      <c r="Z58" s="614"/>
      <c r="AA58" s="615"/>
      <c r="AB58" s="616" t="s">
        <v>11</v>
      </c>
      <c r="AC58" s="617"/>
      <c r="AD58" s="618"/>
      <c r="AE58" s="321" t="s">
        <v>308</v>
      </c>
      <c r="AF58" s="321"/>
      <c r="AG58" s="321"/>
      <c r="AH58" s="321"/>
      <c r="AI58" s="321" t="s">
        <v>330</v>
      </c>
      <c r="AJ58" s="321"/>
      <c r="AK58" s="321"/>
      <c r="AL58" s="321"/>
      <c r="AM58" s="321" t="s">
        <v>427</v>
      </c>
      <c r="AN58" s="321"/>
      <c r="AO58" s="321"/>
      <c r="AP58" s="321"/>
      <c r="AQ58" s="252" t="s">
        <v>184</v>
      </c>
      <c r="AR58" s="253"/>
      <c r="AS58" s="253"/>
      <c r="AT58" s="254"/>
      <c r="AU58" s="359" t="s">
        <v>133</v>
      </c>
      <c r="AV58" s="359"/>
      <c r="AW58" s="359"/>
      <c r="AX58" s="360"/>
      <c r="AY58">
        <f>COUNTA($G$60)</f>
        <v>0</v>
      </c>
    </row>
    <row r="59" spans="1:51" ht="18.75" hidden="1" customHeight="1" x14ac:dyDescent="0.15">
      <c r="A59" s="493"/>
      <c r="B59" s="494"/>
      <c r="C59" s="494"/>
      <c r="D59" s="494"/>
      <c r="E59" s="494"/>
      <c r="F59" s="495"/>
      <c r="G59" s="548"/>
      <c r="H59" s="361"/>
      <c r="I59" s="361"/>
      <c r="J59" s="361"/>
      <c r="K59" s="361"/>
      <c r="L59" s="361"/>
      <c r="M59" s="361"/>
      <c r="N59" s="361"/>
      <c r="O59" s="549"/>
      <c r="P59" s="561"/>
      <c r="Q59" s="361"/>
      <c r="R59" s="361"/>
      <c r="S59" s="361"/>
      <c r="T59" s="361"/>
      <c r="U59" s="361"/>
      <c r="V59" s="361"/>
      <c r="W59" s="361"/>
      <c r="X59" s="549"/>
      <c r="Y59" s="449"/>
      <c r="Z59" s="450"/>
      <c r="AA59" s="451"/>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1" t="s">
        <v>175</v>
      </c>
      <c r="AX59" s="362"/>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5" t="s">
        <v>12</v>
      </c>
      <c r="Z60" s="530"/>
      <c r="AA60" s="531"/>
      <c r="AB60" s="532"/>
      <c r="AC60" s="532"/>
      <c r="AD60" s="532"/>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76" t="s">
        <v>298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1" t="s">
        <v>308</v>
      </c>
      <c r="AF65" s="321"/>
      <c r="AG65" s="321"/>
      <c r="AH65" s="321"/>
      <c r="AI65" s="321" t="s">
        <v>330</v>
      </c>
      <c r="AJ65" s="321"/>
      <c r="AK65" s="321"/>
      <c r="AL65" s="321"/>
      <c r="AM65" s="321" t="s">
        <v>427</v>
      </c>
      <c r="AN65" s="321"/>
      <c r="AO65" s="321"/>
      <c r="AP65" s="321"/>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1"/>
      <c r="AF66" s="321"/>
      <c r="AG66" s="321"/>
      <c r="AH66" s="321"/>
      <c r="AI66" s="321"/>
      <c r="AJ66" s="321"/>
      <c r="AK66" s="321"/>
      <c r="AL66" s="321"/>
      <c r="AM66" s="321"/>
      <c r="AN66" s="321"/>
      <c r="AO66" s="321"/>
      <c r="AP66" s="321"/>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288</v>
      </c>
      <c r="AC67" s="930"/>
      <c r="AD67" s="930"/>
      <c r="AE67" s="349"/>
      <c r="AF67" s="350"/>
      <c r="AG67" s="350"/>
      <c r="AH67" s="350"/>
      <c r="AI67" s="349"/>
      <c r="AJ67" s="350"/>
      <c r="AK67" s="350"/>
      <c r="AL67" s="350"/>
      <c r="AM67" s="349"/>
      <c r="AN67" s="350"/>
      <c r="AO67" s="350"/>
      <c r="AP67" s="350"/>
      <c r="AQ67" s="349"/>
      <c r="AR67" s="350"/>
      <c r="AS67" s="350"/>
      <c r="AT67" s="795"/>
      <c r="AU67" s="350"/>
      <c r="AV67" s="350"/>
      <c r="AW67" s="350"/>
      <c r="AX67" s="351"/>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288</v>
      </c>
      <c r="AC68" s="953"/>
      <c r="AD68" s="953"/>
      <c r="AE68" s="349"/>
      <c r="AF68" s="350"/>
      <c r="AG68" s="350"/>
      <c r="AH68" s="350"/>
      <c r="AI68" s="349"/>
      <c r="AJ68" s="350"/>
      <c r="AK68" s="350"/>
      <c r="AL68" s="350"/>
      <c r="AM68" s="349"/>
      <c r="AN68" s="350"/>
      <c r="AO68" s="350"/>
      <c r="AP68" s="350"/>
      <c r="AQ68" s="349"/>
      <c r="AR68" s="350"/>
      <c r="AS68" s="350"/>
      <c r="AT68" s="795"/>
      <c r="AU68" s="350"/>
      <c r="AV68" s="350"/>
      <c r="AW68" s="350"/>
      <c r="AX68" s="351"/>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289</v>
      </c>
      <c r="AC69" s="954"/>
      <c r="AD69" s="954"/>
      <c r="AE69" s="357"/>
      <c r="AF69" s="358"/>
      <c r="AG69" s="358"/>
      <c r="AH69" s="358"/>
      <c r="AI69" s="357"/>
      <c r="AJ69" s="358"/>
      <c r="AK69" s="358"/>
      <c r="AL69" s="358"/>
      <c r="AM69" s="357"/>
      <c r="AN69" s="358"/>
      <c r="AO69" s="358"/>
      <c r="AP69" s="358"/>
      <c r="AQ69" s="349"/>
      <c r="AR69" s="350"/>
      <c r="AS69" s="350"/>
      <c r="AT69" s="795"/>
      <c r="AU69" s="350"/>
      <c r="AV69" s="350"/>
      <c r="AW69" s="350"/>
      <c r="AX69" s="351"/>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287</v>
      </c>
      <c r="X70" s="923"/>
      <c r="Y70" s="928" t="s">
        <v>12</v>
      </c>
      <c r="Z70" s="928"/>
      <c r="AA70" s="929"/>
      <c r="AB70" s="930" t="s">
        <v>288</v>
      </c>
      <c r="AC70" s="930"/>
      <c r="AD70" s="930"/>
      <c r="AE70" s="349"/>
      <c r="AF70" s="350"/>
      <c r="AG70" s="350"/>
      <c r="AH70" s="350"/>
      <c r="AI70" s="349"/>
      <c r="AJ70" s="350"/>
      <c r="AK70" s="350"/>
      <c r="AL70" s="350"/>
      <c r="AM70" s="349"/>
      <c r="AN70" s="350"/>
      <c r="AO70" s="350"/>
      <c r="AP70" s="350"/>
      <c r="AQ70" s="349"/>
      <c r="AR70" s="350"/>
      <c r="AS70" s="350"/>
      <c r="AT70" s="795"/>
      <c r="AU70" s="350"/>
      <c r="AV70" s="350"/>
      <c r="AW70" s="350"/>
      <c r="AX70" s="351"/>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288</v>
      </c>
      <c r="AC71" s="953"/>
      <c r="AD71" s="953"/>
      <c r="AE71" s="349"/>
      <c r="AF71" s="350"/>
      <c r="AG71" s="350"/>
      <c r="AH71" s="350"/>
      <c r="AI71" s="349"/>
      <c r="AJ71" s="350"/>
      <c r="AK71" s="350"/>
      <c r="AL71" s="350"/>
      <c r="AM71" s="349"/>
      <c r="AN71" s="350"/>
      <c r="AO71" s="350"/>
      <c r="AP71" s="350"/>
      <c r="AQ71" s="349"/>
      <c r="AR71" s="350"/>
      <c r="AS71" s="350"/>
      <c r="AT71" s="795"/>
      <c r="AU71" s="350"/>
      <c r="AV71" s="350"/>
      <c r="AW71" s="350"/>
      <c r="AX71" s="351"/>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289</v>
      </c>
      <c r="AC72" s="954"/>
      <c r="AD72" s="954"/>
      <c r="AE72" s="357"/>
      <c r="AF72" s="358"/>
      <c r="AG72" s="358"/>
      <c r="AH72" s="358"/>
      <c r="AI72" s="357"/>
      <c r="AJ72" s="358"/>
      <c r="AK72" s="358"/>
      <c r="AL72" s="358"/>
      <c r="AM72" s="357"/>
      <c r="AN72" s="358"/>
      <c r="AO72" s="358"/>
      <c r="AP72" s="917"/>
      <c r="AQ72" s="349"/>
      <c r="AR72" s="350"/>
      <c r="AS72" s="350"/>
      <c r="AT72" s="795"/>
      <c r="AU72" s="350"/>
      <c r="AV72" s="350"/>
      <c r="AW72" s="350"/>
      <c r="AX72" s="351"/>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1" t="s">
        <v>308</v>
      </c>
      <c r="AF73" s="321"/>
      <c r="AG73" s="321"/>
      <c r="AH73" s="321"/>
      <c r="AI73" s="321" t="s">
        <v>330</v>
      </c>
      <c r="AJ73" s="321"/>
      <c r="AK73" s="321"/>
      <c r="AL73" s="321"/>
      <c r="AM73" s="321" t="s">
        <v>427</v>
      </c>
      <c r="AN73" s="321"/>
      <c r="AO73" s="321"/>
      <c r="AP73" s="321"/>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891" t="s">
        <v>301</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618</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1</v>
      </c>
    </row>
    <row r="81" spans="1:60" ht="22.5" customHeight="1" x14ac:dyDescent="0.15">
      <c r="A81" s="501"/>
      <c r="B81" s="828"/>
      <c r="C81" s="533"/>
      <c r="D81" s="533"/>
      <c r="E81" s="533"/>
      <c r="F81" s="534"/>
      <c r="G81" s="361"/>
      <c r="H81" s="361"/>
      <c r="I81" s="361"/>
      <c r="J81" s="361"/>
      <c r="K81" s="361"/>
      <c r="L81" s="361"/>
      <c r="M81" s="361"/>
      <c r="N81" s="361"/>
      <c r="O81" s="361"/>
      <c r="P81" s="361"/>
      <c r="Q81" s="361"/>
      <c r="R81" s="361"/>
      <c r="S81" s="361"/>
      <c r="T81" s="361"/>
      <c r="U81" s="361"/>
      <c r="V81" s="361"/>
      <c r="W81" s="361"/>
      <c r="X81" s="361"/>
      <c r="Y81" s="361"/>
      <c r="Z81" s="361"/>
      <c r="AA81" s="549"/>
      <c r="AB81" s="5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1</v>
      </c>
    </row>
    <row r="82" spans="1:60" ht="22.5" customHeight="1" x14ac:dyDescent="0.15">
      <c r="A82" s="501"/>
      <c r="B82" s="828"/>
      <c r="C82" s="533"/>
      <c r="D82" s="533"/>
      <c r="E82" s="533"/>
      <c r="F82" s="534"/>
      <c r="G82" s="482" t="s">
        <v>645</v>
      </c>
      <c r="H82" s="482"/>
      <c r="I82" s="482"/>
      <c r="J82" s="482"/>
      <c r="K82" s="482"/>
      <c r="L82" s="482"/>
      <c r="M82" s="482"/>
      <c r="N82" s="482"/>
      <c r="O82" s="482"/>
      <c r="P82" s="482"/>
      <c r="Q82" s="482"/>
      <c r="R82" s="482"/>
      <c r="S82" s="482"/>
      <c r="T82" s="482"/>
      <c r="U82" s="482"/>
      <c r="V82" s="482"/>
      <c r="W82" s="482"/>
      <c r="X82" s="482"/>
      <c r="Y82" s="482"/>
      <c r="Z82" s="482"/>
      <c r="AA82" s="733"/>
      <c r="AB82" s="481" t="s">
        <v>725</v>
      </c>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1</v>
      </c>
    </row>
    <row r="83" spans="1:60" ht="22.5"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1</v>
      </c>
    </row>
    <row r="84" spans="1:60" ht="19.5"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1</v>
      </c>
    </row>
    <row r="85" spans="1:60" ht="18.75"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1" t="s">
        <v>308</v>
      </c>
      <c r="AF85" s="321"/>
      <c r="AG85" s="321"/>
      <c r="AH85" s="321"/>
      <c r="AI85" s="321" t="s">
        <v>330</v>
      </c>
      <c r="AJ85" s="321"/>
      <c r="AK85" s="321"/>
      <c r="AL85" s="321"/>
      <c r="AM85" s="321" t="s">
        <v>427</v>
      </c>
      <c r="AN85" s="321"/>
      <c r="AO85" s="321"/>
      <c r="AP85" s="321"/>
      <c r="AQ85" s="200" t="s">
        <v>184</v>
      </c>
      <c r="AR85" s="184"/>
      <c r="AS85" s="184"/>
      <c r="AT85" s="185"/>
      <c r="AU85" s="355" t="s">
        <v>133</v>
      </c>
      <c r="AV85" s="355"/>
      <c r="AW85" s="355"/>
      <c r="AX85" s="356"/>
      <c r="AY85">
        <f t="shared" si="10"/>
        <v>1</v>
      </c>
      <c r="AZ85" s="10"/>
      <c r="BA85" s="10"/>
      <c r="BB85" s="10"/>
      <c r="BC85" s="10"/>
    </row>
    <row r="86" spans="1:60" ht="18.75" customHeight="1" x14ac:dyDescent="0.15">
      <c r="A86" s="501"/>
      <c r="B86" s="533"/>
      <c r="C86" s="533"/>
      <c r="D86" s="533"/>
      <c r="E86" s="533"/>
      <c r="F86" s="534"/>
      <c r="G86" s="548"/>
      <c r="H86" s="361"/>
      <c r="I86" s="361"/>
      <c r="J86" s="361"/>
      <c r="K86" s="361"/>
      <c r="L86" s="361"/>
      <c r="M86" s="361"/>
      <c r="N86" s="361"/>
      <c r="O86" s="549"/>
      <c r="P86" s="561"/>
      <c r="Q86" s="361"/>
      <c r="R86" s="361"/>
      <c r="S86" s="361"/>
      <c r="T86" s="361"/>
      <c r="U86" s="361"/>
      <c r="V86" s="361"/>
      <c r="W86" s="361"/>
      <c r="X86" s="549"/>
      <c r="Y86" s="188"/>
      <c r="Z86" s="189"/>
      <c r="AA86" s="190"/>
      <c r="AB86" s="318"/>
      <c r="AC86" s="319"/>
      <c r="AD86" s="320"/>
      <c r="AE86" s="321"/>
      <c r="AF86" s="321"/>
      <c r="AG86" s="321"/>
      <c r="AH86" s="321"/>
      <c r="AI86" s="321"/>
      <c r="AJ86" s="321"/>
      <c r="AK86" s="321"/>
      <c r="AL86" s="321"/>
      <c r="AM86" s="321"/>
      <c r="AN86" s="321"/>
      <c r="AO86" s="321"/>
      <c r="AP86" s="321"/>
      <c r="AQ86" s="255" t="s">
        <v>639</v>
      </c>
      <c r="AR86" s="256"/>
      <c r="AS86" s="164" t="s">
        <v>185</v>
      </c>
      <c r="AT86" s="187"/>
      <c r="AU86" s="256">
        <v>3</v>
      </c>
      <c r="AV86" s="256"/>
      <c r="AW86" s="361" t="s">
        <v>175</v>
      </c>
      <c r="AX86" s="362"/>
      <c r="AY86">
        <f t="shared" si="10"/>
        <v>1</v>
      </c>
      <c r="AZ86" s="10"/>
      <c r="BA86" s="10"/>
      <c r="BB86" s="10"/>
      <c r="BC86" s="10"/>
      <c r="BD86" s="10"/>
      <c r="BE86" s="10"/>
      <c r="BF86" s="10"/>
      <c r="BG86" s="10"/>
      <c r="BH86" s="10"/>
    </row>
    <row r="87" spans="1:60" ht="23.25" customHeight="1" x14ac:dyDescent="0.15">
      <c r="A87" s="501"/>
      <c r="B87" s="533"/>
      <c r="C87" s="533"/>
      <c r="D87" s="533"/>
      <c r="E87" s="533"/>
      <c r="F87" s="534"/>
      <c r="G87" s="217" t="s">
        <v>646</v>
      </c>
      <c r="H87" s="176"/>
      <c r="I87" s="176"/>
      <c r="J87" s="176"/>
      <c r="K87" s="176"/>
      <c r="L87" s="176"/>
      <c r="M87" s="176"/>
      <c r="N87" s="176"/>
      <c r="O87" s="218"/>
      <c r="P87" s="176" t="s">
        <v>647</v>
      </c>
      <c r="Q87" s="780"/>
      <c r="R87" s="780"/>
      <c r="S87" s="780"/>
      <c r="T87" s="780"/>
      <c r="U87" s="780"/>
      <c r="V87" s="780"/>
      <c r="W87" s="780"/>
      <c r="X87" s="781"/>
      <c r="Y87" s="736" t="s">
        <v>61</v>
      </c>
      <c r="Z87" s="737"/>
      <c r="AA87" s="738"/>
      <c r="AB87" s="532" t="s">
        <v>648</v>
      </c>
      <c r="AC87" s="532"/>
      <c r="AD87" s="532"/>
      <c r="AE87" s="349">
        <v>221</v>
      </c>
      <c r="AF87" s="350"/>
      <c r="AG87" s="350"/>
      <c r="AH87" s="350"/>
      <c r="AI87" s="349">
        <v>169</v>
      </c>
      <c r="AJ87" s="350"/>
      <c r="AK87" s="350"/>
      <c r="AL87" s="350"/>
      <c r="AM87" s="349">
        <v>4</v>
      </c>
      <c r="AN87" s="350"/>
      <c r="AO87" s="350"/>
      <c r="AP87" s="350"/>
      <c r="AQ87" s="151" t="s">
        <v>639</v>
      </c>
      <c r="AR87" s="152"/>
      <c r="AS87" s="152"/>
      <c r="AT87" s="153"/>
      <c r="AU87" s="350" t="s">
        <v>639</v>
      </c>
      <c r="AV87" s="350"/>
      <c r="AW87" s="350"/>
      <c r="AX87" s="351"/>
      <c r="AY87">
        <f t="shared" si="10"/>
        <v>1</v>
      </c>
    </row>
    <row r="88" spans="1:60" ht="23.25"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t="s">
        <v>648</v>
      </c>
      <c r="AC88" s="503"/>
      <c r="AD88" s="503"/>
      <c r="AE88" s="349">
        <v>442</v>
      </c>
      <c r="AF88" s="350"/>
      <c r="AG88" s="350"/>
      <c r="AH88" s="350"/>
      <c r="AI88" s="349">
        <v>221</v>
      </c>
      <c r="AJ88" s="350"/>
      <c r="AK88" s="350"/>
      <c r="AL88" s="350"/>
      <c r="AM88" s="349">
        <v>169</v>
      </c>
      <c r="AN88" s="350"/>
      <c r="AO88" s="350"/>
      <c r="AP88" s="350"/>
      <c r="AQ88" s="151" t="s">
        <v>639</v>
      </c>
      <c r="AR88" s="152"/>
      <c r="AS88" s="152"/>
      <c r="AT88" s="153"/>
      <c r="AU88" s="350">
        <v>4</v>
      </c>
      <c r="AV88" s="350"/>
      <c r="AW88" s="350"/>
      <c r="AX88" s="351"/>
      <c r="AY88">
        <f t="shared" si="10"/>
        <v>1</v>
      </c>
      <c r="AZ88" s="10"/>
      <c r="BA88" s="10"/>
      <c r="BB88" s="10"/>
      <c r="BC88" s="10"/>
    </row>
    <row r="89" spans="1:60" ht="23.25" customHeight="1" thickBo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7">
        <v>150</v>
      </c>
      <c r="AF89" s="358"/>
      <c r="AG89" s="358"/>
      <c r="AH89" s="358"/>
      <c r="AI89" s="357">
        <v>123.529411764706</v>
      </c>
      <c r="AJ89" s="358"/>
      <c r="AK89" s="358"/>
      <c r="AL89" s="358"/>
      <c r="AM89" s="357">
        <v>197.6</v>
      </c>
      <c r="AN89" s="358"/>
      <c r="AO89" s="358"/>
      <c r="AP89" s="358"/>
      <c r="AQ89" s="151" t="s">
        <v>639</v>
      </c>
      <c r="AR89" s="152"/>
      <c r="AS89" s="152"/>
      <c r="AT89" s="153"/>
      <c r="AU89" s="350" t="s">
        <v>639</v>
      </c>
      <c r="AV89" s="350"/>
      <c r="AW89" s="350"/>
      <c r="AX89" s="351"/>
      <c r="AY89">
        <f t="shared" si="10"/>
        <v>1</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1" t="s">
        <v>308</v>
      </c>
      <c r="AF90" s="321"/>
      <c r="AG90" s="321"/>
      <c r="AH90" s="321"/>
      <c r="AI90" s="321" t="s">
        <v>330</v>
      </c>
      <c r="AJ90" s="321"/>
      <c r="AK90" s="321"/>
      <c r="AL90" s="321"/>
      <c r="AM90" s="321" t="s">
        <v>427</v>
      </c>
      <c r="AN90" s="321"/>
      <c r="AO90" s="321"/>
      <c r="AP90" s="321"/>
      <c r="AQ90" s="200" t="s">
        <v>184</v>
      </c>
      <c r="AR90" s="184"/>
      <c r="AS90" s="184"/>
      <c r="AT90" s="185"/>
      <c r="AU90" s="355" t="s">
        <v>133</v>
      </c>
      <c r="AV90" s="355"/>
      <c r="AW90" s="355"/>
      <c r="AX90" s="356"/>
      <c r="AY90">
        <f>COUNTA($G$92)</f>
        <v>0</v>
      </c>
    </row>
    <row r="91" spans="1:60" ht="18.75" hidden="1" customHeight="1" x14ac:dyDescent="0.15">
      <c r="A91" s="501"/>
      <c r="B91" s="533"/>
      <c r="C91" s="533"/>
      <c r="D91" s="533"/>
      <c r="E91" s="533"/>
      <c r="F91" s="534"/>
      <c r="G91" s="548"/>
      <c r="H91" s="361"/>
      <c r="I91" s="361"/>
      <c r="J91" s="361"/>
      <c r="K91" s="361"/>
      <c r="L91" s="361"/>
      <c r="M91" s="361"/>
      <c r="N91" s="361"/>
      <c r="O91" s="549"/>
      <c r="P91" s="561"/>
      <c r="Q91" s="361"/>
      <c r="R91" s="361"/>
      <c r="S91" s="361"/>
      <c r="T91" s="361"/>
      <c r="U91" s="361"/>
      <c r="V91" s="361"/>
      <c r="W91" s="361"/>
      <c r="X91" s="549"/>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1" t="s">
        <v>308</v>
      </c>
      <c r="AF95" s="321"/>
      <c r="AG95" s="321"/>
      <c r="AH95" s="321"/>
      <c r="AI95" s="321" t="s">
        <v>330</v>
      </c>
      <c r="AJ95" s="321"/>
      <c r="AK95" s="321"/>
      <c r="AL95" s="321"/>
      <c r="AM95" s="321" t="s">
        <v>427</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1"/>
      <c r="I96" s="361"/>
      <c r="J96" s="361"/>
      <c r="K96" s="361"/>
      <c r="L96" s="361"/>
      <c r="M96" s="361"/>
      <c r="N96" s="361"/>
      <c r="O96" s="549"/>
      <c r="P96" s="561"/>
      <c r="Q96" s="361"/>
      <c r="R96" s="361"/>
      <c r="S96" s="361"/>
      <c r="T96" s="361"/>
      <c r="U96" s="361"/>
      <c r="V96" s="361"/>
      <c r="W96" s="361"/>
      <c r="X96" s="549"/>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9"/>
      <c r="AC97" s="390"/>
      <c r="AD97" s="391"/>
      <c r="AE97" s="349"/>
      <c r="AF97" s="350"/>
      <c r="AG97" s="350"/>
      <c r="AH97" s="795"/>
      <c r="AI97" s="349"/>
      <c r="AJ97" s="350"/>
      <c r="AK97" s="350"/>
      <c r="AL97" s="795"/>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9"/>
      <c r="AF98" s="350"/>
      <c r="AG98" s="350"/>
      <c r="AH98" s="795"/>
      <c r="AI98" s="349"/>
      <c r="AJ98" s="350"/>
      <c r="AK98" s="350"/>
      <c r="AL98" s="795"/>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308</v>
      </c>
      <c r="AF100" s="803"/>
      <c r="AG100" s="803"/>
      <c r="AH100" s="804"/>
      <c r="AI100" s="802" t="s">
        <v>330</v>
      </c>
      <c r="AJ100" s="803"/>
      <c r="AK100" s="803"/>
      <c r="AL100" s="804"/>
      <c r="AM100" s="802" t="s">
        <v>427</v>
      </c>
      <c r="AN100" s="803"/>
      <c r="AO100" s="803"/>
      <c r="AP100" s="804"/>
      <c r="AQ100" s="905" t="s">
        <v>335</v>
      </c>
      <c r="AR100" s="906"/>
      <c r="AS100" s="906"/>
      <c r="AT100" s="907"/>
      <c r="AU100" s="905" t="s">
        <v>459</v>
      </c>
      <c r="AV100" s="906"/>
      <c r="AW100" s="906"/>
      <c r="AX100" s="908"/>
    </row>
    <row r="101" spans="1:60" ht="23.25" customHeight="1" x14ac:dyDescent="0.15">
      <c r="A101" s="472"/>
      <c r="B101" s="473"/>
      <c r="C101" s="473"/>
      <c r="D101" s="473"/>
      <c r="E101" s="473"/>
      <c r="F101" s="474"/>
      <c r="G101" s="176" t="s">
        <v>721</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649</v>
      </c>
      <c r="AC101" s="532"/>
      <c r="AD101" s="532"/>
      <c r="AE101" s="344">
        <v>18</v>
      </c>
      <c r="AF101" s="344"/>
      <c r="AG101" s="344"/>
      <c r="AH101" s="344"/>
      <c r="AI101" s="344">
        <v>23</v>
      </c>
      <c r="AJ101" s="344"/>
      <c r="AK101" s="344"/>
      <c r="AL101" s="344"/>
      <c r="AM101" s="344">
        <v>1245</v>
      </c>
      <c r="AN101" s="344"/>
      <c r="AO101" s="344"/>
      <c r="AP101" s="344"/>
      <c r="AQ101" s="344" t="s">
        <v>666</v>
      </c>
      <c r="AR101" s="344"/>
      <c r="AS101" s="344"/>
      <c r="AT101" s="344"/>
      <c r="AU101" s="349" t="s">
        <v>666</v>
      </c>
      <c r="AV101" s="350"/>
      <c r="AW101" s="350"/>
      <c r="AX101" s="351"/>
    </row>
    <row r="102" spans="1:60" ht="56.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6"/>
      <c r="AA102" s="327"/>
      <c r="AB102" s="532" t="s">
        <v>649</v>
      </c>
      <c r="AC102" s="532"/>
      <c r="AD102" s="532"/>
      <c r="AE102" s="344">
        <v>16</v>
      </c>
      <c r="AF102" s="344"/>
      <c r="AG102" s="344"/>
      <c r="AH102" s="344"/>
      <c r="AI102" s="344">
        <v>18</v>
      </c>
      <c r="AJ102" s="344"/>
      <c r="AK102" s="344"/>
      <c r="AL102" s="344"/>
      <c r="AM102" s="344">
        <v>23</v>
      </c>
      <c r="AN102" s="344"/>
      <c r="AO102" s="344"/>
      <c r="AP102" s="344"/>
      <c r="AQ102" s="344">
        <v>1245</v>
      </c>
      <c r="AR102" s="344"/>
      <c r="AS102" s="344"/>
      <c r="AT102" s="344"/>
      <c r="AU102" s="357" t="s">
        <v>666</v>
      </c>
      <c r="AV102" s="358"/>
      <c r="AW102" s="358"/>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1" t="s">
        <v>308</v>
      </c>
      <c r="AF103" s="321"/>
      <c r="AG103" s="321"/>
      <c r="AH103" s="321"/>
      <c r="AI103" s="321" t="s">
        <v>330</v>
      </c>
      <c r="AJ103" s="321"/>
      <c r="AK103" s="321"/>
      <c r="AL103" s="321"/>
      <c r="AM103" s="321" t="s">
        <v>427</v>
      </c>
      <c r="AN103" s="321"/>
      <c r="AO103" s="321"/>
      <c r="AP103" s="321"/>
      <c r="AQ103" s="346" t="s">
        <v>335</v>
      </c>
      <c r="AR103" s="347"/>
      <c r="AS103" s="347"/>
      <c r="AT103" s="347"/>
      <c r="AU103" s="346" t="s">
        <v>459</v>
      </c>
      <c r="AV103" s="347"/>
      <c r="AW103" s="347"/>
      <c r="AX103" s="348"/>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1" t="s">
        <v>308</v>
      </c>
      <c r="AF106" s="321"/>
      <c r="AG106" s="321"/>
      <c r="AH106" s="321"/>
      <c r="AI106" s="321" t="s">
        <v>330</v>
      </c>
      <c r="AJ106" s="321"/>
      <c r="AK106" s="321"/>
      <c r="AL106" s="321"/>
      <c r="AM106" s="321" t="s">
        <v>427</v>
      </c>
      <c r="AN106" s="321"/>
      <c r="AO106" s="321"/>
      <c r="AP106" s="321"/>
      <c r="AQ106" s="346" t="s">
        <v>335</v>
      </c>
      <c r="AR106" s="347"/>
      <c r="AS106" s="347"/>
      <c r="AT106" s="347"/>
      <c r="AU106" s="346" t="s">
        <v>459</v>
      </c>
      <c r="AV106" s="347"/>
      <c r="AW106" s="347"/>
      <c r="AX106" s="348"/>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1" t="s">
        <v>308</v>
      </c>
      <c r="AF109" s="321"/>
      <c r="AG109" s="321"/>
      <c r="AH109" s="321"/>
      <c r="AI109" s="321" t="s">
        <v>330</v>
      </c>
      <c r="AJ109" s="321"/>
      <c r="AK109" s="321"/>
      <c r="AL109" s="321"/>
      <c r="AM109" s="321" t="s">
        <v>427</v>
      </c>
      <c r="AN109" s="321"/>
      <c r="AO109" s="321"/>
      <c r="AP109" s="321"/>
      <c r="AQ109" s="346" t="s">
        <v>335</v>
      </c>
      <c r="AR109" s="347"/>
      <c r="AS109" s="347"/>
      <c r="AT109" s="347"/>
      <c r="AU109" s="346" t="s">
        <v>459</v>
      </c>
      <c r="AV109" s="347"/>
      <c r="AW109" s="347"/>
      <c r="AX109" s="348"/>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1" t="s">
        <v>308</v>
      </c>
      <c r="AF112" s="321"/>
      <c r="AG112" s="321"/>
      <c r="AH112" s="321"/>
      <c r="AI112" s="321" t="s">
        <v>330</v>
      </c>
      <c r="AJ112" s="321"/>
      <c r="AK112" s="321"/>
      <c r="AL112" s="321"/>
      <c r="AM112" s="321" t="s">
        <v>427</v>
      </c>
      <c r="AN112" s="321"/>
      <c r="AO112" s="321"/>
      <c r="AP112" s="321"/>
      <c r="AQ112" s="346" t="s">
        <v>335</v>
      </c>
      <c r="AR112" s="347"/>
      <c r="AS112" s="347"/>
      <c r="AT112" s="347"/>
      <c r="AU112" s="346" t="s">
        <v>459</v>
      </c>
      <c r="AV112" s="347"/>
      <c r="AW112" s="347"/>
      <c r="AX112" s="348"/>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4"/>
      <c r="AF113" s="344"/>
      <c r="AG113" s="344"/>
      <c r="AH113" s="344"/>
      <c r="AI113" s="344"/>
      <c r="AJ113" s="344"/>
      <c r="AK113" s="344"/>
      <c r="AL113" s="344"/>
      <c r="AM113" s="344"/>
      <c r="AN113" s="344"/>
      <c r="AO113" s="344"/>
      <c r="AP113" s="344"/>
      <c r="AQ113" s="349"/>
      <c r="AR113" s="350"/>
      <c r="AS113" s="350"/>
      <c r="AT113" s="795"/>
      <c r="AU113" s="344"/>
      <c r="AV113" s="344"/>
      <c r="AW113" s="344"/>
      <c r="AX113" s="345"/>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9"/>
      <c r="AC114" s="390"/>
      <c r="AD114" s="391"/>
      <c r="AE114" s="352"/>
      <c r="AF114" s="352"/>
      <c r="AG114" s="352"/>
      <c r="AH114" s="352"/>
      <c r="AI114" s="352"/>
      <c r="AJ114" s="352"/>
      <c r="AK114" s="352"/>
      <c r="AL114" s="352"/>
      <c r="AM114" s="352"/>
      <c r="AN114" s="352"/>
      <c r="AO114" s="352"/>
      <c r="AP114" s="352"/>
      <c r="AQ114" s="349"/>
      <c r="AR114" s="350"/>
      <c r="AS114" s="350"/>
      <c r="AT114" s="795"/>
      <c r="AU114" s="349"/>
      <c r="AV114" s="350"/>
      <c r="AW114" s="350"/>
      <c r="AX114" s="35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1" t="s">
        <v>308</v>
      </c>
      <c r="AF115" s="321"/>
      <c r="AG115" s="321"/>
      <c r="AH115" s="321"/>
      <c r="AI115" s="321" t="s">
        <v>330</v>
      </c>
      <c r="AJ115" s="321"/>
      <c r="AK115" s="321"/>
      <c r="AL115" s="321"/>
      <c r="AM115" s="321" t="s">
        <v>427</v>
      </c>
      <c r="AN115" s="321"/>
      <c r="AO115" s="321"/>
      <c r="AP115" s="321"/>
      <c r="AQ115" s="322" t="s">
        <v>460</v>
      </c>
      <c r="AR115" s="323"/>
      <c r="AS115" s="323"/>
      <c r="AT115" s="323"/>
      <c r="AU115" s="323"/>
      <c r="AV115" s="323"/>
      <c r="AW115" s="323"/>
      <c r="AX115" s="324"/>
    </row>
    <row r="116" spans="1:51" ht="23.25" customHeight="1" x14ac:dyDescent="0.15">
      <c r="A116" s="277"/>
      <c r="B116" s="278"/>
      <c r="C116" s="278"/>
      <c r="D116" s="278"/>
      <c r="E116" s="278"/>
      <c r="F116" s="279"/>
      <c r="G116" s="337" t="s">
        <v>722</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648</v>
      </c>
      <c r="AC116" s="286"/>
      <c r="AD116" s="287"/>
      <c r="AE116" s="344">
        <v>211</v>
      </c>
      <c r="AF116" s="344"/>
      <c r="AG116" s="344"/>
      <c r="AH116" s="344"/>
      <c r="AI116" s="344">
        <v>169</v>
      </c>
      <c r="AJ116" s="344"/>
      <c r="AK116" s="344"/>
      <c r="AL116" s="344"/>
      <c r="AM116" s="344">
        <v>4</v>
      </c>
      <c r="AN116" s="344"/>
      <c r="AO116" s="344"/>
      <c r="AP116" s="344"/>
      <c r="AQ116" s="349">
        <v>6</v>
      </c>
      <c r="AR116" s="350"/>
      <c r="AS116" s="350"/>
      <c r="AT116" s="350"/>
      <c r="AU116" s="350"/>
      <c r="AV116" s="350"/>
      <c r="AW116" s="350"/>
      <c r="AX116" s="351"/>
    </row>
    <row r="117" spans="1:51" ht="80.25" customHeight="1" thickBot="1" x14ac:dyDescent="0.2">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650</v>
      </c>
      <c r="AC117" s="329"/>
      <c r="AD117" s="330"/>
      <c r="AE117" s="291" t="s">
        <v>688</v>
      </c>
      <c r="AF117" s="291"/>
      <c r="AG117" s="291"/>
      <c r="AH117" s="291"/>
      <c r="AI117" s="291" t="s">
        <v>689</v>
      </c>
      <c r="AJ117" s="291"/>
      <c r="AK117" s="291"/>
      <c r="AL117" s="291"/>
      <c r="AM117" s="291" t="s">
        <v>720</v>
      </c>
      <c r="AN117" s="291"/>
      <c r="AO117" s="291"/>
      <c r="AP117" s="291"/>
      <c r="AQ117" s="291" t="s">
        <v>723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1" t="s">
        <v>308</v>
      </c>
      <c r="AF118" s="321"/>
      <c r="AG118" s="321"/>
      <c r="AH118" s="321"/>
      <c r="AI118" s="321" t="s">
        <v>330</v>
      </c>
      <c r="AJ118" s="321"/>
      <c r="AK118" s="321"/>
      <c r="AL118" s="321"/>
      <c r="AM118" s="321" t="s">
        <v>427</v>
      </c>
      <c r="AN118" s="321"/>
      <c r="AO118" s="321"/>
      <c r="AP118" s="321"/>
      <c r="AQ118" s="322" t="s">
        <v>460</v>
      </c>
      <c r="AR118" s="323"/>
      <c r="AS118" s="323"/>
      <c r="AT118" s="323"/>
      <c r="AU118" s="323"/>
      <c r="AV118" s="323"/>
      <c r="AW118" s="323"/>
      <c r="AX118" s="324"/>
      <c r="AY118" s="77">
        <f>IF(SUBSTITUTE(SUBSTITUTE($G$119,"／",""),"　","")="",0,1)</f>
        <v>0</v>
      </c>
    </row>
    <row r="119" spans="1:51" ht="23.25" hidden="1" customHeight="1" x14ac:dyDescent="0.15">
      <c r="A119" s="277"/>
      <c r="B119" s="278"/>
      <c r="C119" s="278"/>
      <c r="D119" s="278"/>
      <c r="E119" s="278"/>
      <c r="F119" s="279"/>
      <c r="G119" s="337" t="s">
        <v>279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278</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1" t="s">
        <v>308</v>
      </c>
      <c r="AF121" s="321"/>
      <c r="AG121" s="321"/>
      <c r="AH121" s="321"/>
      <c r="AI121" s="321" t="s">
        <v>330</v>
      </c>
      <c r="AJ121" s="321"/>
      <c r="AK121" s="321"/>
      <c r="AL121" s="321"/>
      <c r="AM121" s="321" t="s">
        <v>427</v>
      </c>
      <c r="AN121" s="321"/>
      <c r="AO121" s="321"/>
      <c r="AP121" s="321"/>
      <c r="AQ121" s="322" t="s">
        <v>460</v>
      </c>
      <c r="AR121" s="323"/>
      <c r="AS121" s="323"/>
      <c r="AT121" s="323"/>
      <c r="AU121" s="323"/>
      <c r="AV121" s="323"/>
      <c r="AW121" s="323"/>
      <c r="AX121" s="324"/>
      <c r="AY121" s="77">
        <f>IF(SUBSTITUTE(SUBSTITUTE($G$122,"／",""),"　","")="",0,1)</f>
        <v>0</v>
      </c>
    </row>
    <row r="122" spans="1:51" ht="23.25" hidden="1" customHeight="1" x14ac:dyDescent="0.15">
      <c r="A122" s="277"/>
      <c r="B122" s="278"/>
      <c r="C122" s="278"/>
      <c r="D122" s="278"/>
      <c r="E122" s="278"/>
      <c r="F122" s="279"/>
      <c r="G122" s="337" t="s">
        <v>280</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278</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1" t="s">
        <v>308</v>
      </c>
      <c r="AF124" s="321"/>
      <c r="AG124" s="321"/>
      <c r="AH124" s="321"/>
      <c r="AI124" s="321" t="s">
        <v>330</v>
      </c>
      <c r="AJ124" s="321"/>
      <c r="AK124" s="321"/>
      <c r="AL124" s="321"/>
      <c r="AM124" s="321" t="s">
        <v>427</v>
      </c>
      <c r="AN124" s="321"/>
      <c r="AO124" s="321"/>
      <c r="AP124" s="321"/>
      <c r="AQ124" s="322" t="s">
        <v>460</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7" t="s">
        <v>280</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278</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308</v>
      </c>
      <c r="AF127" s="321"/>
      <c r="AG127" s="321"/>
      <c r="AH127" s="321"/>
      <c r="AI127" s="321" t="s">
        <v>330</v>
      </c>
      <c r="AJ127" s="321"/>
      <c r="AK127" s="321"/>
      <c r="AL127" s="321"/>
      <c r="AM127" s="321" t="s">
        <v>427</v>
      </c>
      <c r="AN127" s="321"/>
      <c r="AO127" s="321"/>
      <c r="AP127" s="321"/>
      <c r="AQ127" s="322" t="s">
        <v>460</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280</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278</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323</v>
      </c>
      <c r="B130" s="970"/>
      <c r="C130" s="969" t="s">
        <v>188</v>
      </c>
      <c r="D130" s="970"/>
      <c r="E130" s="293" t="s">
        <v>217</v>
      </c>
      <c r="F130" s="294"/>
      <c r="G130" s="295" t="s">
        <v>651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652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639</v>
      </c>
      <c r="AR133" s="256"/>
      <c r="AS133" s="164" t="s">
        <v>185</v>
      </c>
      <c r="AT133" s="187"/>
      <c r="AU133" s="163" t="s">
        <v>639</v>
      </c>
      <c r="AV133" s="163"/>
      <c r="AW133" s="164" t="s">
        <v>175</v>
      </c>
      <c r="AX133" s="165"/>
      <c r="AY133">
        <f>$AY$132</f>
        <v>1</v>
      </c>
    </row>
    <row r="134" spans="1:51" ht="31.5" customHeight="1" x14ac:dyDescent="0.15">
      <c r="A134" s="973"/>
      <c r="B134" s="238"/>
      <c r="C134" s="237"/>
      <c r="D134" s="238"/>
      <c r="E134" s="237"/>
      <c r="F134" s="299"/>
      <c r="G134" s="217" t="s">
        <v>639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639</v>
      </c>
      <c r="AC134" s="209"/>
      <c r="AD134" s="209"/>
      <c r="AE134" s="251" t="s">
        <v>639</v>
      </c>
      <c r="AF134" s="152"/>
      <c r="AG134" s="152"/>
      <c r="AH134" s="152"/>
      <c r="AI134" s="251" t="s">
        <v>639</v>
      </c>
      <c r="AJ134" s="152"/>
      <c r="AK134" s="152"/>
      <c r="AL134" s="152"/>
      <c r="AM134" s="251" t="s">
        <v>666</v>
      </c>
      <c r="AN134" s="152"/>
      <c r="AO134" s="152"/>
      <c r="AP134" s="152"/>
      <c r="AQ134" s="251" t="s">
        <v>639</v>
      </c>
      <c r="AR134" s="152"/>
      <c r="AS134" s="152"/>
      <c r="AT134" s="152"/>
      <c r="AU134" s="251" t="s">
        <v>639</v>
      </c>
      <c r="AV134" s="152"/>
      <c r="AW134" s="152"/>
      <c r="AX134" s="193"/>
      <c r="AY134">
        <f t="shared" ref="AY134:AY135" si="13">$AY$132</f>
        <v>1</v>
      </c>
    </row>
    <row r="135" spans="1:51" ht="31.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639</v>
      </c>
      <c r="AC135" s="160"/>
      <c r="AD135" s="160"/>
      <c r="AE135" s="251" t="s">
        <v>639</v>
      </c>
      <c r="AF135" s="152"/>
      <c r="AG135" s="152"/>
      <c r="AH135" s="152"/>
      <c r="AI135" s="251" t="s">
        <v>639</v>
      </c>
      <c r="AJ135" s="152"/>
      <c r="AK135" s="152"/>
      <c r="AL135" s="152"/>
      <c r="AM135" s="251" t="s">
        <v>666</v>
      </c>
      <c r="AN135" s="152"/>
      <c r="AO135" s="152"/>
      <c r="AP135" s="152"/>
      <c r="AQ135" s="251" t="s">
        <v>639</v>
      </c>
      <c r="AR135" s="152"/>
      <c r="AS135" s="152"/>
      <c r="AT135" s="152"/>
      <c r="AU135" s="251" t="s">
        <v>639</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14.25"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14.25"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14.25" customHeight="1" x14ac:dyDescent="0.15">
      <c r="A154" s="973"/>
      <c r="B154" s="238"/>
      <c r="C154" s="237"/>
      <c r="D154" s="238"/>
      <c r="E154" s="237"/>
      <c r="F154" s="299"/>
      <c r="G154" s="217" t="s">
        <v>639</v>
      </c>
      <c r="H154" s="176"/>
      <c r="I154" s="176"/>
      <c r="J154" s="176"/>
      <c r="K154" s="176"/>
      <c r="L154" s="176"/>
      <c r="M154" s="176"/>
      <c r="N154" s="176"/>
      <c r="O154" s="176"/>
      <c r="P154" s="218"/>
      <c r="Q154" s="175" t="s">
        <v>639</v>
      </c>
      <c r="R154" s="176"/>
      <c r="S154" s="176"/>
      <c r="T154" s="176"/>
      <c r="U154" s="176"/>
      <c r="V154" s="176"/>
      <c r="W154" s="176"/>
      <c r="X154" s="176"/>
      <c r="Y154" s="176"/>
      <c r="Z154" s="176"/>
      <c r="AA154" s="900"/>
      <c r="AB154" s="241" t="s">
        <v>639</v>
      </c>
      <c r="AC154" s="242"/>
      <c r="AD154" s="242"/>
      <c r="AE154" s="247" t="s">
        <v>639</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14.25"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14.25"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14.25"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t="s">
        <v>666</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14.25"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589</v>
      </c>
      <c r="D430" s="236"/>
      <c r="E430" s="224" t="s">
        <v>317</v>
      </c>
      <c r="F430" s="429"/>
      <c r="G430" s="226" t="s">
        <v>204</v>
      </c>
      <c r="H430" s="173"/>
      <c r="I430" s="173"/>
      <c r="J430" s="227" t="s">
        <v>639</v>
      </c>
      <c r="K430" s="228"/>
      <c r="L430" s="228"/>
      <c r="M430" s="228"/>
      <c r="N430" s="228"/>
      <c r="O430" s="228"/>
      <c r="P430" s="228"/>
      <c r="Q430" s="228"/>
      <c r="R430" s="228"/>
      <c r="S430" s="228"/>
      <c r="T430" s="229"/>
      <c r="U430" s="230" t="s">
        <v>666</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639</v>
      </c>
      <c r="AF432" s="163"/>
      <c r="AG432" s="164" t="s">
        <v>185</v>
      </c>
      <c r="AH432" s="187"/>
      <c r="AI432" s="201"/>
      <c r="AJ432" s="201"/>
      <c r="AK432" s="201"/>
      <c r="AL432" s="202"/>
      <c r="AM432" s="201"/>
      <c r="AN432" s="201"/>
      <c r="AO432" s="201"/>
      <c r="AP432" s="202"/>
      <c r="AQ432" s="216" t="s">
        <v>639</v>
      </c>
      <c r="AR432" s="163"/>
      <c r="AS432" s="164" t="s">
        <v>185</v>
      </c>
      <c r="AT432" s="187"/>
      <c r="AU432" s="163" t="s">
        <v>639</v>
      </c>
      <c r="AV432" s="163"/>
      <c r="AW432" s="164" t="s">
        <v>175</v>
      </c>
      <c r="AX432" s="165"/>
      <c r="AY432">
        <f>$AY$431</f>
        <v>1</v>
      </c>
    </row>
    <row r="433" spans="1:51" ht="15.75" customHeight="1" x14ac:dyDescent="0.15">
      <c r="A433" s="973"/>
      <c r="B433" s="238"/>
      <c r="C433" s="237"/>
      <c r="D433" s="238"/>
      <c r="E433" s="181"/>
      <c r="F433" s="182"/>
      <c r="G433" s="217" t="s">
        <v>639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639</v>
      </c>
      <c r="AC433" s="160"/>
      <c r="AD433" s="160"/>
      <c r="AE433" s="151" t="s">
        <v>639</v>
      </c>
      <c r="AF433" s="152"/>
      <c r="AG433" s="152"/>
      <c r="AH433" s="152"/>
      <c r="AI433" s="151" t="s">
        <v>639</v>
      </c>
      <c r="AJ433" s="152"/>
      <c r="AK433" s="152"/>
      <c r="AL433" s="152"/>
      <c r="AM433" s="151" t="s">
        <v>666</v>
      </c>
      <c r="AN433" s="152"/>
      <c r="AO433" s="152"/>
      <c r="AP433" s="153"/>
      <c r="AQ433" s="151" t="s">
        <v>639</v>
      </c>
      <c r="AR433" s="152"/>
      <c r="AS433" s="152"/>
      <c r="AT433" s="153"/>
      <c r="AU433" s="152" t="s">
        <v>639</v>
      </c>
      <c r="AV433" s="152"/>
      <c r="AW433" s="152"/>
      <c r="AX433" s="193"/>
      <c r="AY433">
        <f t="shared" ref="AY433:AY435" si="63">$AY$431</f>
        <v>1</v>
      </c>
    </row>
    <row r="434" spans="1:51" ht="15.7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639</v>
      </c>
      <c r="AC434" s="209"/>
      <c r="AD434" s="209"/>
      <c r="AE434" s="151" t="s">
        <v>639</v>
      </c>
      <c r="AF434" s="152"/>
      <c r="AG434" s="152"/>
      <c r="AH434" s="153"/>
      <c r="AI434" s="151" t="s">
        <v>639</v>
      </c>
      <c r="AJ434" s="152"/>
      <c r="AK434" s="152"/>
      <c r="AL434" s="152"/>
      <c r="AM434" s="151" t="s">
        <v>666</v>
      </c>
      <c r="AN434" s="152"/>
      <c r="AO434" s="152"/>
      <c r="AP434" s="153"/>
      <c r="AQ434" s="151" t="s">
        <v>639</v>
      </c>
      <c r="AR434" s="152"/>
      <c r="AS434" s="152"/>
      <c r="AT434" s="153"/>
      <c r="AU434" s="152" t="s">
        <v>639</v>
      </c>
      <c r="AV434" s="152"/>
      <c r="AW434" s="152"/>
      <c r="AX434" s="193"/>
      <c r="AY434">
        <f t="shared" si="63"/>
        <v>1</v>
      </c>
    </row>
    <row r="435" spans="1:51" ht="15.7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639</v>
      </c>
      <c r="AF435" s="152"/>
      <c r="AG435" s="152"/>
      <c r="AH435" s="153"/>
      <c r="AI435" s="151" t="s">
        <v>639</v>
      </c>
      <c r="AJ435" s="152"/>
      <c r="AK435" s="152"/>
      <c r="AL435" s="152"/>
      <c r="AM435" s="151" t="s">
        <v>666</v>
      </c>
      <c r="AN435" s="152"/>
      <c r="AO435" s="152"/>
      <c r="AP435" s="153"/>
      <c r="AQ435" s="151" t="s">
        <v>639</v>
      </c>
      <c r="AR435" s="152"/>
      <c r="AS435" s="152"/>
      <c r="AT435" s="153"/>
      <c r="AU435" s="152" t="s">
        <v>639</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639</v>
      </c>
      <c r="AF457" s="163"/>
      <c r="AG457" s="164" t="s">
        <v>185</v>
      </c>
      <c r="AH457" s="187"/>
      <c r="AI457" s="201"/>
      <c r="AJ457" s="201"/>
      <c r="AK457" s="201"/>
      <c r="AL457" s="202"/>
      <c r="AM457" s="201"/>
      <c r="AN457" s="201"/>
      <c r="AO457" s="201"/>
      <c r="AP457" s="202"/>
      <c r="AQ457" s="216" t="s">
        <v>639</v>
      </c>
      <c r="AR457" s="163"/>
      <c r="AS457" s="164" t="s">
        <v>185</v>
      </c>
      <c r="AT457" s="187"/>
      <c r="AU457" s="163" t="s">
        <v>639</v>
      </c>
      <c r="AV457" s="163"/>
      <c r="AW457" s="164" t="s">
        <v>175</v>
      </c>
      <c r="AX457" s="165"/>
      <c r="AY457">
        <f>$AY$456</f>
        <v>1</v>
      </c>
    </row>
    <row r="458" spans="1:51" ht="15.75" customHeight="1" x14ac:dyDescent="0.15">
      <c r="A458" s="973"/>
      <c r="B458" s="238"/>
      <c r="C458" s="237"/>
      <c r="D458" s="238"/>
      <c r="E458" s="181"/>
      <c r="F458" s="182"/>
      <c r="G458" s="217" t="s">
        <v>639</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639</v>
      </c>
      <c r="AC458" s="160"/>
      <c r="AD458" s="160"/>
      <c r="AE458" s="151" t="s">
        <v>639</v>
      </c>
      <c r="AF458" s="152"/>
      <c r="AG458" s="152"/>
      <c r="AH458" s="152"/>
      <c r="AI458" s="151" t="s">
        <v>639</v>
      </c>
      <c r="AJ458" s="152"/>
      <c r="AK458" s="152"/>
      <c r="AL458" s="152"/>
      <c r="AM458" s="151" t="s">
        <v>666</v>
      </c>
      <c r="AN458" s="152"/>
      <c r="AO458" s="152"/>
      <c r="AP458" s="153"/>
      <c r="AQ458" s="151" t="s">
        <v>639</v>
      </c>
      <c r="AR458" s="152"/>
      <c r="AS458" s="152"/>
      <c r="AT458" s="153"/>
      <c r="AU458" s="152" t="s">
        <v>639</v>
      </c>
      <c r="AV458" s="152"/>
      <c r="AW458" s="152"/>
      <c r="AX458" s="193"/>
      <c r="AY458">
        <f t="shared" ref="AY458:AY460" si="68">$AY$456</f>
        <v>1</v>
      </c>
    </row>
    <row r="459" spans="1:51" ht="15.7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639</v>
      </c>
      <c r="AC459" s="209"/>
      <c r="AD459" s="209"/>
      <c r="AE459" s="151" t="s">
        <v>639</v>
      </c>
      <c r="AF459" s="152"/>
      <c r="AG459" s="152"/>
      <c r="AH459" s="153"/>
      <c r="AI459" s="151" t="s">
        <v>639</v>
      </c>
      <c r="AJ459" s="152"/>
      <c r="AK459" s="152"/>
      <c r="AL459" s="152"/>
      <c r="AM459" s="151" t="s">
        <v>666</v>
      </c>
      <c r="AN459" s="152"/>
      <c r="AO459" s="152"/>
      <c r="AP459" s="153"/>
      <c r="AQ459" s="151" t="s">
        <v>639</v>
      </c>
      <c r="AR459" s="152"/>
      <c r="AS459" s="152"/>
      <c r="AT459" s="153"/>
      <c r="AU459" s="152" t="s">
        <v>639</v>
      </c>
      <c r="AV459" s="152"/>
      <c r="AW459" s="152"/>
      <c r="AX459" s="193"/>
      <c r="AY459">
        <f t="shared" si="68"/>
        <v>1</v>
      </c>
    </row>
    <row r="460" spans="1:51" ht="15.7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639</v>
      </c>
      <c r="AF460" s="152"/>
      <c r="AG460" s="152"/>
      <c r="AH460" s="153"/>
      <c r="AI460" s="151" t="s">
        <v>639</v>
      </c>
      <c r="AJ460" s="152"/>
      <c r="AK460" s="152"/>
      <c r="AL460" s="152"/>
      <c r="AM460" s="151" t="s">
        <v>666</v>
      </c>
      <c r="AN460" s="152"/>
      <c r="AO460" s="152"/>
      <c r="AP460" s="153"/>
      <c r="AQ460" s="151" t="s">
        <v>639</v>
      </c>
      <c r="AR460" s="152"/>
      <c r="AS460" s="152"/>
      <c r="AT460" s="153"/>
      <c r="AU460" s="152" t="s">
        <v>639</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2.75" customHeight="1" x14ac:dyDescent="0.15">
      <c r="A482" s="973"/>
      <c r="B482" s="238"/>
      <c r="C482" s="237"/>
      <c r="D482" s="238"/>
      <c r="E482" s="175" t="s">
        <v>666</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2.7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53.2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664</v>
      </c>
      <c r="AE702" s="875"/>
      <c r="AF702" s="875"/>
      <c r="AG702" s="864" t="s">
        <v>685</v>
      </c>
      <c r="AH702" s="865"/>
      <c r="AI702" s="865"/>
      <c r="AJ702" s="865"/>
      <c r="AK702" s="865"/>
      <c r="AL702" s="865"/>
      <c r="AM702" s="865"/>
      <c r="AN702" s="865"/>
      <c r="AO702" s="865"/>
      <c r="AP702" s="865"/>
      <c r="AQ702" s="865"/>
      <c r="AR702" s="865"/>
      <c r="AS702" s="865"/>
      <c r="AT702" s="865"/>
      <c r="AU702" s="865"/>
      <c r="AV702" s="865"/>
      <c r="AW702" s="865"/>
      <c r="AX702" s="866"/>
    </row>
    <row r="703" spans="1:51" ht="53.2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664</v>
      </c>
      <c r="AE703" s="170"/>
      <c r="AF703" s="170"/>
      <c r="AG703" s="648" t="s">
        <v>686</v>
      </c>
      <c r="AH703" s="649"/>
      <c r="AI703" s="649"/>
      <c r="AJ703" s="649"/>
      <c r="AK703" s="649"/>
      <c r="AL703" s="649"/>
      <c r="AM703" s="649"/>
      <c r="AN703" s="649"/>
      <c r="AO703" s="649"/>
      <c r="AP703" s="649"/>
      <c r="AQ703" s="649"/>
      <c r="AR703" s="649"/>
      <c r="AS703" s="649"/>
      <c r="AT703" s="649"/>
      <c r="AU703" s="649"/>
      <c r="AV703" s="649"/>
      <c r="AW703" s="649"/>
      <c r="AX703" s="650"/>
    </row>
    <row r="704" spans="1:51" ht="40.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664</v>
      </c>
      <c r="AE704" s="567"/>
      <c r="AF704" s="567"/>
      <c r="AG704" s="409" t="s">
        <v>687</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664</v>
      </c>
      <c r="AE705" s="717"/>
      <c r="AF705" s="717"/>
      <c r="AG705" s="175" t="s">
        <v>712</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299</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711</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711</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670</v>
      </c>
      <c r="AE708" s="652"/>
      <c r="AF708" s="652"/>
      <c r="AG708" s="507" t="s">
        <v>666</v>
      </c>
      <c r="AH708" s="508"/>
      <c r="AI708" s="508"/>
      <c r="AJ708" s="508"/>
      <c r="AK708" s="508"/>
      <c r="AL708" s="508"/>
      <c r="AM708" s="508"/>
      <c r="AN708" s="508"/>
      <c r="AO708" s="508"/>
      <c r="AP708" s="508"/>
      <c r="AQ708" s="508"/>
      <c r="AR708" s="508"/>
      <c r="AS708" s="508"/>
      <c r="AT708" s="508"/>
      <c r="AU708" s="508"/>
      <c r="AV708" s="508"/>
      <c r="AW708" s="508"/>
      <c r="AX708" s="509"/>
    </row>
    <row r="709" spans="1:50" ht="53.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664</v>
      </c>
      <c r="AE709" s="170"/>
      <c r="AF709" s="170"/>
      <c r="AG709" s="648" t="s">
        <v>714</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670</v>
      </c>
      <c r="AE710" s="170"/>
      <c r="AF710" s="170"/>
      <c r="AG710" s="648" t="s">
        <v>666</v>
      </c>
      <c r="AH710" s="649"/>
      <c r="AI710" s="649"/>
      <c r="AJ710" s="649"/>
      <c r="AK710" s="649"/>
      <c r="AL710" s="649"/>
      <c r="AM710" s="649"/>
      <c r="AN710" s="649"/>
      <c r="AO710" s="649"/>
      <c r="AP710" s="649"/>
      <c r="AQ710" s="649"/>
      <c r="AR710" s="649"/>
      <c r="AS710" s="649"/>
      <c r="AT710" s="649"/>
      <c r="AU710" s="649"/>
      <c r="AV710" s="649"/>
      <c r="AW710" s="649"/>
      <c r="AX710" s="650"/>
    </row>
    <row r="711" spans="1:50" ht="40.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664</v>
      </c>
      <c r="AE711" s="170"/>
      <c r="AF711" s="170"/>
      <c r="AG711" s="648" t="s">
        <v>684</v>
      </c>
      <c r="AH711" s="649"/>
      <c r="AI711" s="649"/>
      <c r="AJ711" s="649"/>
      <c r="AK711" s="649"/>
      <c r="AL711" s="649"/>
      <c r="AM711" s="649"/>
      <c r="AN711" s="649"/>
      <c r="AO711" s="649"/>
      <c r="AP711" s="649"/>
      <c r="AQ711" s="649"/>
      <c r="AR711" s="649"/>
      <c r="AS711" s="649"/>
      <c r="AT711" s="649"/>
      <c r="AU711" s="649"/>
      <c r="AV711" s="649"/>
      <c r="AW711" s="649"/>
      <c r="AX711" s="650"/>
    </row>
    <row r="712" spans="1:50" ht="53.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664</v>
      </c>
      <c r="AE712" s="567"/>
      <c r="AF712" s="567"/>
      <c r="AG712" s="575" t="s">
        <v>713</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670</v>
      </c>
      <c r="AE713" s="170"/>
      <c r="AF713" s="171"/>
      <c r="AG713" s="648" t="s">
        <v>666</v>
      </c>
      <c r="AH713" s="649"/>
      <c r="AI713" s="649"/>
      <c r="AJ713" s="649"/>
      <c r="AK713" s="649"/>
      <c r="AL713" s="649"/>
      <c r="AM713" s="649"/>
      <c r="AN713" s="649"/>
      <c r="AO713" s="649"/>
      <c r="AP713" s="649"/>
      <c r="AQ713" s="649"/>
      <c r="AR713" s="649"/>
      <c r="AS713" s="649"/>
      <c r="AT713" s="649"/>
      <c r="AU713" s="649"/>
      <c r="AV713" s="649"/>
      <c r="AW713" s="649"/>
      <c r="AX713" s="650"/>
    </row>
    <row r="714" spans="1:50" ht="67.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664</v>
      </c>
      <c r="AE714" s="573"/>
      <c r="AF714" s="574"/>
      <c r="AG714" s="673" t="s">
        <v>715</v>
      </c>
      <c r="AH714" s="674"/>
      <c r="AI714" s="674"/>
      <c r="AJ714" s="674"/>
      <c r="AK714" s="674"/>
      <c r="AL714" s="674"/>
      <c r="AM714" s="674"/>
      <c r="AN714" s="674"/>
      <c r="AO714" s="674"/>
      <c r="AP714" s="674"/>
      <c r="AQ714" s="674"/>
      <c r="AR714" s="674"/>
      <c r="AS714" s="674"/>
      <c r="AT714" s="674"/>
      <c r="AU714" s="674"/>
      <c r="AV714" s="674"/>
      <c r="AW714" s="674"/>
      <c r="AX714" s="675"/>
    </row>
    <row r="715" spans="1:50" ht="53.25"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664</v>
      </c>
      <c r="AE715" s="652"/>
      <c r="AF715" s="758"/>
      <c r="AG715" s="507" t="s">
        <v>682</v>
      </c>
      <c r="AH715" s="508"/>
      <c r="AI715" s="508"/>
      <c r="AJ715" s="508"/>
      <c r="AK715" s="508"/>
      <c r="AL715" s="508"/>
      <c r="AM715" s="508"/>
      <c r="AN715" s="508"/>
      <c r="AO715" s="508"/>
      <c r="AP715" s="508"/>
      <c r="AQ715" s="508"/>
      <c r="AR715" s="508"/>
      <c r="AS715" s="508"/>
      <c r="AT715" s="508"/>
      <c r="AU715" s="508"/>
      <c r="AV715" s="508"/>
      <c r="AW715" s="508"/>
      <c r="AX715" s="509"/>
    </row>
    <row r="716" spans="1:50" ht="53.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664</v>
      </c>
      <c r="AE716" s="740"/>
      <c r="AF716" s="740"/>
      <c r="AG716" s="648" t="s">
        <v>717</v>
      </c>
      <c r="AH716" s="649"/>
      <c r="AI716" s="649"/>
      <c r="AJ716" s="649"/>
      <c r="AK716" s="649"/>
      <c r="AL716" s="649"/>
      <c r="AM716" s="649"/>
      <c r="AN716" s="649"/>
      <c r="AO716" s="649"/>
      <c r="AP716" s="649"/>
      <c r="AQ716" s="649"/>
      <c r="AR716" s="649"/>
      <c r="AS716" s="649"/>
      <c r="AT716" s="649"/>
      <c r="AU716" s="649"/>
      <c r="AV716" s="649"/>
      <c r="AW716" s="649"/>
      <c r="AX716" s="650"/>
    </row>
    <row r="717" spans="1:50" ht="40.5"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664</v>
      </c>
      <c r="AE717" s="170"/>
      <c r="AF717" s="170"/>
      <c r="AG717" s="648" t="s">
        <v>718</v>
      </c>
      <c r="AH717" s="649"/>
      <c r="AI717" s="649"/>
      <c r="AJ717" s="649"/>
      <c r="AK717" s="649"/>
      <c r="AL717" s="649"/>
      <c r="AM717" s="649"/>
      <c r="AN717" s="649"/>
      <c r="AO717" s="649"/>
      <c r="AP717" s="649"/>
      <c r="AQ717" s="649"/>
      <c r="AR717" s="649"/>
      <c r="AS717" s="649"/>
      <c r="AT717" s="649"/>
      <c r="AU717" s="649"/>
      <c r="AV717" s="649"/>
      <c r="AW717" s="649"/>
      <c r="AX717" s="650"/>
    </row>
    <row r="718" spans="1:50" ht="40.5"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664</v>
      </c>
      <c r="AE718" s="170"/>
      <c r="AF718" s="170"/>
      <c r="AG718" s="178" t="s">
        <v>683</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664</v>
      </c>
      <c r="AE719" s="652"/>
      <c r="AF719" s="652"/>
      <c r="AG719" s="175" t="s">
        <v>668</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t="s">
        <v>653</v>
      </c>
      <c r="D721" s="898"/>
      <c r="E721" s="898"/>
      <c r="F721" s="899"/>
      <c r="G721" s="915">
        <v>20</v>
      </c>
      <c r="H721" s="916"/>
      <c r="I721" s="63" t="str">
        <f>IF(OR(G721="　", G721=""), "", "-")</f>
        <v>-</v>
      </c>
      <c r="J721" s="896">
        <v>83</v>
      </c>
      <c r="K721" s="896"/>
      <c r="L721" s="63" t="str">
        <f>IF(M721="","","-")</f>
        <v/>
      </c>
      <c r="M721" s="64"/>
      <c r="N721" s="893" t="s">
        <v>654</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719</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716</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23.25" customHeight="1" thickBot="1" x14ac:dyDescent="0.2">
      <c r="A729" s="746" t="s">
        <v>669</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23.25" customHeight="1" thickBot="1" x14ac:dyDescent="0.2">
      <c r="A731" s="599" t="s">
        <v>137</v>
      </c>
      <c r="B731" s="600"/>
      <c r="C731" s="600"/>
      <c r="D731" s="600"/>
      <c r="E731" s="601"/>
      <c r="F731" s="664" t="s">
        <v>727</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23.25" customHeight="1" thickBot="1" x14ac:dyDescent="0.2">
      <c r="A733" s="599" t="s">
        <v>137</v>
      </c>
      <c r="B733" s="600"/>
      <c r="C733" s="600"/>
      <c r="D733" s="600"/>
      <c r="E733" s="601"/>
      <c r="F733" s="747" t="s">
        <v>728</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23.2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19.5" customHeight="1" x14ac:dyDescent="0.15">
      <c r="A737" s="142" t="s">
        <v>590</v>
      </c>
      <c r="B737" s="143"/>
      <c r="C737" s="143"/>
      <c r="D737" s="144"/>
      <c r="E737" s="90" t="s">
        <v>655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19.5" customHeight="1" x14ac:dyDescent="0.15">
      <c r="A738" s="94" t="s">
        <v>315</v>
      </c>
      <c r="B738" s="94"/>
      <c r="C738" s="94"/>
      <c r="D738" s="94"/>
      <c r="E738" s="90" t="s">
        <v>656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19.5" customHeight="1" x14ac:dyDescent="0.15">
      <c r="A739" s="94" t="s">
        <v>314</v>
      </c>
      <c r="B739" s="94"/>
      <c r="C739" s="94"/>
      <c r="D739" s="94"/>
      <c r="E739" s="90" t="s">
        <v>657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19.5" customHeight="1" x14ac:dyDescent="0.15">
      <c r="A740" s="94" t="s">
        <v>313</v>
      </c>
      <c r="B740" s="94"/>
      <c r="C740" s="94"/>
      <c r="D740" s="94"/>
      <c r="E740" s="90" t="s">
        <v>658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19.5" customHeight="1" x14ac:dyDescent="0.15">
      <c r="A741" s="94" t="s">
        <v>312</v>
      </c>
      <c r="B741" s="94"/>
      <c r="C741" s="94"/>
      <c r="D741" s="94"/>
      <c r="E741" s="90" t="s">
        <v>659</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19.5" customHeight="1" x14ac:dyDescent="0.15">
      <c r="A742" s="94" t="s">
        <v>311</v>
      </c>
      <c r="B742" s="94"/>
      <c r="C742" s="94"/>
      <c r="D742" s="94"/>
      <c r="E742" s="90" t="s">
        <v>660</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19.5" customHeight="1" x14ac:dyDescent="0.15">
      <c r="A743" s="94" t="s">
        <v>310</v>
      </c>
      <c r="B743" s="94"/>
      <c r="C743" s="94"/>
      <c r="D743" s="94"/>
      <c r="E743" s="90" t="s">
        <v>661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19.5" customHeight="1" x14ac:dyDescent="0.15">
      <c r="A744" s="94" t="s">
        <v>309</v>
      </c>
      <c r="B744" s="94"/>
      <c r="C744" s="94"/>
      <c r="D744" s="94"/>
      <c r="E744" s="90" t="s">
        <v>662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19.5" customHeight="1" x14ac:dyDescent="0.15">
      <c r="A745" s="94" t="s">
        <v>308</v>
      </c>
      <c r="B745" s="94"/>
      <c r="C745" s="94"/>
      <c r="D745" s="94"/>
      <c r="E745" s="99" t="s">
        <v>663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19.5" customHeight="1" x14ac:dyDescent="0.15">
      <c r="A746" s="94" t="s">
        <v>463</v>
      </c>
      <c r="B746" s="94"/>
      <c r="C746" s="94"/>
      <c r="D746" s="94"/>
      <c r="E746" s="97" t="s">
        <v>628</v>
      </c>
      <c r="F746" s="98"/>
      <c r="G746" s="98"/>
      <c r="H746" s="85" t="str">
        <f>IF(E746="","","-")</f>
        <v>-</v>
      </c>
      <c r="I746" s="98"/>
      <c r="J746" s="98"/>
      <c r="K746" s="85" t="str">
        <f>IF(I746="","","-")</f>
        <v/>
      </c>
      <c r="L746" s="89">
        <v>350</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19.5" customHeight="1" x14ac:dyDescent="0.15">
      <c r="A747" s="94" t="s">
        <v>427</v>
      </c>
      <c r="B747" s="94"/>
      <c r="C747" s="94"/>
      <c r="D747" s="94"/>
      <c r="E747" s="97" t="s">
        <v>628</v>
      </c>
      <c r="F747" s="98"/>
      <c r="G747" s="98"/>
      <c r="H747" s="85" t="str">
        <f>IF(E747="","","-")</f>
        <v>-</v>
      </c>
      <c r="I747" s="98"/>
      <c r="J747" s="98"/>
      <c r="K747" s="85" t="str">
        <f>IF(I747="","","-")</f>
        <v/>
      </c>
      <c r="L747" s="89">
        <v>357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5.1" customHeight="1" x14ac:dyDescent="0.15">
      <c r="A787" s="741" t="s">
        <v>304</v>
      </c>
      <c r="B787" s="742"/>
      <c r="C787" s="742"/>
      <c r="D787" s="742"/>
      <c r="E787" s="742"/>
      <c r="F787" s="743"/>
      <c r="G787" s="420" t="s">
        <v>707</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671</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35.1"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35.1" customHeight="1" x14ac:dyDescent="0.15">
      <c r="A789" s="537"/>
      <c r="B789" s="744"/>
      <c r="C789" s="744"/>
      <c r="D789" s="744"/>
      <c r="E789" s="744"/>
      <c r="F789" s="745"/>
      <c r="G789" s="430" t="s">
        <v>708</v>
      </c>
      <c r="H789" s="431"/>
      <c r="I789" s="431"/>
      <c r="J789" s="431"/>
      <c r="K789" s="432"/>
      <c r="L789" s="433" t="s">
        <v>709</v>
      </c>
      <c r="M789" s="434"/>
      <c r="N789" s="434"/>
      <c r="O789" s="434"/>
      <c r="P789" s="434"/>
      <c r="Q789" s="434"/>
      <c r="R789" s="434"/>
      <c r="S789" s="434"/>
      <c r="T789" s="434"/>
      <c r="U789" s="434"/>
      <c r="V789" s="434"/>
      <c r="W789" s="434"/>
      <c r="X789" s="435"/>
      <c r="Y789" s="436">
        <v>0.7</v>
      </c>
      <c r="Z789" s="437"/>
      <c r="AA789" s="437"/>
      <c r="AB789" s="538"/>
      <c r="AC789" s="430" t="s">
        <v>672</v>
      </c>
      <c r="AD789" s="431"/>
      <c r="AE789" s="431"/>
      <c r="AF789" s="431"/>
      <c r="AG789" s="432"/>
      <c r="AH789" s="433" t="s">
        <v>673</v>
      </c>
      <c r="AI789" s="434"/>
      <c r="AJ789" s="434"/>
      <c r="AK789" s="434"/>
      <c r="AL789" s="434"/>
      <c r="AM789" s="434"/>
      <c r="AN789" s="434"/>
      <c r="AO789" s="434"/>
      <c r="AP789" s="434"/>
      <c r="AQ789" s="434"/>
      <c r="AR789" s="434"/>
      <c r="AS789" s="434"/>
      <c r="AT789" s="435"/>
      <c r="AU789" s="436">
        <v>0.3</v>
      </c>
      <c r="AV789" s="437"/>
      <c r="AW789" s="437"/>
      <c r="AX789" s="438"/>
    </row>
    <row r="790" spans="1:51" ht="35.25" hidden="1" customHeight="1" x14ac:dyDescent="0.15">
      <c r="A790" s="537"/>
      <c r="B790" s="744"/>
      <c r="C790" s="744"/>
      <c r="D790" s="744"/>
      <c r="E790" s="744"/>
      <c r="F790" s="745"/>
      <c r="G790" s="334"/>
      <c r="H790" s="335"/>
      <c r="I790" s="335"/>
      <c r="J790" s="335"/>
      <c r="K790" s="336"/>
      <c r="L790" s="384"/>
      <c r="M790" s="385"/>
      <c r="N790" s="385"/>
      <c r="O790" s="385"/>
      <c r="P790" s="385"/>
      <c r="Q790" s="385"/>
      <c r="R790" s="385"/>
      <c r="S790" s="385"/>
      <c r="T790" s="385"/>
      <c r="U790" s="385"/>
      <c r="V790" s="385"/>
      <c r="W790" s="385"/>
      <c r="X790" s="386"/>
      <c r="Y790" s="381"/>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35.25" hidden="1" customHeight="1" x14ac:dyDescent="0.15">
      <c r="A791" s="537"/>
      <c r="B791" s="744"/>
      <c r="C791" s="744"/>
      <c r="D791" s="744"/>
      <c r="E791" s="744"/>
      <c r="F791" s="745"/>
      <c r="G791" s="334"/>
      <c r="H791" s="335"/>
      <c r="I791" s="335"/>
      <c r="J791" s="335"/>
      <c r="K791" s="336"/>
      <c r="L791" s="384"/>
      <c r="M791" s="385"/>
      <c r="N791" s="385"/>
      <c r="O791" s="385"/>
      <c r="P791" s="385"/>
      <c r="Q791" s="385"/>
      <c r="R791" s="385"/>
      <c r="S791" s="385"/>
      <c r="T791" s="385"/>
      <c r="U791" s="385"/>
      <c r="V791" s="385"/>
      <c r="W791" s="385"/>
      <c r="X791" s="386"/>
      <c r="Y791" s="381"/>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35.25" hidden="1" customHeight="1" x14ac:dyDescent="0.15">
      <c r="A792" s="537"/>
      <c r="B792" s="744"/>
      <c r="C792" s="744"/>
      <c r="D792" s="744"/>
      <c r="E792" s="744"/>
      <c r="F792" s="745"/>
      <c r="G792" s="334"/>
      <c r="H792" s="335"/>
      <c r="I792" s="335"/>
      <c r="J792" s="335"/>
      <c r="K792" s="336"/>
      <c r="L792" s="384"/>
      <c r="M792" s="385"/>
      <c r="N792" s="385"/>
      <c r="O792" s="385"/>
      <c r="P792" s="385"/>
      <c r="Q792" s="385"/>
      <c r="R792" s="385"/>
      <c r="S792" s="385"/>
      <c r="T792" s="385"/>
      <c r="U792" s="385"/>
      <c r="V792" s="385"/>
      <c r="W792" s="385"/>
      <c r="X792" s="386"/>
      <c r="Y792" s="381"/>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35.25" hidden="1" customHeight="1" x14ac:dyDescent="0.15">
      <c r="A793" s="537"/>
      <c r="B793" s="744"/>
      <c r="C793" s="744"/>
      <c r="D793" s="744"/>
      <c r="E793" s="744"/>
      <c r="F793" s="745"/>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35.25" hidden="1" customHeight="1" x14ac:dyDescent="0.15">
      <c r="A794" s="537"/>
      <c r="B794" s="744"/>
      <c r="C794" s="744"/>
      <c r="D794" s="744"/>
      <c r="E794" s="744"/>
      <c r="F794" s="745"/>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35.25" hidden="1" customHeight="1" x14ac:dyDescent="0.15">
      <c r="A795" s="537"/>
      <c r="B795" s="744"/>
      <c r="C795" s="744"/>
      <c r="D795" s="744"/>
      <c r="E795" s="744"/>
      <c r="F795" s="745"/>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35.25" hidden="1" customHeight="1" x14ac:dyDescent="0.15">
      <c r="A796" s="537"/>
      <c r="B796" s="744"/>
      <c r="C796" s="744"/>
      <c r="D796" s="744"/>
      <c r="E796" s="744"/>
      <c r="F796" s="745"/>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35.25" hidden="1" customHeight="1" x14ac:dyDescent="0.15">
      <c r="A797" s="537"/>
      <c r="B797" s="744"/>
      <c r="C797" s="744"/>
      <c r="D797" s="744"/>
      <c r="E797" s="744"/>
      <c r="F797" s="745"/>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35.25" hidden="1" customHeight="1" x14ac:dyDescent="0.15">
      <c r="A798" s="537"/>
      <c r="B798" s="744"/>
      <c r="C798" s="744"/>
      <c r="D798" s="744"/>
      <c r="E798" s="744"/>
      <c r="F798" s="745"/>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35.1" customHeight="1" x14ac:dyDescent="0.15">
      <c r="A799" s="537"/>
      <c r="B799" s="744"/>
      <c r="C799" s="744"/>
      <c r="D799" s="744"/>
      <c r="E799" s="744"/>
      <c r="F799" s="745"/>
      <c r="G799" s="392" t="s">
        <v>20</v>
      </c>
      <c r="H799" s="393"/>
      <c r="I799" s="393"/>
      <c r="J799" s="393"/>
      <c r="K799" s="393"/>
      <c r="L799" s="394"/>
      <c r="M799" s="395"/>
      <c r="N799" s="395"/>
      <c r="O799" s="395"/>
      <c r="P799" s="395"/>
      <c r="Q799" s="395"/>
      <c r="R799" s="395"/>
      <c r="S799" s="395"/>
      <c r="T799" s="395"/>
      <c r="U799" s="395"/>
      <c r="V799" s="395"/>
      <c r="W799" s="395"/>
      <c r="X799" s="396"/>
      <c r="Y799" s="397">
        <f>SUM(Y789:AB798)</f>
        <v>0.7</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0.3</v>
      </c>
      <c r="AV799" s="398"/>
      <c r="AW799" s="398"/>
      <c r="AX799" s="400"/>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37"/>
      <c r="B804" s="744"/>
      <c r="C804" s="744"/>
      <c r="D804" s="744"/>
      <c r="E804" s="744"/>
      <c r="F804" s="745"/>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37"/>
      <c r="B805" s="744"/>
      <c r="C805" s="744"/>
      <c r="D805" s="744"/>
      <c r="E805" s="744"/>
      <c r="F805" s="745"/>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37"/>
      <c r="B806" s="744"/>
      <c r="C806" s="744"/>
      <c r="D806" s="744"/>
      <c r="E806" s="744"/>
      <c r="F806" s="745"/>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37"/>
      <c r="B807" s="744"/>
      <c r="C807" s="744"/>
      <c r="D807" s="744"/>
      <c r="E807" s="744"/>
      <c r="F807" s="745"/>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37"/>
      <c r="B808" s="744"/>
      <c r="C808" s="744"/>
      <c r="D808" s="744"/>
      <c r="E808" s="744"/>
      <c r="F808" s="745"/>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37"/>
      <c r="B809" s="744"/>
      <c r="C809" s="744"/>
      <c r="D809" s="744"/>
      <c r="E809" s="744"/>
      <c r="F809" s="745"/>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37"/>
      <c r="B810" s="744"/>
      <c r="C810" s="744"/>
      <c r="D810" s="744"/>
      <c r="E810" s="744"/>
      <c r="F810" s="745"/>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37"/>
      <c r="B811" s="744"/>
      <c r="C811" s="744"/>
      <c r="D811" s="744"/>
      <c r="E811" s="744"/>
      <c r="F811" s="745"/>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37"/>
      <c r="B812" s="744"/>
      <c r="C812" s="744"/>
      <c r="D812" s="744"/>
      <c r="E812" s="744"/>
      <c r="F812" s="745"/>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37"/>
      <c r="B817" s="744"/>
      <c r="C817" s="744"/>
      <c r="D817" s="744"/>
      <c r="E817" s="744"/>
      <c r="F817" s="745"/>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37"/>
      <c r="B818" s="744"/>
      <c r="C818" s="744"/>
      <c r="D818" s="744"/>
      <c r="E818" s="744"/>
      <c r="F818" s="745"/>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37"/>
      <c r="B819" s="744"/>
      <c r="C819" s="744"/>
      <c r="D819" s="744"/>
      <c r="E819" s="744"/>
      <c r="F819" s="745"/>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37"/>
      <c r="B820" s="744"/>
      <c r="C820" s="744"/>
      <c r="D820" s="744"/>
      <c r="E820" s="744"/>
      <c r="F820" s="745"/>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37"/>
      <c r="B821" s="744"/>
      <c r="C821" s="744"/>
      <c r="D821" s="744"/>
      <c r="E821" s="744"/>
      <c r="F821" s="745"/>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37"/>
      <c r="B822" s="744"/>
      <c r="C822" s="744"/>
      <c r="D822" s="744"/>
      <c r="E822" s="744"/>
      <c r="F822" s="745"/>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37"/>
      <c r="B823" s="744"/>
      <c r="C823" s="744"/>
      <c r="D823" s="744"/>
      <c r="E823" s="744"/>
      <c r="F823" s="745"/>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37"/>
      <c r="B824" s="744"/>
      <c r="C824" s="744"/>
      <c r="D824" s="744"/>
      <c r="E824" s="744"/>
      <c r="F824" s="745"/>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37"/>
      <c r="B825" s="744"/>
      <c r="C825" s="744"/>
      <c r="D825" s="744"/>
      <c r="E825" s="744"/>
      <c r="F825" s="745"/>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37"/>
      <c r="B830" s="744"/>
      <c r="C830" s="744"/>
      <c r="D830" s="744"/>
      <c r="E830" s="744"/>
      <c r="F830" s="745"/>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37"/>
      <c r="B831" s="744"/>
      <c r="C831" s="744"/>
      <c r="D831" s="744"/>
      <c r="E831" s="744"/>
      <c r="F831" s="745"/>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37"/>
      <c r="B832" s="744"/>
      <c r="C832" s="744"/>
      <c r="D832" s="744"/>
      <c r="E832" s="744"/>
      <c r="F832" s="745"/>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37"/>
      <c r="B833" s="744"/>
      <c r="C833" s="744"/>
      <c r="D833" s="744"/>
      <c r="E833" s="744"/>
      <c r="F833" s="745"/>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37"/>
      <c r="B834" s="744"/>
      <c r="C834" s="744"/>
      <c r="D834" s="744"/>
      <c r="E834" s="744"/>
      <c r="F834" s="745"/>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37"/>
      <c r="B835" s="744"/>
      <c r="C835" s="744"/>
      <c r="D835" s="744"/>
      <c r="E835" s="744"/>
      <c r="F835" s="745"/>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37"/>
      <c r="B836" s="744"/>
      <c r="C836" s="744"/>
      <c r="D836" s="744"/>
      <c r="E836" s="744"/>
      <c r="F836" s="745"/>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37"/>
      <c r="B837" s="744"/>
      <c r="C837" s="744"/>
      <c r="D837" s="744"/>
      <c r="E837" s="744"/>
      <c r="F837" s="745"/>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37"/>
      <c r="B838" s="744"/>
      <c r="C838" s="744"/>
      <c r="D838" s="744"/>
      <c r="E838" s="744"/>
      <c r="F838" s="745"/>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259</v>
      </c>
      <c r="AD844" s="262"/>
      <c r="AE844" s="262"/>
      <c r="AF844" s="262"/>
      <c r="AG844" s="262"/>
      <c r="AH844" s="331" t="s">
        <v>286</v>
      </c>
      <c r="AI844" s="333"/>
      <c r="AJ844" s="333"/>
      <c r="AK844" s="333"/>
      <c r="AL844" s="333" t="s">
        <v>21</v>
      </c>
      <c r="AM844" s="333"/>
      <c r="AN844" s="333"/>
      <c r="AO844" s="407"/>
      <c r="AP844" s="408" t="s">
        <v>222</v>
      </c>
      <c r="AQ844" s="408"/>
      <c r="AR844" s="408"/>
      <c r="AS844" s="408"/>
      <c r="AT844" s="408"/>
      <c r="AU844" s="408"/>
      <c r="AV844" s="408"/>
      <c r="AW844" s="408"/>
      <c r="AX844" s="408"/>
    </row>
    <row r="845" spans="1:51" ht="30" customHeight="1" x14ac:dyDescent="0.15">
      <c r="A845" s="387">
        <v>1</v>
      </c>
      <c r="B845" s="387">
        <v>1</v>
      </c>
      <c r="C845" s="406" t="s">
        <v>691</v>
      </c>
      <c r="D845" s="401"/>
      <c r="E845" s="401"/>
      <c r="F845" s="401"/>
      <c r="G845" s="401"/>
      <c r="H845" s="401"/>
      <c r="I845" s="401"/>
      <c r="J845" s="402">
        <v>4120001126778</v>
      </c>
      <c r="K845" s="403"/>
      <c r="L845" s="403"/>
      <c r="M845" s="403"/>
      <c r="N845" s="403"/>
      <c r="O845" s="403"/>
      <c r="P845" s="302" t="s">
        <v>710</v>
      </c>
      <c r="Q845" s="303"/>
      <c r="R845" s="303"/>
      <c r="S845" s="303"/>
      <c r="T845" s="303"/>
      <c r="U845" s="303"/>
      <c r="V845" s="303"/>
      <c r="W845" s="303"/>
      <c r="X845" s="303"/>
      <c r="Y845" s="304">
        <v>0.7</v>
      </c>
      <c r="Z845" s="305"/>
      <c r="AA845" s="305"/>
      <c r="AB845" s="306"/>
      <c r="AC845" s="308" t="s">
        <v>79</v>
      </c>
      <c r="AD845" s="309"/>
      <c r="AE845" s="309"/>
      <c r="AF845" s="309"/>
      <c r="AG845" s="309"/>
      <c r="AH845" s="404" t="s">
        <v>690</v>
      </c>
      <c r="AI845" s="405"/>
      <c r="AJ845" s="405"/>
      <c r="AK845" s="405"/>
      <c r="AL845" s="312" t="s">
        <v>690</v>
      </c>
      <c r="AM845" s="313"/>
      <c r="AN845" s="313"/>
      <c r="AO845" s="314"/>
      <c r="AP845" s="307" t="s">
        <v>690</v>
      </c>
      <c r="AQ845" s="307"/>
      <c r="AR845" s="307"/>
      <c r="AS845" s="307"/>
      <c r="AT845" s="307"/>
      <c r="AU845" s="307"/>
      <c r="AV845" s="307"/>
      <c r="AW845" s="307"/>
      <c r="AX845" s="307"/>
    </row>
    <row r="846" spans="1:51" ht="30" customHeight="1" x14ac:dyDescent="0.15">
      <c r="A846" s="387">
        <v>2</v>
      </c>
      <c r="B846" s="387">
        <v>1</v>
      </c>
      <c r="C846" s="406" t="s">
        <v>692</v>
      </c>
      <c r="D846" s="401"/>
      <c r="E846" s="401"/>
      <c r="F846" s="401"/>
      <c r="G846" s="401"/>
      <c r="H846" s="401"/>
      <c r="I846" s="401"/>
      <c r="J846" s="402">
        <v>7010001018703</v>
      </c>
      <c r="K846" s="403"/>
      <c r="L846" s="403"/>
      <c r="M846" s="403"/>
      <c r="N846" s="403"/>
      <c r="O846" s="403"/>
      <c r="P846" s="302" t="s">
        <v>701</v>
      </c>
      <c r="Q846" s="303"/>
      <c r="R846" s="303"/>
      <c r="S846" s="303"/>
      <c r="T846" s="303"/>
      <c r="U846" s="303"/>
      <c r="V846" s="303"/>
      <c r="W846" s="303"/>
      <c r="X846" s="303"/>
      <c r="Y846" s="304">
        <v>0.6</v>
      </c>
      <c r="Z846" s="305"/>
      <c r="AA846" s="305"/>
      <c r="AB846" s="306"/>
      <c r="AC846" s="308" t="s">
        <v>297</v>
      </c>
      <c r="AD846" s="309"/>
      <c r="AE846" s="309"/>
      <c r="AF846" s="309"/>
      <c r="AG846" s="309"/>
      <c r="AH846" s="404" t="s">
        <v>690</v>
      </c>
      <c r="AI846" s="405"/>
      <c r="AJ846" s="405"/>
      <c r="AK846" s="405"/>
      <c r="AL846" s="312" t="s">
        <v>690</v>
      </c>
      <c r="AM846" s="313"/>
      <c r="AN846" s="313"/>
      <c r="AO846" s="314"/>
      <c r="AP846" s="307" t="s">
        <v>690</v>
      </c>
      <c r="AQ846" s="307"/>
      <c r="AR846" s="307"/>
      <c r="AS846" s="307"/>
      <c r="AT846" s="307"/>
      <c r="AU846" s="307"/>
      <c r="AV846" s="307"/>
      <c r="AW846" s="307"/>
      <c r="AX846" s="307"/>
      <c r="AY846">
        <f>COUNTA($C$846)</f>
        <v>1</v>
      </c>
    </row>
    <row r="847" spans="1:51" ht="30" customHeight="1" x14ac:dyDescent="0.15">
      <c r="A847" s="387">
        <v>3</v>
      </c>
      <c r="B847" s="387">
        <v>1</v>
      </c>
      <c r="C847" s="406" t="s">
        <v>693</v>
      </c>
      <c r="D847" s="401"/>
      <c r="E847" s="401"/>
      <c r="F847" s="401"/>
      <c r="G847" s="401"/>
      <c r="H847" s="401"/>
      <c r="I847" s="401"/>
      <c r="J847" s="402">
        <v>1010001112577</v>
      </c>
      <c r="K847" s="403"/>
      <c r="L847" s="403"/>
      <c r="M847" s="403"/>
      <c r="N847" s="403"/>
      <c r="O847" s="403"/>
      <c r="P847" s="302" t="s">
        <v>702</v>
      </c>
      <c r="Q847" s="303"/>
      <c r="R847" s="303"/>
      <c r="S847" s="303"/>
      <c r="T847" s="303"/>
      <c r="U847" s="303"/>
      <c r="V847" s="303"/>
      <c r="W847" s="303"/>
      <c r="X847" s="303"/>
      <c r="Y847" s="304">
        <v>0.5</v>
      </c>
      <c r="Z847" s="305"/>
      <c r="AA847" s="305"/>
      <c r="AB847" s="306"/>
      <c r="AC847" s="308" t="s">
        <v>297</v>
      </c>
      <c r="AD847" s="309"/>
      <c r="AE847" s="309"/>
      <c r="AF847" s="309"/>
      <c r="AG847" s="309"/>
      <c r="AH847" s="310" t="s">
        <v>690</v>
      </c>
      <c r="AI847" s="311"/>
      <c r="AJ847" s="311"/>
      <c r="AK847" s="311"/>
      <c r="AL847" s="312" t="s">
        <v>690</v>
      </c>
      <c r="AM847" s="313"/>
      <c r="AN847" s="313"/>
      <c r="AO847" s="314"/>
      <c r="AP847" s="307" t="s">
        <v>690</v>
      </c>
      <c r="AQ847" s="307"/>
      <c r="AR847" s="307"/>
      <c r="AS847" s="307"/>
      <c r="AT847" s="307"/>
      <c r="AU847" s="307"/>
      <c r="AV847" s="307"/>
      <c r="AW847" s="307"/>
      <c r="AX847" s="307"/>
      <c r="AY847">
        <f>COUNTA($C$847)</f>
        <v>1</v>
      </c>
    </row>
    <row r="848" spans="1:51" ht="30" customHeight="1" x14ac:dyDescent="0.15">
      <c r="A848" s="387">
        <v>4</v>
      </c>
      <c r="B848" s="387">
        <v>1</v>
      </c>
      <c r="C848" s="406" t="s">
        <v>694</v>
      </c>
      <c r="D848" s="401"/>
      <c r="E848" s="401"/>
      <c r="F848" s="401"/>
      <c r="G848" s="401"/>
      <c r="H848" s="401"/>
      <c r="I848" s="401"/>
      <c r="J848" s="402">
        <v>6010001021699</v>
      </c>
      <c r="K848" s="403"/>
      <c r="L848" s="403"/>
      <c r="M848" s="403"/>
      <c r="N848" s="403"/>
      <c r="O848" s="403"/>
      <c r="P848" s="302" t="s">
        <v>706</v>
      </c>
      <c r="Q848" s="303"/>
      <c r="R848" s="303"/>
      <c r="S848" s="303"/>
      <c r="T848" s="303"/>
      <c r="U848" s="303"/>
      <c r="V848" s="303"/>
      <c r="W848" s="303"/>
      <c r="X848" s="303"/>
      <c r="Y848" s="304">
        <v>0.3</v>
      </c>
      <c r="Z848" s="305"/>
      <c r="AA848" s="305"/>
      <c r="AB848" s="306"/>
      <c r="AC848" s="308" t="s">
        <v>296</v>
      </c>
      <c r="AD848" s="309"/>
      <c r="AE848" s="309"/>
      <c r="AF848" s="309"/>
      <c r="AG848" s="309"/>
      <c r="AH848" s="310" t="s">
        <v>690</v>
      </c>
      <c r="AI848" s="311"/>
      <c r="AJ848" s="311"/>
      <c r="AK848" s="311"/>
      <c r="AL848" s="312"/>
      <c r="AM848" s="313"/>
      <c r="AN848" s="313"/>
      <c r="AO848" s="314"/>
      <c r="AP848" s="307" t="s">
        <v>690</v>
      </c>
      <c r="AQ848" s="307"/>
      <c r="AR848" s="307"/>
      <c r="AS848" s="307"/>
      <c r="AT848" s="307"/>
      <c r="AU848" s="307"/>
      <c r="AV848" s="307"/>
      <c r="AW848" s="307"/>
      <c r="AX848" s="307"/>
      <c r="AY848">
        <f>COUNTA($C$848)</f>
        <v>1</v>
      </c>
    </row>
    <row r="849" spans="1:51" ht="30" customHeight="1" x14ac:dyDescent="0.15">
      <c r="A849" s="387">
        <v>5</v>
      </c>
      <c r="B849" s="387">
        <v>1</v>
      </c>
      <c r="C849" s="406" t="s">
        <v>695</v>
      </c>
      <c r="D849" s="401"/>
      <c r="E849" s="401"/>
      <c r="F849" s="401"/>
      <c r="G849" s="401"/>
      <c r="H849" s="401"/>
      <c r="I849" s="401"/>
      <c r="J849" s="402">
        <v>1010001100425</v>
      </c>
      <c r="K849" s="403"/>
      <c r="L849" s="403"/>
      <c r="M849" s="403"/>
      <c r="N849" s="403"/>
      <c r="O849" s="403"/>
      <c r="P849" s="303" t="s">
        <v>701</v>
      </c>
      <c r="Q849" s="303"/>
      <c r="R849" s="303"/>
      <c r="S849" s="303"/>
      <c r="T849" s="303"/>
      <c r="U849" s="303"/>
      <c r="V849" s="303"/>
      <c r="W849" s="303"/>
      <c r="X849" s="303"/>
      <c r="Y849" s="304">
        <v>0.3</v>
      </c>
      <c r="Z849" s="305"/>
      <c r="AA849" s="305"/>
      <c r="AB849" s="306"/>
      <c r="AC849" s="308" t="s">
        <v>297</v>
      </c>
      <c r="AD849" s="309"/>
      <c r="AE849" s="309"/>
      <c r="AF849" s="309"/>
      <c r="AG849" s="309"/>
      <c r="AH849" s="310" t="s">
        <v>690</v>
      </c>
      <c r="AI849" s="311"/>
      <c r="AJ849" s="311"/>
      <c r="AK849" s="311"/>
      <c r="AL849" s="312" t="s">
        <v>690</v>
      </c>
      <c r="AM849" s="313"/>
      <c r="AN849" s="313"/>
      <c r="AO849" s="314"/>
      <c r="AP849" s="307" t="s">
        <v>690</v>
      </c>
      <c r="AQ849" s="307"/>
      <c r="AR849" s="307"/>
      <c r="AS849" s="307"/>
      <c r="AT849" s="307"/>
      <c r="AU849" s="307"/>
      <c r="AV849" s="307"/>
      <c r="AW849" s="307"/>
      <c r="AX849" s="307"/>
      <c r="AY849">
        <f>COUNTA($C$849)</f>
        <v>1</v>
      </c>
    </row>
    <row r="850" spans="1:51" ht="30" customHeight="1" x14ac:dyDescent="0.15">
      <c r="A850" s="387">
        <v>6</v>
      </c>
      <c r="B850" s="387">
        <v>1</v>
      </c>
      <c r="C850" s="406" t="s">
        <v>696</v>
      </c>
      <c r="D850" s="401"/>
      <c r="E850" s="401"/>
      <c r="F850" s="401"/>
      <c r="G850" s="401"/>
      <c r="H850" s="401"/>
      <c r="I850" s="401"/>
      <c r="J850" s="402">
        <v>1010001092605</v>
      </c>
      <c r="K850" s="403"/>
      <c r="L850" s="403"/>
      <c r="M850" s="403"/>
      <c r="N850" s="403"/>
      <c r="O850" s="403"/>
      <c r="P850" s="302" t="s">
        <v>703</v>
      </c>
      <c r="Q850" s="303"/>
      <c r="R850" s="303"/>
      <c r="S850" s="303"/>
      <c r="T850" s="303"/>
      <c r="U850" s="303"/>
      <c r="V850" s="303"/>
      <c r="W850" s="303"/>
      <c r="X850" s="303"/>
      <c r="Y850" s="304">
        <v>0.3</v>
      </c>
      <c r="Z850" s="305"/>
      <c r="AA850" s="305"/>
      <c r="AB850" s="306"/>
      <c r="AC850" s="308" t="s">
        <v>290</v>
      </c>
      <c r="AD850" s="309"/>
      <c r="AE850" s="309"/>
      <c r="AF850" s="309"/>
      <c r="AG850" s="309"/>
      <c r="AH850" s="310">
        <v>1</v>
      </c>
      <c r="AI850" s="311"/>
      <c r="AJ850" s="311"/>
      <c r="AK850" s="311"/>
      <c r="AL850" s="312">
        <v>87.1</v>
      </c>
      <c r="AM850" s="313"/>
      <c r="AN850" s="313"/>
      <c r="AO850" s="314"/>
      <c r="AP850" s="307" t="s">
        <v>690</v>
      </c>
      <c r="AQ850" s="307"/>
      <c r="AR850" s="307"/>
      <c r="AS850" s="307"/>
      <c r="AT850" s="307"/>
      <c r="AU850" s="307"/>
      <c r="AV850" s="307"/>
      <c r="AW850" s="307"/>
      <c r="AX850" s="307"/>
      <c r="AY850">
        <f>COUNTA($C$850)</f>
        <v>1</v>
      </c>
    </row>
    <row r="851" spans="1:51" ht="30" customHeight="1" x14ac:dyDescent="0.15">
      <c r="A851" s="387">
        <v>7</v>
      </c>
      <c r="B851" s="387">
        <v>1</v>
      </c>
      <c r="C851" s="406" t="s">
        <v>700</v>
      </c>
      <c r="D851" s="401"/>
      <c r="E851" s="401"/>
      <c r="F851" s="401"/>
      <c r="G851" s="401"/>
      <c r="H851" s="401"/>
      <c r="I851" s="401"/>
      <c r="J851" s="402">
        <v>8011101028104</v>
      </c>
      <c r="K851" s="403"/>
      <c r="L851" s="403"/>
      <c r="M851" s="403"/>
      <c r="N851" s="403"/>
      <c r="O851" s="403"/>
      <c r="P851" s="302" t="s">
        <v>704</v>
      </c>
      <c r="Q851" s="303"/>
      <c r="R851" s="303"/>
      <c r="S851" s="303"/>
      <c r="T851" s="303"/>
      <c r="U851" s="303"/>
      <c r="V851" s="303"/>
      <c r="W851" s="303"/>
      <c r="X851" s="303"/>
      <c r="Y851" s="304">
        <v>0.2</v>
      </c>
      <c r="Z851" s="305"/>
      <c r="AA851" s="305"/>
      <c r="AB851" s="306"/>
      <c r="AC851" s="308" t="s">
        <v>297</v>
      </c>
      <c r="AD851" s="309"/>
      <c r="AE851" s="309"/>
      <c r="AF851" s="309"/>
      <c r="AG851" s="309"/>
      <c r="AH851" s="310" t="s">
        <v>690</v>
      </c>
      <c r="AI851" s="311"/>
      <c r="AJ851" s="311"/>
      <c r="AK851" s="311"/>
      <c r="AL851" s="312" t="s">
        <v>690</v>
      </c>
      <c r="AM851" s="313"/>
      <c r="AN851" s="313"/>
      <c r="AO851" s="314"/>
      <c r="AP851" s="307" t="s">
        <v>690</v>
      </c>
      <c r="AQ851" s="307"/>
      <c r="AR851" s="307"/>
      <c r="AS851" s="307"/>
      <c r="AT851" s="307"/>
      <c r="AU851" s="307"/>
      <c r="AV851" s="307"/>
      <c r="AW851" s="307"/>
      <c r="AX851" s="307"/>
      <c r="AY851">
        <f>COUNTA($C$851)</f>
        <v>1</v>
      </c>
    </row>
    <row r="852" spans="1:51" ht="30" customHeight="1" x14ac:dyDescent="0.15">
      <c r="A852" s="387">
        <v>8</v>
      </c>
      <c r="B852" s="387">
        <v>1</v>
      </c>
      <c r="C852" s="406" t="s">
        <v>697</v>
      </c>
      <c r="D852" s="401"/>
      <c r="E852" s="401"/>
      <c r="F852" s="401"/>
      <c r="G852" s="401"/>
      <c r="H852" s="401"/>
      <c r="I852" s="401"/>
      <c r="J852" s="402">
        <v>1200001003377</v>
      </c>
      <c r="K852" s="403"/>
      <c r="L852" s="403"/>
      <c r="M852" s="403"/>
      <c r="N852" s="403"/>
      <c r="O852" s="403"/>
      <c r="P852" s="303" t="s">
        <v>701</v>
      </c>
      <c r="Q852" s="303"/>
      <c r="R852" s="303"/>
      <c r="S852" s="303"/>
      <c r="T852" s="303"/>
      <c r="U852" s="303"/>
      <c r="V852" s="303"/>
      <c r="W852" s="303"/>
      <c r="X852" s="303"/>
      <c r="Y852" s="304">
        <v>0.2</v>
      </c>
      <c r="Z852" s="305"/>
      <c r="AA852" s="305"/>
      <c r="AB852" s="306"/>
      <c r="AC852" s="308" t="s">
        <v>296</v>
      </c>
      <c r="AD852" s="309"/>
      <c r="AE852" s="309"/>
      <c r="AF852" s="309"/>
      <c r="AG852" s="309"/>
      <c r="AH852" s="310" t="s">
        <v>690</v>
      </c>
      <c r="AI852" s="311"/>
      <c r="AJ852" s="311"/>
      <c r="AK852" s="311"/>
      <c r="AL852" s="312" t="s">
        <v>690</v>
      </c>
      <c r="AM852" s="313"/>
      <c r="AN852" s="313"/>
      <c r="AO852" s="314"/>
      <c r="AP852" s="307" t="s">
        <v>690</v>
      </c>
      <c r="AQ852" s="307"/>
      <c r="AR852" s="307"/>
      <c r="AS852" s="307"/>
      <c r="AT852" s="307"/>
      <c r="AU852" s="307"/>
      <c r="AV852" s="307"/>
      <c r="AW852" s="307"/>
      <c r="AX852" s="307"/>
      <c r="AY852">
        <f>COUNTA($C$852)</f>
        <v>1</v>
      </c>
    </row>
    <row r="853" spans="1:51" ht="30" customHeight="1" x14ac:dyDescent="0.15">
      <c r="A853" s="387">
        <v>9</v>
      </c>
      <c r="B853" s="387">
        <v>1</v>
      </c>
      <c r="C853" s="406" t="s">
        <v>698</v>
      </c>
      <c r="D853" s="401"/>
      <c r="E853" s="401"/>
      <c r="F853" s="401"/>
      <c r="G853" s="401"/>
      <c r="H853" s="401"/>
      <c r="I853" s="401"/>
      <c r="J853" s="402" t="s">
        <v>690</v>
      </c>
      <c r="K853" s="403"/>
      <c r="L853" s="403"/>
      <c r="M853" s="403"/>
      <c r="N853" s="403"/>
      <c r="O853" s="403"/>
      <c r="P853" s="302" t="s">
        <v>710</v>
      </c>
      <c r="Q853" s="303"/>
      <c r="R853" s="303"/>
      <c r="S853" s="303"/>
      <c r="T853" s="303"/>
      <c r="U853" s="303"/>
      <c r="V853" s="303"/>
      <c r="W853" s="303"/>
      <c r="X853" s="303"/>
      <c r="Y853" s="304">
        <v>0.1</v>
      </c>
      <c r="Z853" s="305"/>
      <c r="AA853" s="305"/>
      <c r="AB853" s="306"/>
      <c r="AC853" s="308" t="s">
        <v>79</v>
      </c>
      <c r="AD853" s="309"/>
      <c r="AE853" s="309"/>
      <c r="AF853" s="309"/>
      <c r="AG853" s="309"/>
      <c r="AH853" s="310" t="s">
        <v>690</v>
      </c>
      <c r="AI853" s="311"/>
      <c r="AJ853" s="311"/>
      <c r="AK853" s="311"/>
      <c r="AL853" s="312" t="s">
        <v>690</v>
      </c>
      <c r="AM853" s="313"/>
      <c r="AN853" s="313"/>
      <c r="AO853" s="314"/>
      <c r="AP853" s="307" t="s">
        <v>690</v>
      </c>
      <c r="AQ853" s="307"/>
      <c r="AR853" s="307"/>
      <c r="AS853" s="307"/>
      <c r="AT853" s="307"/>
      <c r="AU853" s="307"/>
      <c r="AV853" s="307"/>
      <c r="AW853" s="307"/>
      <c r="AX853" s="307"/>
      <c r="AY853">
        <f>COUNTA($C$853)</f>
        <v>1</v>
      </c>
    </row>
    <row r="854" spans="1:51" ht="30" customHeight="1" x14ac:dyDescent="0.15">
      <c r="A854" s="387">
        <v>10</v>
      </c>
      <c r="B854" s="387">
        <v>1</v>
      </c>
      <c r="C854" s="406" t="s">
        <v>699</v>
      </c>
      <c r="D854" s="401"/>
      <c r="E854" s="401"/>
      <c r="F854" s="401"/>
      <c r="G854" s="401"/>
      <c r="H854" s="401"/>
      <c r="I854" s="401"/>
      <c r="J854" s="402">
        <v>3011005000122</v>
      </c>
      <c r="K854" s="403"/>
      <c r="L854" s="403"/>
      <c r="M854" s="403"/>
      <c r="N854" s="403"/>
      <c r="O854" s="403"/>
      <c r="P854" s="302" t="s">
        <v>705</v>
      </c>
      <c r="Q854" s="303"/>
      <c r="R854" s="303"/>
      <c r="S854" s="303"/>
      <c r="T854" s="303"/>
      <c r="U854" s="303"/>
      <c r="V854" s="303"/>
      <c r="W854" s="303"/>
      <c r="X854" s="303"/>
      <c r="Y854" s="304">
        <v>0.1</v>
      </c>
      <c r="Z854" s="305"/>
      <c r="AA854" s="305"/>
      <c r="AB854" s="306"/>
      <c r="AC854" s="308" t="s">
        <v>296</v>
      </c>
      <c r="AD854" s="309"/>
      <c r="AE854" s="309"/>
      <c r="AF854" s="309"/>
      <c r="AG854" s="309"/>
      <c r="AH854" s="310" t="s">
        <v>690</v>
      </c>
      <c r="AI854" s="311"/>
      <c r="AJ854" s="311"/>
      <c r="AK854" s="311"/>
      <c r="AL854" s="312" t="s">
        <v>690</v>
      </c>
      <c r="AM854" s="313"/>
      <c r="AN854" s="313"/>
      <c r="AO854" s="314"/>
      <c r="AP854" s="307" t="s">
        <v>690</v>
      </c>
      <c r="AQ854" s="307"/>
      <c r="AR854" s="307"/>
      <c r="AS854" s="307"/>
      <c r="AT854" s="307"/>
      <c r="AU854" s="307"/>
      <c r="AV854" s="307"/>
      <c r="AW854" s="307"/>
      <c r="AX854" s="307"/>
      <c r="AY854">
        <f>COUNTA($C$854)</f>
        <v>1</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259</v>
      </c>
      <c r="AD877" s="262"/>
      <c r="AE877" s="262"/>
      <c r="AF877" s="262"/>
      <c r="AG877" s="262"/>
      <c r="AH877" s="331" t="s">
        <v>286</v>
      </c>
      <c r="AI877" s="333"/>
      <c r="AJ877" s="333"/>
      <c r="AK877" s="333"/>
      <c r="AL877" s="333" t="s">
        <v>21</v>
      </c>
      <c r="AM877" s="333"/>
      <c r="AN877" s="333"/>
      <c r="AO877" s="407"/>
      <c r="AP877" s="408" t="s">
        <v>222</v>
      </c>
      <c r="AQ877" s="408"/>
      <c r="AR877" s="408"/>
      <c r="AS877" s="408"/>
      <c r="AT877" s="408"/>
      <c r="AU877" s="408"/>
      <c r="AV877" s="408"/>
      <c r="AW877" s="408"/>
      <c r="AX877" s="408"/>
      <c r="AY877">
        <f t="shared" ref="AY877:AY878" si="118">$AY$875</f>
        <v>1</v>
      </c>
    </row>
    <row r="878" spans="1:51" ht="30" customHeight="1" x14ac:dyDescent="0.15">
      <c r="A878" s="387">
        <v>1</v>
      </c>
      <c r="B878" s="387">
        <v>1</v>
      </c>
      <c r="C878" s="406" t="s">
        <v>675</v>
      </c>
      <c r="D878" s="401"/>
      <c r="E878" s="401"/>
      <c r="F878" s="401"/>
      <c r="G878" s="401"/>
      <c r="H878" s="401"/>
      <c r="I878" s="401"/>
      <c r="J878" s="402">
        <v>8010001036745</v>
      </c>
      <c r="K878" s="403"/>
      <c r="L878" s="403"/>
      <c r="M878" s="403"/>
      <c r="N878" s="403"/>
      <c r="O878" s="403"/>
      <c r="P878" s="302" t="s">
        <v>681</v>
      </c>
      <c r="Q878" s="303"/>
      <c r="R878" s="303"/>
      <c r="S878" s="303"/>
      <c r="T878" s="303"/>
      <c r="U878" s="303"/>
      <c r="V878" s="303"/>
      <c r="W878" s="303"/>
      <c r="X878" s="303"/>
      <c r="Y878" s="304">
        <v>0.3</v>
      </c>
      <c r="Z878" s="305"/>
      <c r="AA878" s="305"/>
      <c r="AB878" s="306"/>
      <c r="AC878" s="308" t="s">
        <v>296</v>
      </c>
      <c r="AD878" s="309"/>
      <c r="AE878" s="309"/>
      <c r="AF878" s="309"/>
      <c r="AG878" s="309"/>
      <c r="AH878" s="404" t="s">
        <v>674</v>
      </c>
      <c r="AI878" s="405"/>
      <c r="AJ878" s="405"/>
      <c r="AK878" s="405"/>
      <c r="AL878" s="312" t="s">
        <v>690</v>
      </c>
      <c r="AM878" s="313"/>
      <c r="AN878" s="313"/>
      <c r="AO878" s="314"/>
      <c r="AP878" s="307" t="s">
        <v>674</v>
      </c>
      <c r="AQ878" s="307"/>
      <c r="AR878" s="307"/>
      <c r="AS878" s="307"/>
      <c r="AT878" s="307"/>
      <c r="AU878" s="307"/>
      <c r="AV878" s="307"/>
      <c r="AW878" s="307"/>
      <c r="AX878" s="307"/>
      <c r="AY878">
        <f t="shared" si="118"/>
        <v>1</v>
      </c>
    </row>
    <row r="879" spans="1:51" ht="30" customHeight="1" x14ac:dyDescent="0.15">
      <c r="A879" s="387">
        <v>2</v>
      </c>
      <c r="B879" s="387">
        <v>1</v>
      </c>
      <c r="C879" s="406" t="s">
        <v>676</v>
      </c>
      <c r="D879" s="401"/>
      <c r="E879" s="401"/>
      <c r="F879" s="401"/>
      <c r="G879" s="401"/>
      <c r="H879" s="401"/>
      <c r="I879" s="401"/>
      <c r="J879" s="402">
        <v>8180001124830</v>
      </c>
      <c r="K879" s="403"/>
      <c r="L879" s="403"/>
      <c r="M879" s="403"/>
      <c r="N879" s="403"/>
      <c r="O879" s="403"/>
      <c r="P879" s="302" t="s">
        <v>681</v>
      </c>
      <c r="Q879" s="303"/>
      <c r="R879" s="303"/>
      <c r="S879" s="303"/>
      <c r="T879" s="303"/>
      <c r="U879" s="303"/>
      <c r="V879" s="303"/>
      <c r="W879" s="303"/>
      <c r="X879" s="303"/>
      <c r="Y879" s="304">
        <v>0.1</v>
      </c>
      <c r="Z879" s="305"/>
      <c r="AA879" s="305"/>
      <c r="AB879" s="306"/>
      <c r="AC879" s="308" t="s">
        <v>296</v>
      </c>
      <c r="AD879" s="309"/>
      <c r="AE879" s="309"/>
      <c r="AF879" s="309"/>
      <c r="AG879" s="309"/>
      <c r="AH879" s="404" t="s">
        <v>674</v>
      </c>
      <c r="AI879" s="405"/>
      <c r="AJ879" s="405"/>
      <c r="AK879" s="405"/>
      <c r="AL879" s="312" t="s">
        <v>690</v>
      </c>
      <c r="AM879" s="313"/>
      <c r="AN879" s="313"/>
      <c r="AO879" s="314"/>
      <c r="AP879" s="307" t="s">
        <v>674</v>
      </c>
      <c r="AQ879" s="307"/>
      <c r="AR879" s="307"/>
      <c r="AS879" s="307"/>
      <c r="AT879" s="307"/>
      <c r="AU879" s="307"/>
      <c r="AV879" s="307"/>
      <c r="AW879" s="307"/>
      <c r="AX879" s="307"/>
      <c r="AY879">
        <f>COUNTA($C$879)</f>
        <v>1</v>
      </c>
    </row>
    <row r="880" spans="1:51" ht="30" customHeight="1" x14ac:dyDescent="0.15">
      <c r="A880" s="387">
        <v>3</v>
      </c>
      <c r="B880" s="387">
        <v>1</v>
      </c>
      <c r="C880" s="406" t="s">
        <v>677</v>
      </c>
      <c r="D880" s="401"/>
      <c r="E880" s="401"/>
      <c r="F880" s="401"/>
      <c r="G880" s="401"/>
      <c r="H880" s="401"/>
      <c r="I880" s="401"/>
      <c r="J880" s="402">
        <v>3010001010696</v>
      </c>
      <c r="K880" s="403"/>
      <c r="L880" s="403"/>
      <c r="M880" s="403"/>
      <c r="N880" s="403"/>
      <c r="O880" s="403"/>
      <c r="P880" s="302" t="s">
        <v>681</v>
      </c>
      <c r="Q880" s="303"/>
      <c r="R880" s="303"/>
      <c r="S880" s="303"/>
      <c r="T880" s="303"/>
      <c r="U880" s="303"/>
      <c r="V880" s="303"/>
      <c r="W880" s="303"/>
      <c r="X880" s="303"/>
      <c r="Y880" s="304">
        <v>0.1</v>
      </c>
      <c r="Z880" s="305"/>
      <c r="AA880" s="305"/>
      <c r="AB880" s="306"/>
      <c r="AC880" s="308" t="s">
        <v>296</v>
      </c>
      <c r="AD880" s="309"/>
      <c r="AE880" s="309"/>
      <c r="AF880" s="309"/>
      <c r="AG880" s="309"/>
      <c r="AH880" s="310" t="s">
        <v>674</v>
      </c>
      <c r="AI880" s="311"/>
      <c r="AJ880" s="311"/>
      <c r="AK880" s="311"/>
      <c r="AL880" s="312" t="s">
        <v>690</v>
      </c>
      <c r="AM880" s="313"/>
      <c r="AN880" s="313"/>
      <c r="AO880" s="314"/>
      <c r="AP880" s="307" t="s">
        <v>674</v>
      </c>
      <c r="AQ880" s="307"/>
      <c r="AR880" s="307"/>
      <c r="AS880" s="307"/>
      <c r="AT880" s="307"/>
      <c r="AU880" s="307"/>
      <c r="AV880" s="307"/>
      <c r="AW880" s="307"/>
      <c r="AX880" s="307"/>
      <c r="AY880">
        <f>COUNTA($C$880)</f>
        <v>1</v>
      </c>
    </row>
    <row r="881" spans="1:51" ht="30" customHeight="1" x14ac:dyDescent="0.15">
      <c r="A881" s="387">
        <v>4</v>
      </c>
      <c r="B881" s="387">
        <v>1</v>
      </c>
      <c r="C881" s="406" t="s">
        <v>678</v>
      </c>
      <c r="D881" s="401"/>
      <c r="E881" s="401"/>
      <c r="F881" s="401"/>
      <c r="G881" s="401"/>
      <c r="H881" s="401"/>
      <c r="I881" s="401"/>
      <c r="J881" s="402">
        <v>3010001105926</v>
      </c>
      <c r="K881" s="403"/>
      <c r="L881" s="403"/>
      <c r="M881" s="403"/>
      <c r="N881" s="403"/>
      <c r="O881" s="403"/>
      <c r="P881" s="302" t="s">
        <v>681</v>
      </c>
      <c r="Q881" s="303"/>
      <c r="R881" s="303"/>
      <c r="S881" s="303"/>
      <c r="T881" s="303"/>
      <c r="U881" s="303"/>
      <c r="V881" s="303"/>
      <c r="W881" s="303"/>
      <c r="X881" s="303"/>
      <c r="Y881" s="304">
        <v>0.1</v>
      </c>
      <c r="Z881" s="305"/>
      <c r="AA881" s="305"/>
      <c r="AB881" s="306"/>
      <c r="AC881" s="308" t="s">
        <v>296</v>
      </c>
      <c r="AD881" s="309"/>
      <c r="AE881" s="309"/>
      <c r="AF881" s="309"/>
      <c r="AG881" s="309"/>
      <c r="AH881" s="310" t="s">
        <v>674</v>
      </c>
      <c r="AI881" s="311"/>
      <c r="AJ881" s="311"/>
      <c r="AK881" s="311"/>
      <c r="AL881" s="312" t="s">
        <v>690</v>
      </c>
      <c r="AM881" s="313"/>
      <c r="AN881" s="313"/>
      <c r="AO881" s="314"/>
      <c r="AP881" s="307" t="s">
        <v>674</v>
      </c>
      <c r="AQ881" s="307"/>
      <c r="AR881" s="307"/>
      <c r="AS881" s="307"/>
      <c r="AT881" s="307"/>
      <c r="AU881" s="307"/>
      <c r="AV881" s="307"/>
      <c r="AW881" s="307"/>
      <c r="AX881" s="307"/>
      <c r="AY881">
        <f>COUNTA($C$881)</f>
        <v>1</v>
      </c>
    </row>
    <row r="882" spans="1:51" ht="30" customHeight="1" x14ac:dyDescent="0.15">
      <c r="A882" s="387">
        <v>5</v>
      </c>
      <c r="B882" s="387">
        <v>1</v>
      </c>
      <c r="C882" s="406" t="s">
        <v>679</v>
      </c>
      <c r="D882" s="401"/>
      <c r="E882" s="401"/>
      <c r="F882" s="401"/>
      <c r="G882" s="401"/>
      <c r="H882" s="401"/>
      <c r="I882" s="401"/>
      <c r="J882" s="402">
        <v>8040001007537</v>
      </c>
      <c r="K882" s="403"/>
      <c r="L882" s="403"/>
      <c r="M882" s="403"/>
      <c r="N882" s="403"/>
      <c r="O882" s="403"/>
      <c r="P882" s="302" t="s">
        <v>681</v>
      </c>
      <c r="Q882" s="303"/>
      <c r="R882" s="303"/>
      <c r="S882" s="303"/>
      <c r="T882" s="303"/>
      <c r="U882" s="303"/>
      <c r="V882" s="303"/>
      <c r="W882" s="303"/>
      <c r="X882" s="303"/>
      <c r="Y882" s="304">
        <v>0</v>
      </c>
      <c r="Z882" s="305"/>
      <c r="AA882" s="305"/>
      <c r="AB882" s="306"/>
      <c r="AC882" s="308" t="s">
        <v>296</v>
      </c>
      <c r="AD882" s="309"/>
      <c r="AE882" s="309"/>
      <c r="AF882" s="309"/>
      <c r="AG882" s="309"/>
      <c r="AH882" s="310" t="s">
        <v>674</v>
      </c>
      <c r="AI882" s="311"/>
      <c r="AJ882" s="311"/>
      <c r="AK882" s="311"/>
      <c r="AL882" s="312" t="s">
        <v>690</v>
      </c>
      <c r="AM882" s="313"/>
      <c r="AN882" s="313"/>
      <c r="AO882" s="314"/>
      <c r="AP882" s="307" t="s">
        <v>674</v>
      </c>
      <c r="AQ882" s="307"/>
      <c r="AR882" s="307"/>
      <c r="AS882" s="307"/>
      <c r="AT882" s="307"/>
      <c r="AU882" s="307"/>
      <c r="AV882" s="307"/>
      <c r="AW882" s="307"/>
      <c r="AX882" s="307"/>
      <c r="AY882">
        <f>COUNTA($C$882)</f>
        <v>1</v>
      </c>
    </row>
    <row r="883" spans="1:51" ht="30" customHeight="1" x14ac:dyDescent="0.15">
      <c r="A883" s="387">
        <v>6</v>
      </c>
      <c r="B883" s="387">
        <v>1</v>
      </c>
      <c r="C883" s="406" t="s">
        <v>680</v>
      </c>
      <c r="D883" s="401"/>
      <c r="E883" s="401"/>
      <c r="F883" s="401"/>
      <c r="G883" s="401"/>
      <c r="H883" s="401"/>
      <c r="I883" s="401"/>
      <c r="J883" s="402">
        <v>7330001005330</v>
      </c>
      <c r="K883" s="403"/>
      <c r="L883" s="403"/>
      <c r="M883" s="403"/>
      <c r="N883" s="403"/>
      <c r="O883" s="403"/>
      <c r="P883" s="302" t="s">
        <v>681</v>
      </c>
      <c r="Q883" s="303"/>
      <c r="R883" s="303"/>
      <c r="S883" s="303"/>
      <c r="T883" s="303"/>
      <c r="U883" s="303"/>
      <c r="V883" s="303"/>
      <c r="W883" s="303"/>
      <c r="X883" s="303"/>
      <c r="Y883" s="304">
        <v>0</v>
      </c>
      <c r="Z883" s="305"/>
      <c r="AA883" s="305"/>
      <c r="AB883" s="306"/>
      <c r="AC883" s="308" t="s">
        <v>296</v>
      </c>
      <c r="AD883" s="309"/>
      <c r="AE883" s="309"/>
      <c r="AF883" s="309"/>
      <c r="AG883" s="309"/>
      <c r="AH883" s="310" t="s">
        <v>674</v>
      </c>
      <c r="AI883" s="311"/>
      <c r="AJ883" s="311"/>
      <c r="AK883" s="311"/>
      <c r="AL883" s="312" t="s">
        <v>690</v>
      </c>
      <c r="AM883" s="313"/>
      <c r="AN883" s="313"/>
      <c r="AO883" s="314"/>
      <c r="AP883" s="307" t="s">
        <v>674</v>
      </c>
      <c r="AQ883" s="307"/>
      <c r="AR883" s="307"/>
      <c r="AS883" s="307"/>
      <c r="AT883" s="307"/>
      <c r="AU883" s="307"/>
      <c r="AV883" s="307"/>
      <c r="AW883" s="307"/>
      <c r="AX883" s="307"/>
      <c r="AY883">
        <f>COUNTA($C$883)</f>
        <v>1</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259</v>
      </c>
      <c r="AD910" s="262"/>
      <c r="AE910" s="262"/>
      <c r="AF910" s="262"/>
      <c r="AG910" s="262"/>
      <c r="AH910" s="331" t="s">
        <v>286</v>
      </c>
      <c r="AI910" s="333"/>
      <c r="AJ910" s="333"/>
      <c r="AK910" s="333"/>
      <c r="AL910" s="333" t="s">
        <v>21</v>
      </c>
      <c r="AM910" s="333"/>
      <c r="AN910" s="333"/>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3"/>
      <c r="Q911" s="303"/>
      <c r="R911" s="303"/>
      <c r="S911" s="303"/>
      <c r="T911" s="303"/>
      <c r="U911" s="303"/>
      <c r="V911" s="303"/>
      <c r="W911" s="303"/>
      <c r="X911" s="303"/>
      <c r="Y911" s="304"/>
      <c r="Z911" s="305"/>
      <c r="AA911" s="305"/>
      <c r="AB911" s="306"/>
      <c r="AC911" s="308"/>
      <c r="AD911" s="309"/>
      <c r="AE911" s="309"/>
      <c r="AF911" s="309"/>
      <c r="AG911" s="309"/>
      <c r="AH911" s="404"/>
      <c r="AI911" s="405"/>
      <c r="AJ911" s="405"/>
      <c r="AK911" s="405"/>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3"/>
      <c r="Q912" s="303"/>
      <c r="R912" s="303"/>
      <c r="S912" s="303"/>
      <c r="T912" s="303"/>
      <c r="U912" s="303"/>
      <c r="V912" s="303"/>
      <c r="W912" s="303"/>
      <c r="X912" s="303"/>
      <c r="Y912" s="304"/>
      <c r="Z912" s="305"/>
      <c r="AA912" s="305"/>
      <c r="AB912" s="306"/>
      <c r="AC912" s="308"/>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302"/>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259</v>
      </c>
      <c r="AD943" s="262"/>
      <c r="AE943" s="262"/>
      <c r="AF943" s="262"/>
      <c r="AG943" s="262"/>
      <c r="AH943" s="331" t="s">
        <v>286</v>
      </c>
      <c r="AI943" s="333"/>
      <c r="AJ943" s="333"/>
      <c r="AK943" s="333"/>
      <c r="AL943" s="333" t="s">
        <v>21</v>
      </c>
      <c r="AM943" s="333"/>
      <c r="AN943" s="333"/>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3"/>
      <c r="Q944" s="303"/>
      <c r="R944" s="303"/>
      <c r="S944" s="303"/>
      <c r="T944" s="303"/>
      <c r="U944" s="303"/>
      <c r="V944" s="303"/>
      <c r="W944" s="303"/>
      <c r="X944" s="303"/>
      <c r="Y944" s="304"/>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259</v>
      </c>
      <c r="AD976" s="262"/>
      <c r="AE976" s="262"/>
      <c r="AF976" s="262"/>
      <c r="AG976" s="262"/>
      <c r="AH976" s="331" t="s">
        <v>286</v>
      </c>
      <c r="AI976" s="333"/>
      <c r="AJ976" s="333"/>
      <c r="AK976" s="333"/>
      <c r="AL976" s="333" t="s">
        <v>21</v>
      </c>
      <c r="AM976" s="333"/>
      <c r="AN976" s="333"/>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259</v>
      </c>
      <c r="AD1009" s="262"/>
      <c r="AE1009" s="262"/>
      <c r="AF1009" s="262"/>
      <c r="AG1009" s="262"/>
      <c r="AH1009" s="331" t="s">
        <v>286</v>
      </c>
      <c r="AI1009" s="333"/>
      <c r="AJ1009" s="333"/>
      <c r="AK1009" s="333"/>
      <c r="AL1009" s="333" t="s">
        <v>21</v>
      </c>
      <c r="AM1009" s="333"/>
      <c r="AN1009" s="333"/>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259</v>
      </c>
      <c r="AD1042" s="262"/>
      <c r="AE1042" s="262"/>
      <c r="AF1042" s="262"/>
      <c r="AG1042" s="262"/>
      <c r="AH1042" s="331" t="s">
        <v>286</v>
      </c>
      <c r="AI1042" s="333"/>
      <c r="AJ1042" s="333"/>
      <c r="AK1042" s="333"/>
      <c r="AL1042" s="333" t="s">
        <v>21</v>
      </c>
      <c r="AM1042" s="333"/>
      <c r="AN1042" s="333"/>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259</v>
      </c>
      <c r="AD1075" s="262"/>
      <c r="AE1075" s="262"/>
      <c r="AF1075" s="262"/>
      <c r="AG1075" s="262"/>
      <c r="AH1075" s="331" t="s">
        <v>286</v>
      </c>
      <c r="AI1075" s="333"/>
      <c r="AJ1075" s="333"/>
      <c r="AK1075" s="333"/>
      <c r="AL1075" s="333" t="s">
        <v>21</v>
      </c>
      <c r="AM1075" s="333"/>
      <c r="AN1075" s="333"/>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70"/>
      <c r="E1109" s="262" t="s">
        <v>214</v>
      </c>
      <c r="F1109" s="870"/>
      <c r="G1109" s="870"/>
      <c r="H1109" s="870"/>
      <c r="I1109" s="870"/>
      <c r="J1109" s="262" t="s">
        <v>221</v>
      </c>
      <c r="K1109" s="262"/>
      <c r="L1109" s="262"/>
      <c r="M1109" s="262"/>
      <c r="N1109" s="262"/>
      <c r="O1109" s="262"/>
      <c r="P1109" s="331" t="s">
        <v>27</v>
      </c>
      <c r="Q1109" s="331"/>
      <c r="R1109" s="331"/>
      <c r="S1109" s="331"/>
      <c r="T1109" s="331"/>
      <c r="U1109" s="331"/>
      <c r="V1109" s="331"/>
      <c r="W1109" s="331"/>
      <c r="X1109" s="331"/>
      <c r="Y1109" s="262" t="s">
        <v>223</v>
      </c>
      <c r="Z1109" s="870"/>
      <c r="AA1109" s="870"/>
      <c r="AB1109" s="870"/>
      <c r="AC1109" s="262" t="s">
        <v>197</v>
      </c>
      <c r="AD1109" s="262"/>
      <c r="AE1109" s="262"/>
      <c r="AF1109" s="262"/>
      <c r="AG1109" s="262"/>
      <c r="AH1109" s="331" t="s">
        <v>210</v>
      </c>
      <c r="AI1109" s="332"/>
      <c r="AJ1109" s="332"/>
      <c r="AK1109" s="332"/>
      <c r="AL1109" s="332" t="s">
        <v>21</v>
      </c>
      <c r="AM1109" s="332"/>
      <c r="AN1109" s="332"/>
      <c r="AO1109" s="873"/>
      <c r="AP1109" s="408" t="s">
        <v>251</v>
      </c>
      <c r="AQ1109" s="408"/>
      <c r="AR1109" s="408"/>
      <c r="AS1109" s="408"/>
      <c r="AT1109" s="408"/>
      <c r="AU1109" s="408"/>
      <c r="AV1109" s="408"/>
      <c r="AW1109" s="408"/>
      <c r="AX1109" s="408"/>
    </row>
    <row r="1110" spans="1:51" ht="30" customHeight="1" x14ac:dyDescent="0.15">
      <c r="A1110" s="387">
        <v>1</v>
      </c>
      <c r="B1110" s="387">
        <v>1</v>
      </c>
      <c r="C1110" s="872"/>
      <c r="D1110" s="872"/>
      <c r="E1110" s="247" t="s">
        <v>674</v>
      </c>
      <c r="F1110" s="871"/>
      <c r="G1110" s="871"/>
      <c r="H1110" s="871"/>
      <c r="I1110" s="871"/>
      <c r="J1110" s="402" t="s">
        <v>674</v>
      </c>
      <c r="K1110" s="403"/>
      <c r="L1110" s="403"/>
      <c r="M1110" s="403"/>
      <c r="N1110" s="403"/>
      <c r="O1110" s="403"/>
      <c r="P1110" s="302" t="s">
        <v>674</v>
      </c>
      <c r="Q1110" s="303"/>
      <c r="R1110" s="303"/>
      <c r="S1110" s="303"/>
      <c r="T1110" s="303"/>
      <c r="U1110" s="303"/>
      <c r="V1110" s="303"/>
      <c r="W1110" s="303"/>
      <c r="X1110" s="303"/>
      <c r="Y1110" s="304" t="s">
        <v>674</v>
      </c>
      <c r="Z1110" s="305"/>
      <c r="AA1110" s="305"/>
      <c r="AB1110" s="306"/>
      <c r="AC1110" s="308"/>
      <c r="AD1110" s="309"/>
      <c r="AE1110" s="309"/>
      <c r="AF1110" s="309"/>
      <c r="AG1110" s="309"/>
      <c r="AH1110" s="310" t="s">
        <v>674</v>
      </c>
      <c r="AI1110" s="311"/>
      <c r="AJ1110" s="311"/>
      <c r="AK1110" s="311"/>
      <c r="AL1110" s="312" t="s">
        <v>674</v>
      </c>
      <c r="AM1110" s="313"/>
      <c r="AN1110" s="313"/>
      <c r="AO1110" s="314"/>
      <c r="AP1110" s="307" t="s">
        <v>674</v>
      </c>
      <c r="AQ1110" s="307"/>
      <c r="AR1110" s="307"/>
      <c r="AS1110" s="307"/>
      <c r="AT1110" s="307"/>
      <c r="AU1110" s="307"/>
      <c r="AV1110" s="307"/>
      <c r="AW1110" s="307"/>
      <c r="AX1110" s="307"/>
    </row>
    <row r="1111" spans="1:51" ht="30" hidden="1" customHeight="1" x14ac:dyDescent="0.15">
      <c r="A1111" s="387">
        <v>2</v>
      </c>
      <c r="B1111" s="387">
        <v>1</v>
      </c>
      <c r="C1111" s="872"/>
      <c r="D1111" s="872"/>
      <c r="E1111" s="871"/>
      <c r="F1111" s="871"/>
      <c r="G1111" s="871"/>
      <c r="H1111" s="871"/>
      <c r="I1111" s="871"/>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72"/>
      <c r="D1112" s="872"/>
      <c r="E1112" s="871"/>
      <c r="F1112" s="871"/>
      <c r="G1112" s="871"/>
      <c r="H1112" s="871"/>
      <c r="I1112" s="871"/>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72"/>
      <c r="D1113" s="872"/>
      <c r="E1113" s="871"/>
      <c r="F1113" s="871"/>
      <c r="G1113" s="871"/>
      <c r="H1113" s="871"/>
      <c r="I1113" s="871"/>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72"/>
      <c r="D1114" s="872"/>
      <c r="E1114" s="871"/>
      <c r="F1114" s="871"/>
      <c r="G1114" s="871"/>
      <c r="H1114" s="871"/>
      <c r="I1114" s="871"/>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72"/>
      <c r="D1115" s="872"/>
      <c r="E1115" s="871"/>
      <c r="F1115" s="871"/>
      <c r="G1115" s="871"/>
      <c r="H1115" s="871"/>
      <c r="I1115" s="871"/>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72"/>
      <c r="D1116" s="872"/>
      <c r="E1116" s="871"/>
      <c r="F1116" s="871"/>
      <c r="G1116" s="871"/>
      <c r="H1116" s="871"/>
      <c r="I1116" s="871"/>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72"/>
      <c r="D1117" s="872"/>
      <c r="E1117" s="871"/>
      <c r="F1117" s="871"/>
      <c r="G1117" s="871"/>
      <c r="H1117" s="871"/>
      <c r="I1117" s="871"/>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72"/>
      <c r="D1118" s="872"/>
      <c r="E1118" s="871"/>
      <c r="F1118" s="871"/>
      <c r="G1118" s="871"/>
      <c r="H1118" s="871"/>
      <c r="I1118" s="871"/>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72"/>
      <c r="D1119" s="872"/>
      <c r="E1119" s="871"/>
      <c r="F1119" s="871"/>
      <c r="G1119" s="871"/>
      <c r="H1119" s="871"/>
      <c r="I1119" s="871"/>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72"/>
      <c r="D1120" s="872"/>
      <c r="E1120" s="871"/>
      <c r="F1120" s="871"/>
      <c r="G1120" s="871"/>
      <c r="H1120" s="871"/>
      <c r="I1120" s="871"/>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72"/>
      <c r="D1121" s="872"/>
      <c r="E1121" s="871"/>
      <c r="F1121" s="871"/>
      <c r="G1121" s="871"/>
      <c r="H1121" s="871"/>
      <c r="I1121" s="871"/>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72"/>
      <c r="D1122" s="872"/>
      <c r="E1122" s="871"/>
      <c r="F1122" s="871"/>
      <c r="G1122" s="871"/>
      <c r="H1122" s="871"/>
      <c r="I1122" s="871"/>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72"/>
      <c r="D1123" s="872"/>
      <c r="E1123" s="871"/>
      <c r="F1123" s="871"/>
      <c r="G1123" s="871"/>
      <c r="H1123" s="871"/>
      <c r="I1123" s="871"/>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72"/>
      <c r="D1124" s="872"/>
      <c r="E1124" s="871"/>
      <c r="F1124" s="871"/>
      <c r="G1124" s="871"/>
      <c r="H1124" s="871"/>
      <c r="I1124" s="871"/>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72"/>
      <c r="D1125" s="872"/>
      <c r="E1125" s="871"/>
      <c r="F1125" s="871"/>
      <c r="G1125" s="871"/>
      <c r="H1125" s="871"/>
      <c r="I1125" s="871"/>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72"/>
      <c r="D1126" s="872"/>
      <c r="E1126" s="871"/>
      <c r="F1126" s="871"/>
      <c r="G1126" s="871"/>
      <c r="H1126" s="871"/>
      <c r="I1126" s="871"/>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72"/>
      <c r="D1127" s="872"/>
      <c r="E1127" s="247"/>
      <c r="F1127" s="871"/>
      <c r="G1127" s="871"/>
      <c r="H1127" s="871"/>
      <c r="I1127" s="871"/>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72"/>
      <c r="D1128" s="872"/>
      <c r="E1128" s="871"/>
      <c r="F1128" s="871"/>
      <c r="G1128" s="871"/>
      <c r="H1128" s="871"/>
      <c r="I1128" s="871"/>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72"/>
      <c r="D1129" s="872"/>
      <c r="E1129" s="871"/>
      <c r="F1129" s="871"/>
      <c r="G1129" s="871"/>
      <c r="H1129" s="871"/>
      <c r="I1129" s="871"/>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72"/>
      <c r="D1130" s="872"/>
      <c r="E1130" s="871"/>
      <c r="F1130" s="871"/>
      <c r="G1130" s="871"/>
      <c r="H1130" s="871"/>
      <c r="I1130" s="871"/>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72"/>
      <c r="D1131" s="872"/>
      <c r="E1131" s="871"/>
      <c r="F1131" s="871"/>
      <c r="G1131" s="871"/>
      <c r="H1131" s="871"/>
      <c r="I1131" s="871"/>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72"/>
      <c r="D1132" s="872"/>
      <c r="E1132" s="871"/>
      <c r="F1132" s="871"/>
      <c r="G1132" s="871"/>
      <c r="H1132" s="871"/>
      <c r="I1132" s="871"/>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72"/>
      <c r="D1133" s="872"/>
      <c r="E1133" s="871"/>
      <c r="F1133" s="871"/>
      <c r="G1133" s="871"/>
      <c r="H1133" s="871"/>
      <c r="I1133" s="871"/>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72"/>
      <c r="D1134" s="872"/>
      <c r="E1134" s="871"/>
      <c r="F1134" s="871"/>
      <c r="G1134" s="871"/>
      <c r="H1134" s="871"/>
      <c r="I1134" s="871"/>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72"/>
      <c r="D1135" s="872"/>
      <c r="E1135" s="871"/>
      <c r="F1135" s="871"/>
      <c r="G1135" s="871"/>
      <c r="H1135" s="871"/>
      <c r="I1135" s="871"/>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72"/>
      <c r="D1136" s="872"/>
      <c r="E1136" s="871"/>
      <c r="F1136" s="871"/>
      <c r="G1136" s="871"/>
      <c r="H1136" s="871"/>
      <c r="I1136" s="871"/>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72"/>
      <c r="D1137" s="872"/>
      <c r="E1137" s="871"/>
      <c r="F1137" s="871"/>
      <c r="G1137" s="871"/>
      <c r="H1137" s="871"/>
      <c r="I1137" s="871"/>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72"/>
      <c r="D1138" s="872"/>
      <c r="E1138" s="871"/>
      <c r="F1138" s="871"/>
      <c r="G1138" s="871"/>
      <c r="H1138" s="871"/>
      <c r="I1138" s="871"/>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72"/>
      <c r="D1139" s="872"/>
      <c r="E1139" s="871"/>
      <c r="F1139" s="871"/>
      <c r="G1139" s="871"/>
      <c r="H1139" s="871"/>
      <c r="I1139" s="871"/>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664</v>
      </c>
      <c r="H2" s="13" t="str">
        <f>IF(G2="","",F2)</f>
        <v>一般会計</v>
      </c>
      <c r="I2" s="13" t="str">
        <f>IF(H2="","",IF(I1&lt;&gt;"",CONCATENATE(I1,"、",H2),H2))</f>
        <v>一般会計</v>
      </c>
      <c r="K2" s="14" t="s">
        <v>102</v>
      </c>
      <c r="L2" s="15"/>
      <c r="M2" s="13" t="str">
        <f>IF(L2="","",K2)</f>
        <v/>
      </c>
      <c r="N2" s="13" t="str">
        <f>IF(M2="","",IF(N1&lt;&gt;"",CONCATENATE(N1,"、",M2),M2))</f>
        <v/>
      </c>
      <c r="O2" s="13"/>
      <c r="P2" s="12" t="s">
        <v>73</v>
      </c>
      <c r="Q2" s="17" t="s">
        <v>664</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664</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康宏(suzuki-yasuhiroae)</dc:creator>
  <cp:lastModifiedBy>新藤　美紗子</cp:lastModifiedBy>
  <cp:lastPrinted>2021-05-25T06:04:50Z</cp:lastPrinted>
  <dcterms:created xsi:type="dcterms:W3CDTF">2012-03-13T00:50:25Z</dcterms:created>
  <dcterms:modified xsi:type="dcterms:W3CDTF">2021-08-25T06:53:52Z</dcterms:modified>
</cp:coreProperties>
</file>