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<sst xmlns="http://schemas.openxmlformats.org/spreadsheetml/2006/main" count="3118" uniqueCount="799">
  <si>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</si>
  <si>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</si>
  <si>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</si>
  <si>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</si>
  <si>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</si>
  <si>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</si>
  <si>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</si>
  <si>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</si>
  <si>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</si>
  <si>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</si>
  <si>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</si>
  <si>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</si>
  <si>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</si>
  <si>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</si>
  <si>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</si>
  <si>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</si>
  <si>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</si>
  <si>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</si>
  <si>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</si>
  <si>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</si>
  <si>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</si>
  <si>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</si>
  <si>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</si>
  <si>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</si>
  <si>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</si>
  <si>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</si>
  <si>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</si>
  <si>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</si>
  <si>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</si>
  <si>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</si>
  <si>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</si>
  <si>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</si>
  <si>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</si>
  <si>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</si>
  <si>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</si>
  <si>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</si>
  <si>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</si>
  <si>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</si>
  <si>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</si>
  <si>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</si>
  <si>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</si>
  <si>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</si>
  <si>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</si>
  <si>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</si>
  <si>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</si>
  <si>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</si>
  <si>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</si>
  <si>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</si>
  <si>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</si>
  <si>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</si>
  <si>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</si>
  <si>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</si>
  <si>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</si>
  <si>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</si>
  <si>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</si>
  <si>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</si>
  <si>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</si>
  <si>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</si>
  <si>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</si>
  <si>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</si>
  <si>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</si>
  <si>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</si>
  <si>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</si>
  <si>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</si>
  <si>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</si>
  <si>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</si>
  <si>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</si>
  <si>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</si>
  <si>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</si>
  <si>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</si>
  <si>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</si>
  <si>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</si>
  <si>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</si>
  <si>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</si>
  <si>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</si>
  <si>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</si>
  <si>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</si>
  <si>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</si>
  <si>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</si>
  <si>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</si>
  <si>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</si>
  <si>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</si>
  <si>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</si>
  <si>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</si>
  <si>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</si>
  <si>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</si>
  <si>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</si>
  <si>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</si>
  <si>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</si>
  <si>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</si>
  <si>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</si>
  <si>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</si>
  <si>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</si>
  <si>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</si>
  <si>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</si>
  <si>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</si>
  <si>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</si>
  <si>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</si>
  <si>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</si>
  <si>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</si>
  <si>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</si>
  <si>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</si>
  <si>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</si>
  <si>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</si>
  <si>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</si>
  <si>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</si>
  <si>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</si>
  <si>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</si>
  <si>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</si>
  <si>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</si>
  <si>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</si>
  <si>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</si>
  <si>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</si>
  <si>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</si>
  <si>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</si>
  <si>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</si>
  <si>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</si>
  <si>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</si>
  <si>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</si>
  <si>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</si>
  <si>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</si>
  <si>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</si>
  <si>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</si>
  <si>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</si>
  <si>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</si>
  <si>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</si>
  <si>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</si>
  <si>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</si>
  <si>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</si>
  <si>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</si>
  <si>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</si>
  <si>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</si>
  <si>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</si>
  <si>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</si>
  <si>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</si>
  <si>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</si>
  <si>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</si>
  <si>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</si>
  <si>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</si>
  <si>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</si>
  <si>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</si>
  <si>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</si>
  <si>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</si>
  <si>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</si>
  <si>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</si>
  <si>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</si>
  <si>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</si>
  <si>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</si>
  <si>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</si>
  <si>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</si>
  <si>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</si>
  <si>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</si>
  <si>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</si>
  <si>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</si>
  <si>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</si>
  <si>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</si>
  <si>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</si>
  <si>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</si>
  <si>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</si>
  <si>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</si>
  <si>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</si>
  <si>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</si>
  <si>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</si>
  <si>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</si>
  <si>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</si>
  <si>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</si>
  <si>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</si>
  <si>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</si>
  <si>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</si>
  <si>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</si>
  <si>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</si>
  <si>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</si>
  <si>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</si>
  <si>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</si>
  <si>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</si>
  <si>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</si>
  <si>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</si>
  <si>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</si>
  <si>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</si>
  <si>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</si>
  <si>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</si>
  <si>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</si>
  <si>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</si>
  <si>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</si>
  <si>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</si>
  <si>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</si>
  <si>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</si>
  <si>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</si>
  <si>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</si>
  <si>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</si>
  <si>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</si>
  <si>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</si>
  <si>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</si>
  <si>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</si>
  <si>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</si>
  <si>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</si>
  <si>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</si>
  <si>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</si>
  <si>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</si>
  <si>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</si>
  <si>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</si>
  <si>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</si>
  <si>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</si>
  <si>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</si>
  <si>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</si>
  <si>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</si>
  <si>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</si>
  <si>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</si>
  <si>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</si>
  <si>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</si>
  <si>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</si>
  <si>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</si>
  <si>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</si>
  <si>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</si>
  <si>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</si>
  <si>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</si>
  <si>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</si>
  <si>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</si>
  <si>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</si>
  <si>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</si>
  <si>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</si>
  <si>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</si>
  <si>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</si>
  <si>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</si>
  <si>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</si>
  <si>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</si>
  <si>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</si>
  <si>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</si>
  <si>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</si>
  <si>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</si>
  <si>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</si>
  <si>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</si>
  <si>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</si>
  <si>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</si>
  <si>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</si>
  <si>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</si>
  <si>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</si>
  <si>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</si>
  <si>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</si>
  <si>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</si>
  <si>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</si>
  <si>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</si>
  <si>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</si>
  <si>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</si>
  <si>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</si>
  <si>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</si>
  <si>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</si>
  <si>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</si>
  <si>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</si>
  <si>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</si>
  <si>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</si>
  <si>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</si>
  <si>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</si>
  <si>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</si>
  <si>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</si>
  <si>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</si>
  <si>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</si>
  <si>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</si>
  <si>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</si>
  <si>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</si>
  <si>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</si>
  <si>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</si>
  <si>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</si>
  <si>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</si>
  <si>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</si>
  <si>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</si>
  <si>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</si>
  <si>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</si>
  <si>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</si>
  <si>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</si>
  <si>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</si>
  <si>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</si>
  <si>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</si>
  <si>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</si>
  <si>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</si>
  <si>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</si>
  <si>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</si>
  <si>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</si>
  <si>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</si>
  <si>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</si>
  <si>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</si>
  <si>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</si>
  <si>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</si>
  <si>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</si>
  <si>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</si>
  <si>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</si>
  <si>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</si>
  <si>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</si>
  <si>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</si>
  <si>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</si>
  <si>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</si>
  <si>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</si>
  <si>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</si>
  <si>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</si>
  <si>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</si>
  <si>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</si>
  <si>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</si>
  <si>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</si>
  <si>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</si>
  <si>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</si>
  <si>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</si>
  <si>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</si>
  <si>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</si>
  <si>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</si>
  <si>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</si>
  <si>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</si>
  <si>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</si>
  <si>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</si>
  <si>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</si>
  <si>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</si>
  <si>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</si>
  <si>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</si>
  <si>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</si>
  <si>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</si>
  <si>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</si>
  <si>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</si>
  <si>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</si>
  <si>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</si>
  <si>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</si>
  <si>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</si>
  <si>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</si>
  <si>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</si>
  <si>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</si>
  <si>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</si>
  <si>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</si>
  <si>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</si>
  <si>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</si>
  <si>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</si>
  <si>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</si>
  <si>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</si>
  <si>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</si>
  <si>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</si>
  <si>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</si>
  <si>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</si>
  <si>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</si>
  <si>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</si>
  <si>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</si>
  <si>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</si>
  <si>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</si>
  <si>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</si>
  <si>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</si>
  <si>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</si>
  <si>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</si>
  <si>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</si>
  <si>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</si>
  <si>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</si>
  <si>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</si>
  <si>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</si>
  <si>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</si>
  <si>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</si>
  <si>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</si>
  <si>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</si>
  <si>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</si>
  <si>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</si>
  <si>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</si>
  <si>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</si>
  <si>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</si>
  <si>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</si>
  <si>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</si>
  <si>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</si>
  <si>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</si>
  <si>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</si>
  <si>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</si>
  <si>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</si>
  <si>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</si>
  <si>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</si>
  <si>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</si>
  <si>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</si>
  <si>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</si>
  <si>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</si>
  <si>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</si>
  <si>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</si>
  <si>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</si>
  <si>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</si>
  <si>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</si>
  <si>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</si>
  <si>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</si>
  <si>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</si>
  <si>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</si>
  <si>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</si>
  <si>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</si>
  <si>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</si>
  <si>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</si>
  <si>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</si>
  <si>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</si>
  <si>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</si>
  <si>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</si>
  <si>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</si>
  <si>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</si>
  <si>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</si>
  <si>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</si>
  <si>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</si>
  <si>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</si>
  <si>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</si>
  <si>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</si>
  <si>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</si>
  <si>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</si>
  <si>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</si>
  <si>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</si>
  <si>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</si>
  <si>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</si>
  <si>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</si>
  <si>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</si>
  <si>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</si>
  <si>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</si>
  <si>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</si>
  <si>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</si>
  <si>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</si>
  <si>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</si>
  <si>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</si>
  <si>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</si>
  <si>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</si>
  <si>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</si>
  <si>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</si>
  <si>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</si>
  <si>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</si>
  <si>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</si>
  <si>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</si>
  <si>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</si>
  <si>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</si>
  <si>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</si>
  <si>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</si>
  <si>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</si>
  <si>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</si>
  <si>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</si>
  <si>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</si>
  <si>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</si>
  <si>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</si>
  <si>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</si>
  <si>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</si>
  <si>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</si>
  <si>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</si>
  <si>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</si>
  <si>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</si>
  <si>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</si>
  <si>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</si>
  <si>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</si>
  <si>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</si>
  <si>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</si>
  <si>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</si>
  <si>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</si>
  <si>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</si>
  <si>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</si>
  <si>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</si>
  <si>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</si>
  <si>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</si>
  <si>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</si>
  <si>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</si>
  <si>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</si>
  <si>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</si>
  <si>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</si>
  <si>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</si>
  <si>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</si>
  <si>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</si>
  <si>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</si>
  <si>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</si>
  <si>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</si>
  <si>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</si>
  <si>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</si>
  <si>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</si>
  <si>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</si>
  <si>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</si>
  <si>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</si>
  <si>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</si>
  <si>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</si>
  <si>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</si>
  <si>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</si>
  <si>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</si>
  <si>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</si>
  <si>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</si>
  <si>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</si>
  <si>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</si>
  <si>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</si>
  <si>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</si>
  <si>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</si>
  <si>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</si>
  <si>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</si>
  <si>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</si>
  <si>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</si>
  <si>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</si>
  <si>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</si>
  <si>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</si>
  <si>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</si>
  <si>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</si>
  <si>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</si>
  <si>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</si>
  <si>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</si>
  <si>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</si>
  <si>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</si>
  <si>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</si>
  <si>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</si>
  <si>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</si>
  <si>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</si>
  <si>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</si>
  <si>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</si>
  <si>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</si>
  <si>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</si>
  <si>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</si>
  <si>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</si>
  <si>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</si>
  <si>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</si>
  <si>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</si>
  <si>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</si>
  <si>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</si>
  <si>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</si>
  <si>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</si>
  <si>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</si>
  <si>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</si>
  <si>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</si>
  <si>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</si>
  <si>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</si>
  <si>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</si>
  <si>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</si>
  <si>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</si>
  <si>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</si>
  <si>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</si>
  <si>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</si>
  <si>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</si>
  <si>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</si>
  <si>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</si>
  <si>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</si>
  <si>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</si>
  <si>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</si>
  <si>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</si>
  <si>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</si>
  <si>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</si>
  <si>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</si>
  <si>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</si>
  <si>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</si>
  <si>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</si>
  <si>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</si>
  <si>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</si>
  <si>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</si>
  <si>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</si>
  <si>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</si>
  <si>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</si>
  <si>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</si>
  <si>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</si>
  <si>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</si>
  <si>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</si>
  <si>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</si>
  <si>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</si>
  <si>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</si>
  <si>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</si>
  <si>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</si>
  <si>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</si>
  <si>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</si>
  <si>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</si>
  <si>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</si>
  <si>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</si>
  <si>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</si>
  <si>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</si>
  <si>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</si>
  <si>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</si>
  <si>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</si>
  <si>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</si>
  <si>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</si>
  <si>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</si>
  <si>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</si>
  <si>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</si>
  <si>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</si>
  <si>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</si>
  <si>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</si>
  <si>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</si>
  <si>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</si>
  <si>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</si>
  <si>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</si>
  <si>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</si>
  <si>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</si>
  <si>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</si>
  <si>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</si>
  <si>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</si>
  <si>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</si>
  <si>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</si>
  <si>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</si>
  <si>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</si>
  <si>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</si>
  <si>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</si>
  <si>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</si>
  <si>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</si>
  <si>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</si>
  <si>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</si>
  <si>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</si>
  <si>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</si>
  <si>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</si>
  <si>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</si>
  <si>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</si>
  <si>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</si>
  <si>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</si>
  <si>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</si>
  <si>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</si>
  <si>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</si>
  <si>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</si>
  <si>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</si>
  <si>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</si>
  <si>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</si>
  <si>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</si>
  <si>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</si>
  <si>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</si>
  <si>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</si>
  <si>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</si>
  <si>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</si>
  <si>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</si>
  <si>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</si>
  <si>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</si>
  <si>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</si>
  <si>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</si>
  <si>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</si>
  <si>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</si>
  <si>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</si>
  <si>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</si>
  <si>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</si>
  <si>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</si>
  <si>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</si>
  <si>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</si>
  <si>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</si>
  <si>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</si>
  <si>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</si>
  <si>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</si>
  <si>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</si>
  <si>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</si>
  <si>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</si>
  <si>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</si>
  <si>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</si>
  <si>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</si>
  <si>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</si>
  <si>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</si>
  <si>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</si>
  <si>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</si>
  <si>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</si>
  <si>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</si>
  <si>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</si>
  <si>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</si>
  <si>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</si>
  <si>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</si>
  <si>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</si>
  <si>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</si>
  <si>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</si>
  <si>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</si>
  <si>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</si>
  <si>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</si>
  <si>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</si>
  <si>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</si>
  <si>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</si>
  <si>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</si>
  <si>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</si>
  <si>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</si>
  <si>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</si>
  <si>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</si>
  <si>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</si>
  <si>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</si>
  <si>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</si>
  <si>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</si>
  <si>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</si>
  <si>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</si>
  <si>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</si>
  <si>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</si>
  <si>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</si>
  <si>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</si>
  <si>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</si>
  <si>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</si>
  <si>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</si>
  <si>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</si>
  <si>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</si>
  <si>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</si>
  <si>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</si>
  <si>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</si>
  <si>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</si>
  <si>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</si>
  <si>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</si>
  <si>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</si>
  <si>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</si>
  <si>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</si>
  <si>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</si>
  <si>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</si>
  <si>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</si>
  <si>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</si>
  <si>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</si>
  <si>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</si>
  <si>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</si>
  <si>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</si>
  <si>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</si>
  <si>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</si>
  <si>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</si>
  <si>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</si>
  <si>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</si>
  <si>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</si>
  <si>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</si>
  <si>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</si>
  <si>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</si>
  <si>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</si>
  <si>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</si>
  <si>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</si>
  <si>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</si>
  <si>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</si>
  <si>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</si>
  <si>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</si>
  <si>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</si>
  <si>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</si>
  <si>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</si>
  <si>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</si>
  <si>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</si>
  <si>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</si>
  <si>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</si>
  <si>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</si>
  <si>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</si>
  <si>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</si>
  <si>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</si>
  <si>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</si>
  <si>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</si>
  <si>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</si>
  <si>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健康危機管理体制整備推進費</t>
  </si>
  <si>
    <t>健康局</t>
  </si>
  <si>
    <t>平成５年度</t>
  </si>
  <si>
    <t>終了予定なし</t>
  </si>
  <si>
    <t>健康課地域保健室</t>
  </si>
  <si>
    <t>-</t>
  </si>
  <si>
    <t>多様化する健康危機事例に対応するため、健康危機管理に関する研修の実施などにより、地域における健康危機管理対策の基盤の整備を図る。</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</si>
  <si>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</si>
  <si>
    <t>令和5年度に健康危機管理保健所長等研修において健康危機管理について理解が高まったと回答した受講者の割合を100%まで引き上げる</t>
  </si>
  <si>
    <t>健康危機管理保健所長等研修において健康危機管理について理解が高まったと回答した受講者の割合</t>
  </si>
  <si>
    <t>研修受講者アンケート</t>
  </si>
  <si>
    <t>健康危機管理保健所長等研修の受講者出席率</t>
  </si>
  <si>
    <t>当該年度執行額（千円）／健康危機管理保健所研修の受講者数　　　　　　　　　　　</t>
    <phoneticPr fontId="5"/>
  </si>
  <si>
    <t>千円</t>
  </si>
  <si>
    <t>X　/　Y</t>
    <phoneticPr fontId="5"/>
  </si>
  <si>
    <t>2,508 / 126</t>
  </si>
  <si>
    <t>2,657 / 48</t>
  </si>
  <si>
    <t>Ⅰ-11 健康危機管理を推進すること</t>
  </si>
  <si>
    <t>Ⅰ-11-1　健康危機が発生した際に迅速かつ適切に対応するための体制を整備すること</t>
  </si>
  <si>
    <t>地域健康危機管理対策事業</t>
  </si>
  <si>
    <t>健康危機管理体制の整備</t>
  </si>
  <si>
    <t>322</t>
  </si>
  <si>
    <t>292</t>
  </si>
  <si>
    <t>252</t>
  </si>
  <si>
    <t>295</t>
  </si>
  <si>
    <t>307</t>
  </si>
  <si>
    <t>320</t>
  </si>
  <si>
    <t>317</t>
  </si>
  <si>
    <t>327</t>
  </si>
  <si>
    <t>333</t>
  </si>
  <si>
    <t>○</t>
  </si>
  <si>
    <t>無</t>
  </si>
  <si>
    <t>‐</t>
  </si>
  <si>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phoneticPr fontId="5"/>
  </si>
  <si>
    <t>健康危機管理事例は地域のみでなく広域的な発生が見込まれることから、国として実施する必要がある。</t>
    <phoneticPr fontId="5"/>
  </si>
  <si>
    <t>実際の健康危機事例発生時の対応に関する演習、必要な知識等の取得を内容とした研修は今後の災害に備えた優先度の高い事業である。</t>
    <phoneticPr fontId="5"/>
  </si>
  <si>
    <t>研修に係る謝金、旅費、消耗品等の支出の抑制等によりコストの削減に努めており、妥当な水準である。</t>
    <phoneticPr fontId="5"/>
  </si>
  <si>
    <t>研修に係る謝金、旅費、消耗品等に資する経費であり、必要なものに限定されている。</t>
    <phoneticPr fontId="5"/>
  </si>
  <si>
    <t>消耗品等の調達について、想定されていた支出を下回ったため。</t>
    <phoneticPr fontId="5"/>
  </si>
  <si>
    <t>コスト削減や効率化に向け、執行実績を勘案した予算積算としている。</t>
    <phoneticPr fontId="5"/>
  </si>
  <si>
    <t>健康危機管理保健所長等研修において健康危機管理について理解が高まったと回答した受講者の割合は高水準で推移しており、成果目標に見合ったものとなっている。</t>
    <phoneticPr fontId="5"/>
  </si>
  <si>
    <t>健康危機管理保健所長等研修の受講出席率は高水準で推移しており、見込みに見合ったものとなっている。</t>
    <phoneticPr fontId="5"/>
  </si>
  <si>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</si>
  <si>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phoneticPr fontId="5"/>
  </si>
  <si>
    <t>受講出席率も増加傾向にあることから、今後も引き続き適正執行に努め、事業を推進すべきと判断するが、予算の執行率は低い水準であるため、予算の見直し等を検討する。</t>
    <phoneticPr fontId="5"/>
  </si>
  <si>
    <t>B.個人A</t>
    <rPh sb="2" eb="4">
      <t>コジン</t>
    </rPh>
    <phoneticPr fontId="5"/>
  </si>
  <si>
    <t>A.兼松エレクトロニクス株式会社</t>
    <rPh sb="2" eb="4">
      <t>カネマツ</t>
    </rPh>
    <rPh sb="12" eb="16">
      <t>カブシキガイシャ</t>
    </rPh>
    <phoneticPr fontId="5"/>
  </si>
  <si>
    <t>庁費</t>
    <rPh sb="0" eb="1">
      <t>チョウ</t>
    </rPh>
    <rPh sb="1" eb="2">
      <t>ヒ</t>
    </rPh>
    <phoneticPr fontId="5"/>
  </si>
  <si>
    <t>健康管理体制整備推進に係る消耗品購入</t>
    <rPh sb="0" eb="2">
      <t>ケンコウ</t>
    </rPh>
    <rPh sb="2" eb="4">
      <t>カンリ</t>
    </rPh>
    <rPh sb="4" eb="6">
      <t>タイセイ</t>
    </rPh>
    <rPh sb="6" eb="8">
      <t>セイビ</t>
    </rPh>
    <rPh sb="8" eb="10">
      <t>スイシン</t>
    </rPh>
    <rPh sb="11" eb="12">
      <t>カカ</t>
    </rPh>
    <rPh sb="13" eb="15">
      <t>ショウモウ</t>
    </rPh>
    <rPh sb="15" eb="16">
      <t>ヒン</t>
    </rPh>
    <rPh sb="16" eb="18">
      <t>コウニュウ</t>
    </rPh>
    <phoneticPr fontId="5"/>
  </si>
  <si>
    <t>兼松エレクトロ二クス株式会社</t>
    <rPh sb="0" eb="2">
      <t>カネマツ</t>
    </rPh>
    <rPh sb="7" eb="8">
      <t>ニ</t>
    </rPh>
    <rPh sb="10" eb="14">
      <t>カブシキガイシャ</t>
    </rPh>
    <phoneticPr fontId="5"/>
  </si>
  <si>
    <t>消耗品購入経費</t>
    <rPh sb="0" eb="2">
      <t>ショウモウ</t>
    </rPh>
    <rPh sb="2" eb="3">
      <t>ヒン</t>
    </rPh>
    <rPh sb="3" eb="5">
      <t>コウニュウ</t>
    </rPh>
    <rPh sb="5" eb="7">
      <t>ケイヒ</t>
    </rPh>
    <phoneticPr fontId="5"/>
  </si>
  <si>
    <t>-</t>
    <phoneticPr fontId="5"/>
  </si>
  <si>
    <t>株式会社オフィススギモト</t>
    <phoneticPr fontId="5"/>
  </si>
  <si>
    <t>株式会社タイチ</t>
    <phoneticPr fontId="5"/>
  </si>
  <si>
    <t>株式会社フォーサイト</t>
    <phoneticPr fontId="5"/>
  </si>
  <si>
    <t xml:space="preserve">株式会社竹宝商会 </t>
    <phoneticPr fontId="5"/>
  </si>
  <si>
    <t>株式会社アート録音</t>
    <phoneticPr fontId="5"/>
  </si>
  <si>
    <t>株式会社ニュートリノ東京</t>
    <phoneticPr fontId="5"/>
  </si>
  <si>
    <t>個人A</t>
    <rPh sb="0" eb="2">
      <t>コジン</t>
    </rPh>
    <phoneticPr fontId="5"/>
  </si>
  <si>
    <t>個人B</t>
    <rPh sb="0" eb="2">
      <t>コジン</t>
    </rPh>
    <phoneticPr fontId="5"/>
  </si>
  <si>
    <t>個人C</t>
    <rPh sb="0" eb="2">
      <t>コジン</t>
    </rPh>
    <phoneticPr fontId="5"/>
  </si>
  <si>
    <t>消耗品購入経費</t>
    <rPh sb="0" eb="3">
      <t>ショウモウヒン</t>
    </rPh>
    <rPh sb="3" eb="5">
      <t>コウニュウ</t>
    </rPh>
    <rPh sb="5" eb="7">
      <t>ケイヒ</t>
    </rPh>
    <phoneticPr fontId="5"/>
  </si>
  <si>
    <t>消耗品購入経費</t>
    <phoneticPr fontId="5"/>
  </si>
  <si>
    <t>テープ起こし業務経費</t>
    <rPh sb="3" eb="4">
      <t>オ</t>
    </rPh>
    <rPh sb="6" eb="8">
      <t>ギョウム</t>
    </rPh>
    <rPh sb="8" eb="10">
      <t>ケイヒ</t>
    </rPh>
    <phoneticPr fontId="5"/>
  </si>
  <si>
    <t>諸謝金・委員等旅費</t>
    <rPh sb="0" eb="1">
      <t>ショ</t>
    </rPh>
    <rPh sb="1" eb="3">
      <t>シャキン</t>
    </rPh>
    <rPh sb="4" eb="6">
      <t>イイン</t>
    </rPh>
    <rPh sb="6" eb="7">
      <t>トウ</t>
    </rPh>
    <rPh sb="7" eb="9">
      <t>リョヒ</t>
    </rPh>
    <phoneticPr fontId="5"/>
  </si>
  <si>
    <t>諸謝金</t>
    <rPh sb="0" eb="3">
      <t>ショシャキン</t>
    </rPh>
    <phoneticPr fontId="5"/>
  </si>
  <si>
    <t>職員旅費・庁費</t>
    <rPh sb="0" eb="2">
      <t>ショクイン</t>
    </rPh>
    <rPh sb="2" eb="4">
      <t>リョヒ</t>
    </rPh>
    <rPh sb="5" eb="7">
      <t>チョウヒ</t>
    </rPh>
    <phoneticPr fontId="5"/>
  </si>
  <si>
    <t>健康危機管理体制整備推進に係る職員旅費・レンタカー代等</t>
    <rPh sb="0" eb="2">
      <t>ケンコウ</t>
    </rPh>
    <rPh sb="2" eb="4">
      <t>キキ</t>
    </rPh>
    <rPh sb="4" eb="6">
      <t>カンリ</t>
    </rPh>
    <rPh sb="6" eb="8">
      <t>タイセイ</t>
    </rPh>
    <rPh sb="8" eb="10">
      <t>セイビ</t>
    </rPh>
    <rPh sb="10" eb="12">
      <t>スイシン</t>
    </rPh>
    <rPh sb="13" eb="14">
      <t>カカ</t>
    </rPh>
    <rPh sb="15" eb="17">
      <t>ショクイン</t>
    </rPh>
    <rPh sb="17" eb="19">
      <t>リョヒ</t>
    </rPh>
    <rPh sb="25" eb="26">
      <t>ダイ</t>
    </rPh>
    <rPh sb="26" eb="27">
      <t>トウ</t>
    </rPh>
    <phoneticPr fontId="5"/>
  </si>
  <si>
    <t>職員旅費・雑役務費</t>
    <rPh sb="0" eb="2">
      <t>ショクイン</t>
    </rPh>
    <rPh sb="2" eb="4">
      <t>リョヒ</t>
    </rPh>
    <rPh sb="5" eb="6">
      <t>ザツ</t>
    </rPh>
    <rPh sb="6" eb="8">
      <t>エキム</t>
    </rPh>
    <rPh sb="8" eb="9">
      <t>ヒ</t>
    </rPh>
    <phoneticPr fontId="5"/>
  </si>
  <si>
    <t>個人D</t>
    <rPh sb="0" eb="2">
      <t>コジン</t>
    </rPh>
    <phoneticPr fontId="5"/>
  </si>
  <si>
    <t>厚労</t>
  </si>
  <si>
    <t>-</t>
    <phoneticPr fontId="5"/>
  </si>
  <si>
    <t>地域における健康危機管理を担う拠点組織の管理者として、保健所等の研修を行うことは人材育成の観点から有効であるため。</t>
    <phoneticPr fontId="5"/>
  </si>
  <si>
    <t>地域保健室長　竹之内 秀吉</t>
    <rPh sb="7" eb="10">
      <t>タケノウチ</t>
    </rPh>
    <rPh sb="11" eb="13">
      <t>ヒデヨシ</t>
    </rPh>
    <phoneticPr fontId="5"/>
  </si>
  <si>
    <t>1,487/33</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</si>
  <si>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</si>
  <si>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t>
    <phoneticPr fontId="5"/>
  </si>
  <si>
    <t>庁費</t>
    <rPh sb="0" eb="2">
      <t>チョウヒ</t>
    </rPh>
    <phoneticPr fontId="5"/>
  </si>
  <si>
    <t>職員旅費</t>
    <rPh sb="0" eb="2">
      <t>ショクイン</t>
    </rPh>
    <rPh sb="2" eb="4">
      <t>リョヒ</t>
    </rPh>
    <phoneticPr fontId="5"/>
  </si>
  <si>
    <t>委員等旅費</t>
    <rPh sb="0" eb="3">
      <t>イインナド</t>
    </rPh>
    <rPh sb="3" eb="5">
      <t>リョヒ</t>
    </rPh>
    <phoneticPr fontId="5"/>
  </si>
  <si>
    <t>諸謝金</t>
    <rPh sb="0" eb="1">
      <t>ショ</t>
    </rPh>
    <rPh sb="1" eb="3">
      <t>シャキン</t>
    </rPh>
    <phoneticPr fontId="5"/>
  </si>
  <si>
    <t>点検対象外</t>
    <rPh sb="0" eb="2">
      <t>テンケン</t>
    </rPh>
    <rPh sb="2" eb="5">
      <t>タイショウガイ</t>
    </rPh>
    <phoneticPr fontId="5"/>
  </si>
  <si>
    <t>多様化する健康危機事例に対応するために必要な事業であり、引き続き、必要な予算額を確保し、適正な執行に努めること。</t>
    <phoneticPr fontId="5"/>
  </si>
  <si>
    <t>-</t>
    <phoneticPr fontId="5"/>
  </si>
  <si>
    <t>引き続き、必要な予算額を確保し、適正な執行に努める。</t>
    <phoneticPr fontId="5"/>
  </si>
  <si>
    <t>199,797/33</t>
    <phoneticPr fontId="5"/>
  </si>
  <si>
    <t>初度備品費の減額のため。</t>
    <rPh sb="0" eb="2">
      <t>ショド</t>
    </rPh>
    <rPh sb="2" eb="5">
      <t>ビヒンヒ</t>
    </rPh>
    <rPh sb="6" eb="8">
      <t>ゲンガク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</si>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</sst>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122465</xdr:colOff>
      <xdr:row>748</xdr:row>
      <xdr:rowOff>108857</xdr:rowOff>
    </xdr:from>
    <xdr:to>
      <xdr:col>35</xdr:col>
      <xdr:colOff>139329</xdr:colOff>
      <xdr:row>750</xdr:row>
      <xdr:rowOff>111156</xdr:rowOff>
    </xdr:to>
    <xdr:sp macro="" textlink="">
      <xdr:nvSpPr>
        <xdr:cNvPr id="2" name="正方形/長方形 1"/>
        <xdr:cNvSpPr/>
      </xdr:nvSpPr>
      <xdr:spPr>
        <a:xfrm>
          <a:off x="4612822" y="44386500"/>
          <a:ext cx="2670257" cy="70987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１．５百万円</a:t>
          </a:r>
          <a:endParaRPr kumimoji="1" lang="en-US" altLang="ja-JP" sz="1100"/>
        </a:p>
      </xdr:txBody>
    </xdr:sp>
    <xdr:clientData/>
  </xdr:twoCellAnchor>
  <xdr:twoCellAnchor>
    <xdr:from>
      <xdr:col>21</xdr:col>
      <xdr:colOff>190500</xdr:colOff>
      <xdr:row>750</xdr:row>
      <xdr:rowOff>244929</xdr:rowOff>
    </xdr:from>
    <xdr:to>
      <xdr:col>36</xdr:col>
      <xdr:colOff>90217</xdr:colOff>
      <xdr:row>753</xdr:row>
      <xdr:rowOff>16845</xdr:rowOff>
    </xdr:to>
    <xdr:sp macro="" textlink="">
      <xdr:nvSpPr>
        <xdr:cNvPr id="3" name="大かっこ 2"/>
        <xdr:cNvSpPr/>
      </xdr:nvSpPr>
      <xdr:spPr>
        <a:xfrm>
          <a:off x="4476750" y="45230143"/>
          <a:ext cx="2961324" cy="83327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19</xdr:col>
      <xdr:colOff>176893</xdr:colOff>
      <xdr:row>753</xdr:row>
      <xdr:rowOff>340179</xdr:rowOff>
    </xdr:from>
    <xdr:to>
      <xdr:col>38</xdr:col>
      <xdr:colOff>119865</xdr:colOff>
      <xdr:row>753</xdr:row>
      <xdr:rowOff>353319</xdr:rowOff>
    </xdr:to>
    <xdr:cxnSp macro="">
      <xdr:nvCxnSpPr>
        <xdr:cNvPr id="4" name="直線コネクタ 3"/>
        <xdr:cNvCxnSpPr/>
      </xdr:nvCxnSpPr>
      <xdr:spPr>
        <a:xfrm flipV="1">
          <a:off x="4054929" y="46386750"/>
          <a:ext cx="3821007" cy="1314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754</xdr:row>
      <xdr:rowOff>13608</xdr:rowOff>
    </xdr:from>
    <xdr:to>
      <xdr:col>19</xdr:col>
      <xdr:colOff>194664</xdr:colOff>
      <xdr:row>754</xdr:row>
      <xdr:rowOff>269798</xdr:rowOff>
    </xdr:to>
    <xdr:cxnSp macro="">
      <xdr:nvCxnSpPr>
        <xdr:cNvPr id="5" name="直線矢印コネクタ 4"/>
        <xdr:cNvCxnSpPr/>
      </xdr:nvCxnSpPr>
      <xdr:spPr>
        <a:xfrm flipH="1">
          <a:off x="4068536" y="46413965"/>
          <a:ext cx="4164" cy="25619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176892</xdr:colOff>
      <xdr:row>754</xdr:row>
      <xdr:rowOff>340179</xdr:rowOff>
    </xdr:from>
    <xdr:to>
      <xdr:col>26</xdr:col>
      <xdr:colOff>193758</xdr:colOff>
      <xdr:row>756</xdr:row>
      <xdr:rowOff>188631</xdr:rowOff>
    </xdr:to>
    <xdr:sp macro="" textlink="">
      <xdr:nvSpPr>
        <xdr:cNvPr id="6" name="正方形/長方形 5"/>
        <xdr:cNvSpPr/>
      </xdr:nvSpPr>
      <xdr:spPr>
        <a:xfrm>
          <a:off x="2830285" y="46740536"/>
          <a:ext cx="2670259" cy="55602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１．３百万円</a:t>
          </a:r>
          <a:endParaRPr kumimoji="1" lang="en-US" altLang="ja-JP" sz="1100"/>
        </a:p>
      </xdr:txBody>
    </xdr:sp>
    <xdr:clientData/>
  </xdr:twoCellAnchor>
  <xdr:twoCellAnchor>
    <xdr:from>
      <xdr:col>32</xdr:col>
      <xdr:colOff>68036</xdr:colOff>
      <xdr:row>760</xdr:row>
      <xdr:rowOff>13608</xdr:rowOff>
    </xdr:from>
    <xdr:to>
      <xdr:col>45</xdr:col>
      <xdr:colOff>84903</xdr:colOff>
      <xdr:row>761</xdr:row>
      <xdr:rowOff>293434</xdr:rowOff>
    </xdr:to>
    <xdr:sp macro="" textlink="">
      <xdr:nvSpPr>
        <xdr:cNvPr id="7" name="正方形/長方形 6"/>
        <xdr:cNvSpPr/>
      </xdr:nvSpPr>
      <xdr:spPr>
        <a:xfrm>
          <a:off x="6599465" y="48536679"/>
          <a:ext cx="2670259" cy="63361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０</a:t>
          </a:r>
          <a:r>
            <a:rPr kumimoji="1" lang="en-US" altLang="ja-JP" sz="1100"/>
            <a:t>.</a:t>
          </a:r>
          <a:r>
            <a:rPr kumimoji="1" lang="ja-JP" altLang="en-US" sz="1100"/>
            <a:t>２百万円</a:t>
          </a:r>
          <a:endParaRPr kumimoji="1" lang="en-US" altLang="ja-JP" sz="1100"/>
        </a:p>
      </xdr:txBody>
    </xdr:sp>
    <xdr:clientData/>
  </xdr:twoCellAnchor>
  <xdr:twoCellAnchor>
    <xdr:from>
      <xdr:col>38</xdr:col>
      <xdr:colOff>108857</xdr:colOff>
      <xdr:row>753</xdr:row>
      <xdr:rowOff>340179</xdr:rowOff>
    </xdr:from>
    <xdr:to>
      <xdr:col>38</xdr:col>
      <xdr:colOff>120139</xdr:colOff>
      <xdr:row>759</xdr:row>
      <xdr:rowOff>178479</xdr:rowOff>
    </xdr:to>
    <xdr:cxnSp macro="">
      <xdr:nvCxnSpPr>
        <xdr:cNvPr id="8" name="直線矢印コネクタ 7"/>
        <xdr:cNvCxnSpPr/>
      </xdr:nvCxnSpPr>
      <xdr:spPr>
        <a:xfrm>
          <a:off x="7864928" y="46386750"/>
          <a:ext cx="11282" cy="196101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757</xdr:row>
      <xdr:rowOff>0</xdr:rowOff>
    </xdr:from>
    <xdr:to>
      <xdr:col>27</xdr:col>
      <xdr:colOff>186521</xdr:colOff>
      <xdr:row>758</xdr:row>
      <xdr:rowOff>215985</xdr:rowOff>
    </xdr:to>
    <xdr:sp macro="" textlink="">
      <xdr:nvSpPr>
        <xdr:cNvPr id="9" name="大かっこ 8"/>
        <xdr:cNvSpPr/>
      </xdr:nvSpPr>
      <xdr:spPr>
        <a:xfrm>
          <a:off x="2680607" y="47461714"/>
          <a:ext cx="3016807" cy="5697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20</xdr:col>
      <xdr:colOff>0</xdr:colOff>
      <xdr:row>758</xdr:row>
      <xdr:rowOff>217715</xdr:rowOff>
    </xdr:from>
    <xdr:to>
      <xdr:col>20</xdr:col>
      <xdr:colOff>8565</xdr:colOff>
      <xdr:row>759</xdr:row>
      <xdr:rowOff>214467</xdr:rowOff>
    </xdr:to>
    <xdr:cxnSp macro="">
      <xdr:nvCxnSpPr>
        <xdr:cNvPr id="10" name="直線矢印コネクタ 9"/>
        <xdr:cNvCxnSpPr/>
      </xdr:nvCxnSpPr>
      <xdr:spPr>
        <a:xfrm>
          <a:off x="4082143" y="48033215"/>
          <a:ext cx="8565" cy="3505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190499</xdr:colOff>
      <xdr:row>760</xdr:row>
      <xdr:rowOff>1</xdr:rowOff>
    </xdr:from>
    <xdr:to>
      <xdr:col>27</xdr:col>
      <xdr:colOff>3258</xdr:colOff>
      <xdr:row>761</xdr:row>
      <xdr:rowOff>283083</xdr:rowOff>
    </xdr:to>
    <xdr:sp macro="" textlink="">
      <xdr:nvSpPr>
        <xdr:cNvPr id="13" name="正方形/長方形 12"/>
        <xdr:cNvSpPr/>
      </xdr:nvSpPr>
      <xdr:spPr>
        <a:xfrm>
          <a:off x="2843892" y="48523072"/>
          <a:ext cx="2670259" cy="6368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民間団体等（１３者）</a:t>
          </a:r>
          <a:endParaRPr kumimoji="1" lang="en-US" altLang="ja-JP" sz="1100"/>
        </a:p>
        <a:p>
          <a:pPr algn="ctr"/>
          <a:r>
            <a:rPr kumimoji="1" lang="ja-JP" altLang="en-US" sz="1100"/>
            <a:t>１．３百万円</a:t>
          </a:r>
          <a:endParaRPr kumimoji="1" lang="en-US" altLang="ja-JP" sz="1100"/>
        </a:p>
      </xdr:txBody>
    </xdr:sp>
    <xdr:clientData/>
  </xdr:twoCellAnchor>
  <xdr:twoCellAnchor>
    <xdr:from>
      <xdr:col>11</xdr:col>
      <xdr:colOff>68035</xdr:colOff>
      <xdr:row>759</xdr:row>
      <xdr:rowOff>81642</xdr:rowOff>
    </xdr:from>
    <xdr:to>
      <xdr:col>22</xdr:col>
      <xdr:colOff>2175</xdr:colOff>
      <xdr:row>760</xdr:row>
      <xdr:rowOff>17702</xdr:rowOff>
    </xdr:to>
    <xdr:sp macro="" textlink="">
      <xdr:nvSpPr>
        <xdr:cNvPr id="14" name="テキスト ボックス 13"/>
        <xdr:cNvSpPr txBox="1"/>
      </xdr:nvSpPr>
      <xdr:spPr>
        <a:xfrm>
          <a:off x="2313214" y="48250928"/>
          <a:ext cx="2179318" cy="28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13</xdr:col>
      <xdr:colOff>27214</xdr:colOff>
      <xdr:row>762</xdr:row>
      <xdr:rowOff>136071</xdr:rowOff>
    </xdr:from>
    <xdr:to>
      <xdr:col>28</xdr:col>
      <xdr:colOff>168</xdr:colOff>
      <xdr:row>763</xdr:row>
      <xdr:rowOff>344997</xdr:rowOff>
    </xdr:to>
    <xdr:sp macro="" textlink="">
      <xdr:nvSpPr>
        <xdr:cNvPr id="15" name="大かっこ 14"/>
        <xdr:cNvSpPr/>
      </xdr:nvSpPr>
      <xdr:spPr>
        <a:xfrm>
          <a:off x="2680607" y="49366714"/>
          <a:ext cx="3034561" cy="56271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32</xdr:col>
      <xdr:colOff>13607</xdr:colOff>
      <xdr:row>762</xdr:row>
      <xdr:rowOff>122464</xdr:rowOff>
    </xdr:from>
    <xdr:to>
      <xdr:col>46</xdr:col>
      <xdr:colOff>20958</xdr:colOff>
      <xdr:row>763</xdr:row>
      <xdr:rowOff>336150</xdr:rowOff>
    </xdr:to>
    <xdr:sp macro="" textlink="">
      <xdr:nvSpPr>
        <xdr:cNvPr id="16" name="大かっこ 15"/>
        <xdr:cNvSpPr/>
      </xdr:nvSpPr>
      <xdr:spPr>
        <a:xfrm>
          <a:off x="6545036" y="49353107"/>
          <a:ext cx="2864851" cy="56747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委員等旅費・諸謝金</a:t>
          </a:r>
          <a:endParaRPr kumimoji="1" lang="en-US" altLang="ja-JP" sz="1100"/>
        </a:p>
      </xdr:txBody>
    </xdr:sp>
    <xdr:clientData/>
  </xdr:twoCellAnchor>
  <xdr:twoCellAnchor>
    <xdr:from>
      <xdr:col>31</xdr:col>
      <xdr:colOff>190501</xdr:colOff>
      <xdr:row>759</xdr:row>
      <xdr:rowOff>95250</xdr:rowOff>
    </xdr:from>
    <xdr:to>
      <xdr:col>38</xdr:col>
      <xdr:colOff>81664</xdr:colOff>
      <xdr:row>760</xdr:row>
      <xdr:rowOff>31310</xdr:rowOff>
    </xdr:to>
    <xdr:sp macro="" textlink="">
      <xdr:nvSpPr>
        <xdr:cNvPr id="17" name="テキスト ボックス 16"/>
        <xdr:cNvSpPr txBox="1"/>
      </xdr:nvSpPr>
      <xdr:spPr>
        <a:xfrm>
          <a:off x="6517822" y="48264536"/>
          <a:ext cx="1319913" cy="28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旅費等支払い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Normal="75" zoomScaleSheetLayoutView="100" zoomScalePageLayoutView="85" workbookViewId="0">
      <selection activeCell="BE9" sqref="BE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406</v>
      </c>
      <c r="AJ2" s="937" t="s">
        <v>781</v>
      </c>
      <c r="AK2" s="937"/>
      <c r="AL2" s="937"/>
      <c r="AM2" s="937"/>
      <c r="AN2" s="98" t="s">
        <v>406</v>
      </c>
      <c r="AO2" s="937">
        <v>20</v>
      </c>
      <c r="AP2" s="937"/>
      <c r="AQ2" s="937"/>
      <c r="AR2" s="99" t="s">
        <v>709</v>
      </c>
      <c r="AS2" s="943">
        <v>410</v>
      </c>
      <c r="AT2" s="943"/>
      <c r="AU2" s="943"/>
      <c r="AV2" s="98" t="str">
        <f>IF(AW2="","","-")</f>
        <v/>
      </c>
      <c r="AW2" s="904"/>
      <c r="AX2" s="904"/>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710</v>
      </c>
      <c r="AK3" s="862"/>
      <c r="AL3" s="862"/>
      <c r="AM3" s="862"/>
      <c r="AN3" s="862"/>
      <c r="AO3" s="862"/>
      <c r="AP3" s="862"/>
      <c r="AQ3" s="862"/>
      <c r="AR3" s="862"/>
      <c r="AS3" s="862"/>
      <c r="AT3" s="862"/>
      <c r="AU3" s="862"/>
      <c r="AV3" s="862"/>
      <c r="AW3" s="862"/>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2" t="s">
        <v>713</v>
      </c>
      <c r="H5" s="833"/>
      <c r="I5" s="833"/>
      <c r="J5" s="833"/>
      <c r="K5" s="833"/>
      <c r="L5" s="833"/>
      <c r="M5" s="834" t="s">
        <v>66</v>
      </c>
      <c r="N5" s="835"/>
      <c r="O5" s="835"/>
      <c r="P5" s="835"/>
      <c r="Q5" s="835"/>
      <c r="R5" s="836"/>
      <c r="S5" s="837" t="s">
        <v>714</v>
      </c>
      <c r="T5" s="833"/>
      <c r="U5" s="833"/>
      <c r="V5" s="833"/>
      <c r="W5" s="833"/>
      <c r="X5" s="838"/>
      <c r="Y5" s="696" t="s">
        <v>3</v>
      </c>
      <c r="Z5" s="542"/>
      <c r="AA5" s="542"/>
      <c r="AB5" s="542"/>
      <c r="AC5" s="542"/>
      <c r="AD5" s="543"/>
      <c r="AE5" s="697" t="s">
        <v>715</v>
      </c>
      <c r="AF5" s="697"/>
      <c r="AG5" s="697"/>
      <c r="AH5" s="697"/>
      <c r="AI5" s="697"/>
      <c r="AJ5" s="697"/>
      <c r="AK5" s="697"/>
      <c r="AL5" s="697"/>
      <c r="AM5" s="697"/>
      <c r="AN5" s="697"/>
      <c r="AO5" s="697"/>
      <c r="AP5" s="698"/>
      <c r="AQ5" s="699" t="s">
        <v>784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6" t="s">
        <v>389</v>
      </c>
      <c r="Z7" s="439"/>
      <c r="AA7" s="439"/>
      <c r="AB7" s="439"/>
      <c r="AC7" s="439"/>
      <c r="AD7" s="917"/>
      <c r="AE7" s="905" t="s">
        <v>716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8" t="str">
        <f>入力規則等!A27</f>
        <v>-</v>
      </c>
      <c r="H8" s="716"/>
      <c r="I8" s="716"/>
      <c r="J8" s="716"/>
      <c r="K8" s="716"/>
      <c r="L8" s="716"/>
      <c r="M8" s="716"/>
      <c r="N8" s="716"/>
      <c r="O8" s="716"/>
      <c r="P8" s="716"/>
      <c r="Q8" s="716"/>
      <c r="R8" s="716"/>
      <c r="S8" s="716"/>
      <c r="T8" s="716"/>
      <c r="U8" s="716"/>
      <c r="V8" s="716"/>
      <c r="W8" s="716"/>
      <c r="X8" s="939"/>
      <c r="Y8" s="839" t="s">
        <v>257</v>
      </c>
      <c r="Z8" s="840"/>
      <c r="AA8" s="840"/>
      <c r="AB8" s="840"/>
      <c r="AC8" s="840"/>
      <c r="AD8" s="841"/>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717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8" t="s">
        <v>30</v>
      </c>
      <c r="B10" s="659"/>
      <c r="C10" s="659"/>
      <c r="D10" s="659"/>
      <c r="E10" s="659"/>
      <c r="F10" s="659"/>
      <c r="G10" s="750" t="s">
        <v>718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6"/>
      <c r="H12" s="757"/>
      <c r="I12" s="757"/>
      <c r="J12" s="757"/>
      <c r="K12" s="757"/>
      <c r="L12" s="757"/>
      <c r="M12" s="757"/>
      <c r="N12" s="757"/>
      <c r="O12" s="757"/>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200</v>
      </c>
      <c r="AL13" s="656"/>
      <c r="AM13" s="656"/>
      <c r="AN13" s="656"/>
      <c r="AO13" s="656"/>
      <c r="AP13" s="656"/>
      <c r="AQ13" s="657"/>
      <c r="AR13" s="913">
        <v>198</v>
      </c>
      <c r="AS13" s="914"/>
      <c r="AT13" s="914"/>
      <c r="AU13" s="914"/>
      <c r="AV13" s="914"/>
      <c r="AW13" s="914"/>
      <c r="AX13" s="915"/>
    </row>
    <row r="14" spans="1:50" ht="21" customHeight="1" x14ac:dyDescent="0.15">
      <c r="A14" s="612"/>
      <c r="B14" s="613"/>
      <c r="C14" s="613"/>
      <c r="D14" s="613"/>
      <c r="E14" s="613"/>
      <c r="F14" s="614"/>
      <c r="G14" s="721"/>
      <c r="H14" s="722"/>
      <c r="I14" s="709" t="s">
        <v>8</v>
      </c>
      <c r="J14" s="758"/>
      <c r="K14" s="758"/>
      <c r="L14" s="758"/>
      <c r="M14" s="758"/>
      <c r="N14" s="758"/>
      <c r="O14" s="759"/>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794</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1"/>
      <c r="H15" s="722"/>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794</v>
      </c>
      <c r="AL15" s="656"/>
      <c r="AM15" s="656"/>
      <c r="AN15" s="656"/>
      <c r="AO15" s="656"/>
      <c r="AP15" s="656"/>
      <c r="AQ15" s="657"/>
      <c r="AR15" s="655" t="s">
        <v>794</v>
      </c>
      <c r="AS15" s="656"/>
      <c r="AT15" s="656"/>
      <c r="AU15" s="656"/>
      <c r="AV15" s="656"/>
      <c r="AW15" s="656"/>
      <c r="AX15" s="799"/>
    </row>
    <row r="16" spans="1:50" ht="21" customHeight="1" x14ac:dyDescent="0.15">
      <c r="A16" s="612"/>
      <c r="B16" s="613"/>
      <c r="C16" s="613"/>
      <c r="D16" s="613"/>
      <c r="E16" s="613"/>
      <c r="F16" s="614"/>
      <c r="G16" s="721"/>
      <c r="H16" s="722"/>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794</v>
      </c>
      <c r="AL16" s="656"/>
      <c r="AM16" s="656"/>
      <c r="AN16" s="656"/>
      <c r="AO16" s="656"/>
      <c r="AP16" s="656"/>
      <c r="AQ16" s="657"/>
      <c r="AR16" s="753"/>
      <c r="AS16" s="754"/>
      <c r="AT16" s="754"/>
      <c r="AU16" s="754"/>
      <c r="AV16" s="754"/>
      <c r="AW16" s="754"/>
      <c r="AX16" s="755"/>
    </row>
    <row r="17" spans="1:50" ht="24.75" customHeight="1" x14ac:dyDescent="0.15">
      <c r="A17" s="612"/>
      <c r="B17" s="613"/>
      <c r="C17" s="613"/>
      <c r="D17" s="613"/>
      <c r="E17" s="613"/>
      <c r="F17" s="614"/>
      <c r="G17" s="721"/>
      <c r="H17" s="722"/>
      <c r="I17" s="709" t="s">
        <v>50</v>
      </c>
      <c r="J17" s="758"/>
      <c r="K17" s="758"/>
      <c r="L17" s="758"/>
      <c r="M17" s="758"/>
      <c r="N17" s="758"/>
      <c r="O17" s="759"/>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794</v>
      </c>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3"/>
      <c r="H18" s="724"/>
      <c r="I18" s="712" t="s">
        <v>20</v>
      </c>
      <c r="J18" s="713"/>
      <c r="K18" s="713"/>
      <c r="L18" s="713"/>
      <c r="M18" s="713"/>
      <c r="N18" s="713"/>
      <c r="O18" s="714"/>
      <c r="P18" s="871">
        <f>SUM(P13:V17)</f>
        <v>4</v>
      </c>
      <c r="Q18" s="872"/>
      <c r="R18" s="872"/>
      <c r="S18" s="872"/>
      <c r="T18" s="872"/>
      <c r="U18" s="872"/>
      <c r="V18" s="873"/>
      <c r="W18" s="871">
        <f>SUM(W13:AC17)</f>
        <v>4</v>
      </c>
      <c r="X18" s="872"/>
      <c r="Y18" s="872"/>
      <c r="Z18" s="872"/>
      <c r="AA18" s="872"/>
      <c r="AB18" s="872"/>
      <c r="AC18" s="873"/>
      <c r="AD18" s="871">
        <f>SUM(AD13:AJ17)</f>
        <v>4</v>
      </c>
      <c r="AE18" s="872"/>
      <c r="AF18" s="872"/>
      <c r="AG18" s="872"/>
      <c r="AH18" s="872"/>
      <c r="AI18" s="872"/>
      <c r="AJ18" s="873"/>
      <c r="AK18" s="871">
        <f>SUM(AK13:AQ17)</f>
        <v>200</v>
      </c>
      <c r="AL18" s="872"/>
      <c r="AM18" s="872"/>
      <c r="AN18" s="872"/>
      <c r="AO18" s="872"/>
      <c r="AP18" s="872"/>
      <c r="AQ18" s="873"/>
      <c r="AR18" s="871">
        <f>SUM(AR13:AX17)</f>
        <v>198</v>
      </c>
      <c r="AS18" s="872"/>
      <c r="AT18" s="872"/>
      <c r="AU18" s="872"/>
      <c r="AV18" s="872"/>
      <c r="AW18" s="872"/>
      <c r="AX18" s="874"/>
    </row>
    <row r="19" spans="1:50" ht="24.75" customHeight="1" x14ac:dyDescent="0.15">
      <c r="A19" s="612"/>
      <c r="B19" s="613"/>
      <c r="C19" s="613"/>
      <c r="D19" s="613"/>
      <c r="E19" s="613"/>
      <c r="F19" s="614"/>
      <c r="G19" s="869" t="s">
        <v>9</v>
      </c>
      <c r="H19" s="870"/>
      <c r="I19" s="870"/>
      <c r="J19" s="870"/>
      <c r="K19" s="870"/>
      <c r="L19" s="870"/>
      <c r="M19" s="870"/>
      <c r="N19" s="870"/>
      <c r="O19" s="870"/>
      <c r="P19" s="655">
        <v>3</v>
      </c>
      <c r="Q19" s="656"/>
      <c r="R19" s="656"/>
      <c r="S19" s="656"/>
      <c r="T19" s="656"/>
      <c r="U19" s="656"/>
      <c r="V19" s="657"/>
      <c r="W19" s="655">
        <v>3</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9" t="s">
        <v>10</v>
      </c>
      <c r="H20" s="870"/>
      <c r="I20" s="870"/>
      <c r="J20" s="870"/>
      <c r="K20" s="870"/>
      <c r="L20" s="870"/>
      <c r="M20" s="870"/>
      <c r="N20" s="870"/>
      <c r="O20" s="870"/>
      <c r="P20" s="316">
        <f>IF(P18=0, "-", SUM(P19)/P18)</f>
        <v>0.75</v>
      </c>
      <c r="Q20" s="316"/>
      <c r="R20" s="316"/>
      <c r="S20" s="316"/>
      <c r="T20" s="316"/>
      <c r="U20" s="316"/>
      <c r="V20" s="316"/>
      <c r="W20" s="316">
        <f t="shared" ref="W20" si="0">IF(W18=0, "-", SUM(W19)/W18)</f>
        <v>0.75</v>
      </c>
      <c r="X20" s="316"/>
      <c r="Y20" s="316"/>
      <c r="Z20" s="316"/>
      <c r="AA20" s="316"/>
      <c r="AB20" s="316"/>
      <c r="AC20" s="316"/>
      <c r="AD20" s="316">
        <f t="shared" ref="AD20" si="1">IF(AD18=0, "-", SUM(AD19)/AD18)</f>
        <v>0.25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0.75</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3" t="s">
        <v>707</v>
      </c>
      <c r="B22" s="964"/>
      <c r="C22" s="964"/>
      <c r="D22" s="964"/>
      <c r="E22" s="964"/>
      <c r="F22" s="965"/>
      <c r="G22" s="962" t="s">
        <v>333</v>
      </c>
      <c r="H22" s="222"/>
      <c r="I22" s="222"/>
      <c r="J22" s="222"/>
      <c r="K22" s="222"/>
      <c r="L22" s="222"/>
      <c r="M22" s="222"/>
      <c r="N22" s="222"/>
      <c r="O22" s="223"/>
      <c r="P22" s="927" t="s">
        <v>705</v>
      </c>
      <c r="Q22" s="222"/>
      <c r="R22" s="222"/>
      <c r="S22" s="222"/>
      <c r="T22" s="222"/>
      <c r="U22" s="222"/>
      <c r="V22" s="223"/>
      <c r="W22" s="927" t="s">
        <v>706</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28" t="s">
        <v>786</v>
      </c>
      <c r="H23" s="929"/>
      <c r="I23" s="929"/>
      <c r="J23" s="929"/>
      <c r="K23" s="929"/>
      <c r="L23" s="929"/>
      <c r="M23" s="929"/>
      <c r="N23" s="929"/>
      <c r="O23" s="930"/>
      <c r="P23" s="655">
        <v>196</v>
      </c>
      <c r="Q23" s="656"/>
      <c r="R23" s="656"/>
      <c r="S23" s="656"/>
      <c r="T23" s="656"/>
      <c r="U23" s="656"/>
      <c r="V23" s="657"/>
      <c r="W23" s="913">
        <v>194</v>
      </c>
      <c r="X23" s="914"/>
      <c r="Y23" s="914"/>
      <c r="Z23" s="914"/>
      <c r="AA23" s="914"/>
      <c r="AB23" s="914"/>
      <c r="AC23" s="951"/>
      <c r="AD23" s="973" t="s">
        <v>797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8" t="s">
        <v>788</v>
      </c>
      <c r="H24" s="929"/>
      <c r="I24" s="929"/>
      <c r="J24" s="929"/>
      <c r="K24" s="929"/>
      <c r="L24" s="929"/>
      <c r="M24" s="929"/>
      <c r="N24" s="929"/>
      <c r="O24" s="930"/>
      <c r="P24" s="655">
        <v>3.1</v>
      </c>
      <c r="Q24" s="656"/>
      <c r="R24" s="656"/>
      <c r="S24" s="656"/>
      <c r="T24" s="656"/>
      <c r="U24" s="656"/>
      <c r="V24" s="657"/>
      <c r="W24" s="655">
        <v>3.1</v>
      </c>
      <c r="X24" s="656"/>
      <c r="Y24" s="656"/>
      <c r="Z24" s="656"/>
      <c r="AA24" s="656"/>
      <c r="AB24" s="656"/>
      <c r="AC24" s="65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8" t="s">
        <v>789</v>
      </c>
      <c r="H25" s="929"/>
      <c r="I25" s="929"/>
      <c r="J25" s="929"/>
      <c r="K25" s="929"/>
      <c r="L25" s="929"/>
      <c r="M25" s="929"/>
      <c r="N25" s="929"/>
      <c r="O25" s="930"/>
      <c r="P25" s="655">
        <v>0.2</v>
      </c>
      <c r="Q25" s="656"/>
      <c r="R25" s="656"/>
      <c r="S25" s="656"/>
      <c r="T25" s="656"/>
      <c r="U25" s="656"/>
      <c r="V25" s="657"/>
      <c r="W25" s="655">
        <v>0.2</v>
      </c>
      <c r="X25" s="656"/>
      <c r="Y25" s="656"/>
      <c r="Z25" s="656"/>
      <c r="AA25" s="656"/>
      <c r="AB25" s="656"/>
      <c r="AC25" s="65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8" t="s">
        <v>790</v>
      </c>
      <c r="H26" s="929"/>
      <c r="I26" s="929"/>
      <c r="J26" s="929"/>
      <c r="K26" s="929"/>
      <c r="L26" s="929"/>
      <c r="M26" s="929"/>
      <c r="N26" s="929"/>
      <c r="O26" s="930"/>
      <c r="P26" s="655">
        <v>0.2</v>
      </c>
      <c r="Q26" s="656"/>
      <c r="R26" s="656"/>
      <c r="S26" s="656"/>
      <c r="T26" s="656"/>
      <c r="U26" s="656"/>
      <c r="V26" s="657"/>
      <c r="W26" s="655">
        <v>0.2</v>
      </c>
      <c r="X26" s="656"/>
      <c r="Y26" s="656"/>
      <c r="Z26" s="656"/>
      <c r="AA26" s="656"/>
      <c r="AB26" s="656"/>
      <c r="AC26" s="65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8" t="s">
        <v>791</v>
      </c>
      <c r="H27" s="929"/>
      <c r="I27" s="929"/>
      <c r="J27" s="929"/>
      <c r="K27" s="929"/>
      <c r="L27" s="929"/>
      <c r="M27" s="929"/>
      <c r="N27" s="929"/>
      <c r="O27" s="930"/>
      <c r="P27" s="655">
        <v>0.2</v>
      </c>
      <c r="Q27" s="656"/>
      <c r="R27" s="656"/>
      <c r="S27" s="656"/>
      <c r="T27" s="656"/>
      <c r="U27" s="656"/>
      <c r="V27" s="657"/>
      <c r="W27" s="655">
        <v>0.2</v>
      </c>
      <c r="X27" s="656"/>
      <c r="Y27" s="656"/>
      <c r="Z27" s="656"/>
      <c r="AA27" s="656"/>
      <c r="AB27" s="656"/>
      <c r="AC27" s="65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31" t="s">
        <v>337</v>
      </c>
      <c r="H28" s="932"/>
      <c r="I28" s="932"/>
      <c r="J28" s="932"/>
      <c r="K28" s="932"/>
      <c r="L28" s="932"/>
      <c r="M28" s="932"/>
      <c r="N28" s="932"/>
      <c r="O28" s="933"/>
      <c r="P28" s="871">
        <f>P29-SUM(P23:P27)</f>
        <v>0.30000000000003979</v>
      </c>
      <c r="Q28" s="872"/>
      <c r="R28" s="872"/>
      <c r="S28" s="872"/>
      <c r="T28" s="872"/>
      <c r="U28" s="872"/>
      <c r="V28" s="873"/>
      <c r="W28" s="871">
        <f>W29-SUM(W23:W27)</f>
        <v>0.30000000000003979</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4" t="s">
        <v>334</v>
      </c>
      <c r="H29" s="935"/>
      <c r="I29" s="935"/>
      <c r="J29" s="935"/>
      <c r="K29" s="935"/>
      <c r="L29" s="935"/>
      <c r="M29" s="935"/>
      <c r="N29" s="935"/>
      <c r="O29" s="936"/>
      <c r="P29" s="655">
        <f>AK13</f>
        <v>200</v>
      </c>
      <c r="Q29" s="656"/>
      <c r="R29" s="656"/>
      <c r="S29" s="656"/>
      <c r="T29" s="656"/>
      <c r="U29" s="656"/>
      <c r="V29" s="657"/>
      <c r="W29" s="944">
        <f>AR13</f>
        <v>198</v>
      </c>
      <c r="X29" s="945"/>
      <c r="Y29" s="945"/>
      <c r="Z29" s="945"/>
      <c r="AA29" s="945"/>
      <c r="AB29" s="945"/>
      <c r="AC29" s="94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3" t="s">
        <v>232</v>
      </c>
      <c r="AR30" s="764"/>
      <c r="AS30" s="764"/>
      <c r="AT30" s="765"/>
      <c r="AU30" s="770" t="s">
        <v>134</v>
      </c>
      <c r="AV30" s="770"/>
      <c r="AW30" s="770"/>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371</v>
      </c>
      <c r="AC32" s="460"/>
      <c r="AD32" s="460"/>
      <c r="AE32" s="218">
        <v>89.9</v>
      </c>
      <c r="AF32" s="219"/>
      <c r="AG32" s="219"/>
      <c r="AH32" s="219"/>
      <c r="AI32" s="218">
        <v>89.6</v>
      </c>
      <c r="AJ32" s="219"/>
      <c r="AK32" s="219"/>
      <c r="AL32" s="219"/>
      <c r="AM32" s="218">
        <v>94</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90.2</v>
      </c>
      <c r="AF33" s="219"/>
      <c r="AG33" s="219"/>
      <c r="AH33" s="219"/>
      <c r="AI33" s="218">
        <v>89.9</v>
      </c>
      <c r="AJ33" s="219"/>
      <c r="AK33" s="219"/>
      <c r="AL33" s="219"/>
      <c r="AM33" s="218">
        <v>89.6</v>
      </c>
      <c r="AN33" s="219"/>
      <c r="AO33" s="219"/>
      <c r="AP33" s="219"/>
      <c r="AQ33" s="336" t="s">
        <v>716</v>
      </c>
      <c r="AR33" s="208"/>
      <c r="AS33" s="208"/>
      <c r="AT33" s="337"/>
      <c r="AU33" s="219">
        <v>100</v>
      </c>
      <c r="AV33" s="219"/>
      <c r="AW33" s="219"/>
      <c r="AX33" s="221"/>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99.7</v>
      </c>
      <c r="AF34" s="219"/>
      <c r="AG34" s="219"/>
      <c r="AH34" s="219"/>
      <c r="AI34" s="218">
        <v>99.7</v>
      </c>
      <c r="AJ34" s="219"/>
      <c r="AK34" s="219"/>
      <c r="AL34" s="219"/>
      <c r="AM34" s="218">
        <v>104.9</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7.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thickBo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thickBo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thickBo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thickBo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18.75" hidden="1" customHeight="1" thickBo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thickBo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thickBo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17.25" hidden="1" customHeight="1" thickBo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thickBo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thickBot="1" x14ac:dyDescent="0.2">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1"/>
      <c r="AY79">
        <f>COUNTIF($AR$79,"☑")</f>
        <v>0</v>
      </c>
    </row>
    <row r="80" spans="1:51" ht="18.75" hidden="1" customHeight="1" thickBot="1" x14ac:dyDescent="0.2">
      <c r="A80" s="85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58"/>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8"/>
      <c r="AY82">
        <f t="shared" ref="AY82:AY89" si="10">$AY$80</f>
        <v>0</v>
      </c>
    </row>
    <row r="83" spans="1:60" ht="22.5" hidden="1" customHeight="1" thickBot="1" x14ac:dyDescent="0.2">
      <c r="A83" s="858"/>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0"/>
      <c r="AY83">
        <f t="shared" si="10"/>
        <v>0</v>
      </c>
    </row>
    <row r="84" spans="1:60" ht="19.5" hidden="1" customHeight="1" thickBot="1" x14ac:dyDescent="0.2">
      <c r="A84" s="858"/>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1"/>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2"/>
      <c r="AY84">
        <f t="shared" si="10"/>
        <v>0</v>
      </c>
    </row>
    <row r="85" spans="1:60" ht="18.75" hidden="1" customHeight="1" thickBot="1" x14ac:dyDescent="0.2">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thickBot="1" x14ac:dyDescent="0.2">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13.5" hidden="1" customHeight="1" thickBot="1" x14ac:dyDescent="0.2">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thickBot="1" x14ac:dyDescent="0.2">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371</v>
      </c>
      <c r="AC101" s="460"/>
      <c r="AD101" s="460"/>
      <c r="AE101" s="282">
        <v>158</v>
      </c>
      <c r="AF101" s="282"/>
      <c r="AG101" s="282"/>
      <c r="AH101" s="282"/>
      <c r="AI101" s="282">
        <v>160</v>
      </c>
      <c r="AJ101" s="282"/>
      <c r="AK101" s="282"/>
      <c r="AL101" s="282"/>
      <c r="AM101" s="282">
        <v>110</v>
      </c>
      <c r="AN101" s="282"/>
      <c r="AO101" s="282"/>
      <c r="AP101" s="282"/>
      <c r="AQ101" s="282" t="s">
        <v>782</v>
      </c>
      <c r="AR101" s="282"/>
      <c r="AS101" s="282"/>
      <c r="AT101" s="282"/>
      <c r="AU101" s="218"/>
      <c r="AV101" s="219"/>
      <c r="AW101" s="219"/>
      <c r="AX101" s="221"/>
    </row>
    <row r="102" spans="1:60" ht="2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371</v>
      </c>
      <c r="AC102" s="460"/>
      <c r="AD102" s="460"/>
      <c r="AE102" s="282">
        <v>100</v>
      </c>
      <c r="AF102" s="282"/>
      <c r="AG102" s="282"/>
      <c r="AH102" s="282"/>
      <c r="AI102" s="282">
        <v>100</v>
      </c>
      <c r="AJ102" s="282"/>
      <c r="AK102" s="282"/>
      <c r="AL102" s="282"/>
      <c r="AM102" s="282">
        <v>100</v>
      </c>
      <c r="AN102" s="282"/>
      <c r="AO102" s="282"/>
      <c r="AP102" s="282"/>
      <c r="AQ102" s="282">
        <v>110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19.899999999999999</v>
      </c>
      <c r="AF116" s="282"/>
      <c r="AG116" s="282"/>
      <c r="AH116" s="282"/>
      <c r="AI116" s="282">
        <v>55.4</v>
      </c>
      <c r="AJ116" s="282"/>
      <c r="AK116" s="282"/>
      <c r="AL116" s="282"/>
      <c r="AM116" s="282">
        <v>45.1</v>
      </c>
      <c r="AN116" s="282"/>
      <c r="AO116" s="282"/>
      <c r="AP116" s="282"/>
      <c r="AQ116" s="218">
        <v>6054.5</v>
      </c>
      <c r="AR116" s="219"/>
      <c r="AS116" s="219"/>
      <c r="AT116" s="219"/>
      <c r="AU116" s="219"/>
      <c r="AV116" s="219"/>
      <c r="AW116" s="219"/>
      <c r="AX116" s="221"/>
    </row>
    <row r="117" spans="1:51" ht="45.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727</v>
      </c>
      <c r="AJ117" s="550"/>
      <c r="AK117" s="550"/>
      <c r="AL117" s="550"/>
      <c r="AM117" s="550" t="s">
        <v>785</v>
      </c>
      <c r="AN117" s="550"/>
      <c r="AO117" s="550"/>
      <c r="AP117" s="550"/>
      <c r="AQ117" s="550" t="s">
        <v>796</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158</v>
      </c>
      <c r="AF134" s="208"/>
      <c r="AG134" s="208"/>
      <c r="AH134" s="208"/>
      <c r="AI134" s="207">
        <v>160</v>
      </c>
      <c r="AJ134" s="208"/>
      <c r="AK134" s="208"/>
      <c r="AL134" s="208"/>
      <c r="AM134" s="207">
        <v>110</v>
      </c>
      <c r="AN134" s="208"/>
      <c r="AO134" s="208"/>
      <c r="AP134" s="208"/>
      <c r="AQ134" s="207" t="s">
        <v>716</v>
      </c>
      <c r="AR134" s="208"/>
      <c r="AS134" s="208"/>
      <c r="AT134" s="208"/>
      <c r="AU134" s="207" t="s">
        <v>716</v>
      </c>
      <c r="AV134" s="208"/>
      <c r="AW134" s="208"/>
      <c r="AX134" s="209"/>
      <c r="AY134">
        <f t="shared" ref="AY134:AY135" si="13">$AY$132</f>
        <v>1</v>
      </c>
    </row>
    <row r="135" spans="1:51" ht="36.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100</v>
      </c>
      <c r="AF135" s="208"/>
      <c r="AG135" s="208"/>
      <c r="AH135" s="208"/>
      <c r="AI135" s="207">
        <v>100</v>
      </c>
      <c r="AJ135" s="208"/>
      <c r="AK135" s="208"/>
      <c r="AL135" s="208"/>
      <c r="AM135" s="207">
        <v>100</v>
      </c>
      <c r="AN135" s="208"/>
      <c r="AO135" s="208"/>
      <c r="AP135" s="208"/>
      <c r="AQ135" s="207" t="s">
        <v>716</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6" hidden="1"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4.7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thickBo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thickBo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thickBo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thickBo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thickBo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thickBo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4.25" hidden="1" customHeight="1" thickBo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thickBo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thickBo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thickBo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thickBo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thickBo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thickBo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thickBo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thickBo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thickBo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thickBo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thickBo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thickBo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6.5" hidden="1" customHeight="1" thickBo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thickBo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thickBo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thickBo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thickBo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thickBo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3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5.7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8"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5.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32.2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51.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21.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782</v>
      </c>
      <c r="H221" s="108"/>
      <c r="I221" s="108"/>
      <c r="J221" s="108"/>
      <c r="K221" s="108"/>
      <c r="L221" s="108"/>
      <c r="M221" s="108"/>
      <c r="N221" s="108"/>
      <c r="O221" s="108"/>
      <c r="P221" s="109"/>
      <c r="Q221" s="116" t="s">
        <v>782</v>
      </c>
      <c r="R221" s="117"/>
      <c r="S221" s="117"/>
      <c r="T221" s="117"/>
      <c r="U221" s="117"/>
      <c r="V221" s="117"/>
      <c r="W221" s="117"/>
      <c r="X221" s="117"/>
      <c r="Y221" s="117"/>
      <c r="Z221" s="117"/>
      <c r="AA221" s="118"/>
      <c r="AB221" s="144"/>
      <c r="AC221" s="145"/>
      <c r="AD221" s="145"/>
      <c r="AE221" s="150" t="s">
        <v>782</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22.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782</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22.5"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8.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0.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4"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9"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7.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5.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4"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8.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0.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7.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0.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21.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6.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0.7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0.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716</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798</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798</v>
      </c>
      <c r="AN434" s="208"/>
      <c r="AO434" s="208"/>
      <c r="AP434" s="337"/>
      <c r="AQ434" s="336" t="s">
        <v>716</v>
      </c>
      <c r="AR434" s="208"/>
      <c r="AS434" s="208"/>
      <c r="AT434" s="337"/>
      <c r="AU434" s="208" t="s">
        <v>716</v>
      </c>
      <c r="AV434" s="208"/>
      <c r="AW434" s="208"/>
      <c r="AX434" s="209"/>
      <c r="AY434">
        <f t="shared" si="63"/>
        <v>1</v>
      </c>
    </row>
    <row r="435" spans="1:51" ht="18"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798</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798</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798</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798</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6.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2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1"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1.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1.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19.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7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6"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18"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4.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7.25" customHeight="1" x14ac:dyDescent="0.15">
      <c r="A702" s="863" t="s">
        <v>140</v>
      </c>
      <c r="B702" s="864"/>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31.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41" t="s">
        <v>741</v>
      </c>
      <c r="AE703" s="342"/>
      <c r="AF703" s="34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341" t="s">
        <v>741</v>
      </c>
      <c r="AE704" s="342"/>
      <c r="AF704" s="342"/>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341" t="s">
        <v>741</v>
      </c>
      <c r="AE705" s="342"/>
      <c r="AF705" s="342"/>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742</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743</v>
      </c>
      <c r="AE708" s="603"/>
      <c r="AF708" s="603"/>
      <c r="AG708" s="738" t="s">
        <v>782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782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8" t="s">
        <v>741</v>
      </c>
      <c r="AE712" s="779"/>
      <c r="AF712" s="779"/>
      <c r="AG712" s="803" t="s">
        <v>749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743</v>
      </c>
      <c r="AE713" s="323"/>
      <c r="AF713" s="661"/>
      <c r="AG713" s="104" t="s">
        <v>782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741</v>
      </c>
      <c r="AE714" s="801"/>
      <c r="AF714" s="802"/>
      <c r="AG714" s="732" t="s">
        <v>750</v>
      </c>
      <c r="AH714" s="733"/>
      <c r="AI714" s="733"/>
      <c r="AJ714" s="733"/>
      <c r="AK714" s="733"/>
      <c r="AL714" s="733"/>
      <c r="AM714" s="733"/>
      <c r="AN714" s="733"/>
      <c r="AO714" s="733"/>
      <c r="AP714" s="733"/>
      <c r="AQ714" s="733"/>
      <c r="AR714" s="733"/>
      <c r="AS714" s="733"/>
      <c r="AT714" s="733"/>
      <c r="AU714" s="733"/>
      <c r="AV714" s="733"/>
      <c r="AW714" s="733"/>
      <c r="AX714" s="734"/>
    </row>
    <row r="715" spans="1:50" ht="47.25"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741</v>
      </c>
      <c r="AE715" s="603"/>
      <c r="AF715" s="654"/>
      <c r="AG715" s="738" t="s">
        <v>751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782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782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3" t="s">
        <v>710</v>
      </c>
      <c r="D721" s="294"/>
      <c r="E721" s="294"/>
      <c r="F721" s="295"/>
      <c r="G721" s="284"/>
      <c r="H721" s="285"/>
      <c r="I721" s="77" t="str">
        <f>IF(OR(G721="　", G721=""), "", "-")</f>
        <v/>
      </c>
      <c r="J721" s="288">
        <v>408</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3" t="s">
        <v>710</v>
      </c>
      <c r="D722" s="294"/>
      <c r="E722" s="294"/>
      <c r="F722" s="295"/>
      <c r="G722" s="284"/>
      <c r="H722" s="285"/>
      <c r="I722" s="77" t="str">
        <f t="shared" ref="I722:I725" si="113">IF(OR(G722="　", G722=""), "", "-")</f>
        <v/>
      </c>
      <c r="J722" s="288">
        <v>409</v>
      </c>
      <c r="K722" s="288"/>
      <c r="L722" s="77" t="str">
        <f t="shared" ref="L722:L725" si="114">IF(M722="","","-")</f>
        <v/>
      </c>
      <c r="M722" s="78"/>
      <c r="N722" s="301" t="s">
        <v>731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0"/>
      <c r="E726" s="830"/>
      <c r="F726" s="831"/>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4" t="s">
        <v>57</v>
      </c>
      <c r="D727" s="745"/>
      <c r="E727" s="745"/>
      <c r="F727" s="746"/>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31.5" customHeight="1" thickBot="1" x14ac:dyDescent="0.2">
      <c r="A729" s="632" t="s">
        <v>792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31.5" customHeight="1" thickBot="1" x14ac:dyDescent="0.2">
      <c r="A731" s="671" t="s">
        <v>138</v>
      </c>
      <c r="B731" s="672"/>
      <c r="C731" s="672"/>
      <c r="D731" s="672"/>
      <c r="E731" s="673"/>
      <c r="F731" s="725"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31.5" customHeight="1" thickBot="1" x14ac:dyDescent="0.2">
      <c r="A733" s="671" t="s">
        <v>138</v>
      </c>
      <c r="B733" s="672"/>
      <c r="C733" s="672"/>
      <c r="D733" s="672"/>
      <c r="E733" s="673"/>
      <c r="F733" s="635" t="s">
        <v>795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1.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1" t="s">
        <v>672</v>
      </c>
      <c r="B737" s="211"/>
      <c r="C737" s="211"/>
      <c r="D737" s="212"/>
      <c r="E737" s="947" t="s">
        <v>732</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397</v>
      </c>
      <c r="B738" s="361"/>
      <c r="C738" s="361"/>
      <c r="D738" s="361"/>
      <c r="E738" s="947" t="s">
        <v>733</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396</v>
      </c>
      <c r="B739" s="361"/>
      <c r="C739" s="361"/>
      <c r="D739" s="361"/>
      <c r="E739" s="947" t="s">
        <v>734</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395</v>
      </c>
      <c r="B740" s="361"/>
      <c r="C740" s="361"/>
      <c r="D740" s="361"/>
      <c r="E740" s="947" t="s">
        <v>735</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394</v>
      </c>
      <c r="B741" s="361"/>
      <c r="C741" s="361"/>
      <c r="D741" s="361"/>
      <c r="E741" s="947" t="s">
        <v>736</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393</v>
      </c>
      <c r="B742" s="361"/>
      <c r="C742" s="361"/>
      <c r="D742" s="361"/>
      <c r="E742" s="947" t="s">
        <v>737</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392</v>
      </c>
      <c r="B743" s="361"/>
      <c r="C743" s="361"/>
      <c r="D743" s="361"/>
      <c r="E743" s="947" t="s">
        <v>738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391</v>
      </c>
      <c r="B744" s="361"/>
      <c r="C744" s="361"/>
      <c r="D744" s="361"/>
      <c r="E744" s="947" t="s">
        <v>739</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390</v>
      </c>
      <c r="B745" s="361"/>
      <c r="C745" s="361"/>
      <c r="D745" s="361"/>
      <c r="E745" s="982" t="s">
        <v>740</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7"/>
      <c r="AP745" s="948"/>
      <c r="AQ745" s="948"/>
      <c r="AR745" s="948"/>
      <c r="AS745" s="948"/>
      <c r="AT745" s="948"/>
      <c r="AU745" s="948"/>
      <c r="AV745" s="948"/>
      <c r="AW745" s="948"/>
      <c r="AX745" s="949"/>
    </row>
    <row r="746" spans="1:51" ht="24.75" customHeight="1" x14ac:dyDescent="0.15">
      <c r="A746" s="361" t="s">
        <v>545</v>
      </c>
      <c r="B746" s="361"/>
      <c r="C746" s="361"/>
      <c r="D746" s="361"/>
      <c r="E746" s="954" t="s">
        <v>710</v>
      </c>
      <c r="F746" s="952"/>
      <c r="G746" s="952"/>
      <c r="H746" s="100" t="str">
        <f>IF(E746="","","-")</f>
        <v>-</v>
      </c>
      <c r="I746" s="952"/>
      <c r="J746" s="952"/>
      <c r="K746" s="100" t="str">
        <f>IF(I746="","","-")</f>
        <v/>
      </c>
      <c r="L746" s="953">
        <v>346</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710</v>
      </c>
      <c r="F747" s="952"/>
      <c r="G747" s="952"/>
      <c r="H747" s="100" t="str">
        <f>IF(E747="","","-")</f>
        <v>-</v>
      </c>
      <c r="I747" s="952"/>
      <c r="J747" s="952"/>
      <c r="K747" s="100" t="str">
        <f>IF(I747="","","-")</f>
        <v/>
      </c>
      <c r="L747" s="953">
        <v>353</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25" hidden="1"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0.5</v>
      </c>
      <c r="Z789" s="383"/>
      <c r="AA789" s="383"/>
      <c r="AB789" s="798"/>
      <c r="AC789" s="668" t="s">
        <v>777</v>
      </c>
      <c r="AD789" s="669"/>
      <c r="AE789" s="669"/>
      <c r="AF789" s="669"/>
      <c r="AG789" s="670"/>
      <c r="AH789" s="662" t="s">
        <v>778</v>
      </c>
      <c r="AI789" s="663"/>
      <c r="AJ789" s="663"/>
      <c r="AK789" s="663"/>
      <c r="AL789" s="663"/>
      <c r="AM789" s="663"/>
      <c r="AN789" s="663"/>
      <c r="AO789" s="663"/>
      <c r="AP789" s="663"/>
      <c r="AQ789" s="663"/>
      <c r="AR789" s="663"/>
      <c r="AS789" s="663"/>
      <c r="AT789" s="664"/>
      <c r="AU789" s="382">
        <v>0.2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0.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0.2</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5.25" hidden="1" customHeight="1" x14ac:dyDescent="0.15">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12"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0.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v>3010401143897</v>
      </c>
      <c r="K845" s="345"/>
      <c r="L845" s="345"/>
      <c r="M845" s="345"/>
      <c r="N845" s="345"/>
      <c r="O845" s="345"/>
      <c r="P845" s="359" t="s">
        <v>761</v>
      </c>
      <c r="Q845" s="346"/>
      <c r="R845" s="346"/>
      <c r="S845" s="346"/>
      <c r="T845" s="346"/>
      <c r="U845" s="346"/>
      <c r="V845" s="346"/>
      <c r="W845" s="346"/>
      <c r="X845" s="346"/>
      <c r="Y845" s="347">
        <v>0.5</v>
      </c>
      <c r="Z845" s="348"/>
      <c r="AA845" s="348"/>
      <c r="AB845" s="349"/>
      <c r="AC845" s="350" t="s">
        <v>378</v>
      </c>
      <c r="AD845" s="351"/>
      <c r="AE845" s="351"/>
      <c r="AF845" s="351"/>
      <c r="AG845" s="351"/>
      <c r="AH845" s="366" t="s">
        <v>762</v>
      </c>
      <c r="AI845" s="367"/>
      <c r="AJ845" s="367"/>
      <c r="AK845" s="367"/>
      <c r="AL845" s="354">
        <v>100</v>
      </c>
      <c r="AM845" s="355"/>
      <c r="AN845" s="355"/>
      <c r="AO845" s="356"/>
      <c r="AP845" s="357" t="s">
        <v>762</v>
      </c>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1010001076608</v>
      </c>
      <c r="K846" s="345"/>
      <c r="L846" s="345"/>
      <c r="M846" s="345"/>
      <c r="N846" s="345"/>
      <c r="O846" s="345"/>
      <c r="P846" s="359" t="s">
        <v>761</v>
      </c>
      <c r="Q846" s="346"/>
      <c r="R846" s="346"/>
      <c r="S846" s="346"/>
      <c r="T846" s="346"/>
      <c r="U846" s="346"/>
      <c r="V846" s="346"/>
      <c r="W846" s="346"/>
      <c r="X846" s="346"/>
      <c r="Y846" s="347">
        <v>0.5</v>
      </c>
      <c r="Z846" s="348"/>
      <c r="AA846" s="348"/>
      <c r="AB846" s="349"/>
      <c r="AC846" s="350" t="s">
        <v>378</v>
      </c>
      <c r="AD846" s="351"/>
      <c r="AE846" s="351"/>
      <c r="AF846" s="351"/>
      <c r="AG846" s="351"/>
      <c r="AH846" s="366" t="s">
        <v>762</v>
      </c>
      <c r="AI846" s="367"/>
      <c r="AJ846" s="367"/>
      <c r="AK846" s="367"/>
      <c r="AL846" s="354">
        <v>100</v>
      </c>
      <c r="AM846" s="355"/>
      <c r="AN846" s="355"/>
      <c r="AO846" s="356"/>
      <c r="AP846" s="357" t="s">
        <v>762</v>
      </c>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v>9011001013213</v>
      </c>
      <c r="K847" s="345"/>
      <c r="L847" s="345"/>
      <c r="M847" s="345"/>
      <c r="N847" s="345"/>
      <c r="O847" s="345"/>
      <c r="P847" s="359" t="s">
        <v>772</v>
      </c>
      <c r="Q847" s="346"/>
      <c r="R847" s="346"/>
      <c r="S847" s="346"/>
      <c r="T847" s="346"/>
      <c r="U847" s="346"/>
      <c r="V847" s="346"/>
      <c r="W847" s="346"/>
      <c r="X847" s="346"/>
      <c r="Y847" s="347">
        <v>0.2</v>
      </c>
      <c r="Z847" s="348"/>
      <c r="AA847" s="348"/>
      <c r="AB847" s="349"/>
      <c r="AC847" s="350" t="s">
        <v>378</v>
      </c>
      <c r="AD847" s="351"/>
      <c r="AE847" s="351"/>
      <c r="AF847" s="351"/>
      <c r="AG847" s="351"/>
      <c r="AH847" s="366" t="s">
        <v>762</v>
      </c>
      <c r="AI847" s="367"/>
      <c r="AJ847" s="367"/>
      <c r="AK847" s="367"/>
      <c r="AL847" s="354">
        <v>100</v>
      </c>
      <c r="AM847" s="355"/>
      <c r="AN847" s="355"/>
      <c r="AO847" s="356"/>
      <c r="AP847" s="357" t="s">
        <v>762</v>
      </c>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v>7011301006050</v>
      </c>
      <c r="K848" s="345"/>
      <c r="L848" s="345"/>
      <c r="M848" s="345"/>
      <c r="N848" s="345"/>
      <c r="O848" s="345"/>
      <c r="P848" s="359" t="s">
        <v>772</v>
      </c>
      <c r="Q848" s="346"/>
      <c r="R848" s="346"/>
      <c r="S848" s="346"/>
      <c r="T848" s="346"/>
      <c r="U848" s="346"/>
      <c r="V848" s="346"/>
      <c r="W848" s="346"/>
      <c r="X848" s="346"/>
      <c r="Y848" s="347">
        <v>0.1</v>
      </c>
      <c r="Z848" s="348"/>
      <c r="AA848" s="348"/>
      <c r="AB848" s="349"/>
      <c r="AC848" s="350" t="s">
        <v>378</v>
      </c>
      <c r="AD848" s="351"/>
      <c r="AE848" s="351"/>
      <c r="AF848" s="351"/>
      <c r="AG848" s="351"/>
      <c r="AH848" s="366" t="s">
        <v>762</v>
      </c>
      <c r="AI848" s="367"/>
      <c r="AJ848" s="367"/>
      <c r="AK848" s="367"/>
      <c r="AL848" s="354">
        <v>100</v>
      </c>
      <c r="AM848" s="355"/>
      <c r="AN848" s="355"/>
      <c r="AO848" s="356"/>
      <c r="AP848" s="357" t="s">
        <v>762</v>
      </c>
      <c r="AQ848" s="357"/>
      <c r="AR848" s="357"/>
      <c r="AS848" s="357"/>
      <c r="AT848" s="357"/>
      <c r="AU848" s="357"/>
      <c r="AV848" s="357"/>
      <c r="AW848" s="357"/>
      <c r="AX848" s="357"/>
      <c r="AY848">
        <f>COUNTA($C$848)</f>
        <v>1</v>
      </c>
    </row>
    <row r="849" spans="1:51" ht="30" customHeight="1" x14ac:dyDescent="0.15">
      <c r="A849" s="370">
        <v>5</v>
      </c>
      <c r="B849" s="370">
        <v>1</v>
      </c>
      <c r="C849" s="358" t="s">
        <v>766</v>
      </c>
      <c r="D849" s="343"/>
      <c r="E849" s="343"/>
      <c r="F849" s="343"/>
      <c r="G849" s="343"/>
      <c r="H849" s="343"/>
      <c r="I849" s="343"/>
      <c r="J849" s="344">
        <v>4011101012854</v>
      </c>
      <c r="K849" s="345"/>
      <c r="L849" s="345"/>
      <c r="M849" s="345"/>
      <c r="N849" s="345"/>
      <c r="O849" s="345"/>
      <c r="P849" s="359" t="s">
        <v>772</v>
      </c>
      <c r="Q849" s="346"/>
      <c r="R849" s="346"/>
      <c r="S849" s="346"/>
      <c r="T849" s="346"/>
      <c r="U849" s="346"/>
      <c r="V849" s="346"/>
      <c r="W849" s="346"/>
      <c r="X849" s="346"/>
      <c r="Y849" s="347">
        <v>0</v>
      </c>
      <c r="Z849" s="348"/>
      <c r="AA849" s="348"/>
      <c r="AB849" s="349"/>
      <c r="AC849" s="350" t="s">
        <v>378</v>
      </c>
      <c r="AD849" s="351"/>
      <c r="AE849" s="351"/>
      <c r="AF849" s="351"/>
      <c r="AG849" s="351"/>
      <c r="AH849" s="366" t="s">
        <v>762</v>
      </c>
      <c r="AI849" s="367"/>
      <c r="AJ849" s="367"/>
      <c r="AK849" s="367"/>
      <c r="AL849" s="354">
        <v>100</v>
      </c>
      <c r="AM849" s="355"/>
      <c r="AN849" s="355"/>
      <c r="AO849" s="356"/>
      <c r="AP849" s="357" t="s">
        <v>762</v>
      </c>
      <c r="AQ849" s="357"/>
      <c r="AR849" s="357"/>
      <c r="AS849" s="357"/>
      <c r="AT849" s="357"/>
      <c r="AU849" s="357"/>
      <c r="AV849" s="357"/>
      <c r="AW849" s="357"/>
      <c r="AX849" s="357"/>
      <c r="AY849">
        <f>COUNTA($C$849)</f>
        <v>1</v>
      </c>
    </row>
    <row r="850" spans="1:51" ht="30" customHeight="1" x14ac:dyDescent="0.15">
      <c r="A850" s="370">
        <v>6</v>
      </c>
      <c r="B850" s="370">
        <v>1</v>
      </c>
      <c r="C850" s="358" t="s">
        <v>767</v>
      </c>
      <c r="D850" s="343"/>
      <c r="E850" s="343"/>
      <c r="F850" s="343"/>
      <c r="G850" s="343"/>
      <c r="H850" s="343"/>
      <c r="I850" s="343"/>
      <c r="J850" s="344">
        <v>7011101000352</v>
      </c>
      <c r="K850" s="345"/>
      <c r="L850" s="345"/>
      <c r="M850" s="345"/>
      <c r="N850" s="345"/>
      <c r="O850" s="345"/>
      <c r="P850" s="359" t="s">
        <v>774</v>
      </c>
      <c r="Q850" s="346"/>
      <c r="R850" s="346"/>
      <c r="S850" s="346"/>
      <c r="T850" s="346"/>
      <c r="U850" s="346"/>
      <c r="V850" s="346"/>
      <c r="W850" s="346"/>
      <c r="X850" s="346"/>
      <c r="Y850" s="347">
        <v>0</v>
      </c>
      <c r="Z850" s="348"/>
      <c r="AA850" s="348"/>
      <c r="AB850" s="349"/>
      <c r="AC850" s="350" t="s">
        <v>378</v>
      </c>
      <c r="AD850" s="351"/>
      <c r="AE850" s="351"/>
      <c r="AF850" s="351"/>
      <c r="AG850" s="351"/>
      <c r="AH850" s="366" t="s">
        <v>762</v>
      </c>
      <c r="AI850" s="367"/>
      <c r="AJ850" s="367"/>
      <c r="AK850" s="367"/>
      <c r="AL850" s="354">
        <v>100</v>
      </c>
      <c r="AM850" s="355"/>
      <c r="AN850" s="355"/>
      <c r="AO850" s="356"/>
      <c r="AP850" s="357" t="s">
        <v>762</v>
      </c>
      <c r="AQ850" s="357"/>
      <c r="AR850" s="357"/>
      <c r="AS850" s="357"/>
      <c r="AT850" s="357"/>
      <c r="AU850" s="357"/>
      <c r="AV850" s="357"/>
      <c r="AW850" s="357"/>
      <c r="AX850" s="357"/>
      <c r="AY850">
        <f>COUNTA($C$850)</f>
        <v>1</v>
      </c>
    </row>
    <row r="851" spans="1:51" ht="30" customHeight="1" x14ac:dyDescent="0.15">
      <c r="A851" s="370">
        <v>7</v>
      </c>
      <c r="B851" s="370">
        <v>1</v>
      </c>
      <c r="C851" s="358" t="s">
        <v>768</v>
      </c>
      <c r="D851" s="343"/>
      <c r="E851" s="343"/>
      <c r="F851" s="343"/>
      <c r="G851" s="343"/>
      <c r="H851" s="343"/>
      <c r="I851" s="343"/>
      <c r="J851" s="344">
        <v>4012401035495</v>
      </c>
      <c r="K851" s="345"/>
      <c r="L851" s="345"/>
      <c r="M851" s="345"/>
      <c r="N851" s="345"/>
      <c r="O851" s="345"/>
      <c r="P851" s="359" t="s">
        <v>773</v>
      </c>
      <c r="Q851" s="346"/>
      <c r="R851" s="346"/>
      <c r="S851" s="346"/>
      <c r="T851" s="346"/>
      <c r="U851" s="346"/>
      <c r="V851" s="346"/>
      <c r="W851" s="346"/>
      <c r="X851" s="346"/>
      <c r="Y851" s="347">
        <v>0</v>
      </c>
      <c r="Z851" s="348"/>
      <c r="AA851" s="348"/>
      <c r="AB851" s="349"/>
      <c r="AC851" s="350" t="s">
        <v>378</v>
      </c>
      <c r="AD851" s="351"/>
      <c r="AE851" s="351"/>
      <c r="AF851" s="351"/>
      <c r="AG851" s="351"/>
      <c r="AH851" s="366" t="s">
        <v>762</v>
      </c>
      <c r="AI851" s="367"/>
      <c r="AJ851" s="367"/>
      <c r="AK851" s="367"/>
      <c r="AL851" s="354">
        <v>100</v>
      </c>
      <c r="AM851" s="355"/>
      <c r="AN851" s="355"/>
      <c r="AO851" s="356"/>
      <c r="AP851" s="357" t="s">
        <v>762</v>
      </c>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t="s">
        <v>762</v>
      </c>
      <c r="K852" s="345"/>
      <c r="L852" s="345"/>
      <c r="M852" s="345"/>
      <c r="N852" s="345"/>
      <c r="O852" s="345"/>
      <c r="P852" s="359" t="s">
        <v>775</v>
      </c>
      <c r="Q852" s="346"/>
      <c r="R852" s="346"/>
      <c r="S852" s="346"/>
      <c r="T852" s="346"/>
      <c r="U852" s="346"/>
      <c r="V852" s="346"/>
      <c r="W852" s="346"/>
      <c r="X852" s="346"/>
      <c r="Y852" s="347">
        <v>0</v>
      </c>
      <c r="Z852" s="348"/>
      <c r="AA852" s="348"/>
      <c r="AB852" s="349"/>
      <c r="AC852" s="350" t="s">
        <v>80</v>
      </c>
      <c r="AD852" s="351"/>
      <c r="AE852" s="351"/>
      <c r="AF852" s="351"/>
      <c r="AG852" s="351"/>
      <c r="AH852" s="366" t="s">
        <v>762</v>
      </c>
      <c r="AI852" s="367"/>
      <c r="AJ852" s="367"/>
      <c r="AK852" s="367"/>
      <c r="AL852" s="354" t="s">
        <v>762</v>
      </c>
      <c r="AM852" s="355"/>
      <c r="AN852" s="355"/>
      <c r="AO852" s="356"/>
      <c r="AP852" s="357" t="s">
        <v>762</v>
      </c>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t="s">
        <v>762</v>
      </c>
      <c r="K853" s="345"/>
      <c r="L853" s="345"/>
      <c r="M853" s="345"/>
      <c r="N853" s="345"/>
      <c r="O853" s="345"/>
      <c r="P853" s="359" t="s">
        <v>776</v>
      </c>
      <c r="Q853" s="346"/>
      <c r="R853" s="346"/>
      <c r="S853" s="346"/>
      <c r="T853" s="346"/>
      <c r="U853" s="346"/>
      <c r="V853" s="346"/>
      <c r="W853" s="346"/>
      <c r="X853" s="346"/>
      <c r="Y853" s="347">
        <v>0</v>
      </c>
      <c r="Z853" s="348"/>
      <c r="AA853" s="348"/>
      <c r="AB853" s="349"/>
      <c r="AC853" s="350" t="s">
        <v>80</v>
      </c>
      <c r="AD853" s="351"/>
      <c r="AE853" s="351"/>
      <c r="AF853" s="351"/>
      <c r="AG853" s="351"/>
      <c r="AH853" s="366" t="s">
        <v>762</v>
      </c>
      <c r="AI853" s="367"/>
      <c r="AJ853" s="367"/>
      <c r="AK853" s="367"/>
      <c r="AL853" s="354" t="s">
        <v>762</v>
      </c>
      <c r="AM853" s="355"/>
      <c r="AN853" s="355"/>
      <c r="AO853" s="356"/>
      <c r="AP853" s="357" t="s">
        <v>762</v>
      </c>
      <c r="AQ853" s="357"/>
      <c r="AR853" s="357"/>
      <c r="AS853" s="357"/>
      <c r="AT853" s="357"/>
      <c r="AU853" s="357"/>
      <c r="AV853" s="357"/>
      <c r="AW853" s="357"/>
      <c r="AX853" s="357"/>
      <c r="AY853">
        <f>COUNTA($C$853)</f>
        <v>1</v>
      </c>
    </row>
    <row r="854" spans="1:51" ht="30" customHeight="1" x14ac:dyDescent="0.15">
      <c r="A854" s="370">
        <v>10</v>
      </c>
      <c r="B854" s="370">
        <v>1</v>
      </c>
      <c r="C854" s="358" t="s">
        <v>780</v>
      </c>
      <c r="D854" s="343"/>
      <c r="E854" s="343"/>
      <c r="F854" s="343"/>
      <c r="G854" s="343"/>
      <c r="H854" s="343"/>
      <c r="I854" s="343"/>
      <c r="J854" s="344" t="s">
        <v>762</v>
      </c>
      <c r="K854" s="345"/>
      <c r="L854" s="345"/>
      <c r="M854" s="345"/>
      <c r="N854" s="345"/>
      <c r="O854" s="345"/>
      <c r="P854" s="359" t="s">
        <v>776</v>
      </c>
      <c r="Q854" s="346"/>
      <c r="R854" s="346"/>
      <c r="S854" s="346"/>
      <c r="T854" s="346"/>
      <c r="U854" s="346"/>
      <c r="V854" s="346"/>
      <c r="W854" s="346"/>
      <c r="X854" s="346"/>
      <c r="Y854" s="347">
        <v>0</v>
      </c>
      <c r="Z854" s="348"/>
      <c r="AA854" s="348"/>
      <c r="AB854" s="349"/>
      <c r="AC854" s="350" t="s">
        <v>80</v>
      </c>
      <c r="AD854" s="351"/>
      <c r="AE854" s="351"/>
      <c r="AF854" s="351"/>
      <c r="AG854" s="351"/>
      <c r="AH854" s="366" t="s">
        <v>762</v>
      </c>
      <c r="AI854" s="367"/>
      <c r="AJ854" s="367"/>
      <c r="AK854" s="367"/>
      <c r="AL854" s="354" t="s">
        <v>762</v>
      </c>
      <c r="AM854" s="355"/>
      <c r="AN854" s="355"/>
      <c r="AO854" s="356"/>
      <c r="AP854" s="357" t="s">
        <v>762</v>
      </c>
      <c r="AQ854" s="357"/>
      <c r="AR854" s="357"/>
      <c r="AS854" s="357"/>
      <c r="AT854" s="357"/>
      <c r="AU854" s="357"/>
      <c r="AV854" s="357"/>
      <c r="AW854" s="357"/>
      <c r="AX854" s="357"/>
      <c r="AY854">
        <f>COUNTA($C$854)</f>
        <v>1</v>
      </c>
    </row>
    <row r="855" spans="1:51" ht="1.5"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17.2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t="s">
        <v>762</v>
      </c>
      <c r="K878" s="345"/>
      <c r="L878" s="345"/>
      <c r="M878" s="345"/>
      <c r="N878" s="345"/>
      <c r="O878" s="345"/>
      <c r="P878" s="359" t="s">
        <v>779</v>
      </c>
      <c r="Q878" s="346"/>
      <c r="R878" s="346"/>
      <c r="S878" s="346"/>
      <c r="T878" s="346"/>
      <c r="U878" s="346"/>
      <c r="V878" s="346"/>
      <c r="W878" s="346"/>
      <c r="X878" s="346"/>
      <c r="Y878" s="347">
        <v>0.2</v>
      </c>
      <c r="Z878" s="348"/>
      <c r="AA878" s="348"/>
      <c r="AB878" s="349"/>
      <c r="AC878" s="350" t="s">
        <v>80</v>
      </c>
      <c r="AD878" s="351"/>
      <c r="AE878" s="351"/>
      <c r="AF878" s="351"/>
      <c r="AG878" s="351"/>
      <c r="AH878" s="366" t="s">
        <v>762</v>
      </c>
      <c r="AI878" s="367"/>
      <c r="AJ878" s="367"/>
      <c r="AK878" s="367"/>
      <c r="AL878" s="354" t="s">
        <v>762</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18"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7.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0.7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7.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18.7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2.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3.2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9"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0.2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4"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9"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6.7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0.75"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24.7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11.2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52:AO874">
    <cfRule type="expression" dxfId="2497" priority="6627">
      <formula>IF(AND(AL852&gt;=0, RIGHT(TEXT(AL852,"0.#"),1)&lt;&gt;"."),TRUE,FALSE)</formula>
    </cfRule>
    <cfRule type="expression" dxfId="2496" priority="6628">
      <formula>IF(AND(AL852&gt;=0, RIGHT(TEXT(AL852,"0.#"),1)="."),TRUE,FALSE)</formula>
    </cfRule>
    <cfRule type="expression" dxfId="2495" priority="6629">
      <formula>IF(AND(AL852&lt;0, RIGHT(TEXT(AL852,"0.#"),1)&lt;&gt;"."),TRUE,FALSE)</formula>
    </cfRule>
    <cfRule type="expression" dxfId="2494" priority="6630">
      <formula>IF(AND(AL852&lt;0, RIGHT(TEXT(AL852,"0.#"),1)="."),TRUE,FALSE)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51">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22"/>
      <c r="AA2" s="823"/>
      <c r="AB2" s="1015" t="s">
        <v>11</v>
      </c>
      <c r="AC2" s="1016"/>
      <c r="AD2" s="1017"/>
      <c r="AE2" s="1021" t="s">
        <v>390</v>
      </c>
      <c r="AF2" s="1021"/>
      <c r="AG2" s="1021"/>
      <c r="AH2" s="1021"/>
      <c r="AI2" s="1021" t="s">
        <v>412</v>
      </c>
      <c r="AJ2" s="1021"/>
      <c r="AK2" s="1021"/>
      <c r="AL2" s="556"/>
      <c r="AM2" s="1021" t="s">
        <v>509</v>
      </c>
      <c r="AN2" s="1021"/>
      <c r="AO2" s="102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2"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22"/>
      <c r="AA9" s="823"/>
      <c r="AB9" s="1015" t="s">
        <v>11</v>
      </c>
      <c r="AC9" s="1016"/>
      <c r="AD9" s="1017"/>
      <c r="AE9" s="1021" t="s">
        <v>390</v>
      </c>
      <c r="AF9" s="1021"/>
      <c r="AG9" s="1021"/>
      <c r="AH9" s="1021"/>
      <c r="AI9" s="1021" t="s">
        <v>412</v>
      </c>
      <c r="AJ9" s="1021"/>
      <c r="AK9" s="1021"/>
      <c r="AL9" s="556"/>
      <c r="AM9" s="1021" t="s">
        <v>509</v>
      </c>
      <c r="AN9" s="1021"/>
      <c r="AO9" s="102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2"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22"/>
      <c r="AA16" s="823"/>
      <c r="AB16" s="1015" t="s">
        <v>11</v>
      </c>
      <c r="AC16" s="1016"/>
      <c r="AD16" s="1017"/>
      <c r="AE16" s="1021" t="s">
        <v>390</v>
      </c>
      <c r="AF16" s="1021"/>
      <c r="AG16" s="1021"/>
      <c r="AH16" s="1021"/>
      <c r="AI16" s="1021" t="s">
        <v>412</v>
      </c>
      <c r="AJ16" s="1021"/>
      <c r="AK16" s="1021"/>
      <c r="AL16" s="556"/>
      <c r="AM16" s="1021" t="s">
        <v>509</v>
      </c>
      <c r="AN16" s="1021"/>
      <c r="AO16" s="102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2"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22"/>
      <c r="AA23" s="823"/>
      <c r="AB23" s="1015" t="s">
        <v>11</v>
      </c>
      <c r="AC23" s="1016"/>
      <c r="AD23" s="1017"/>
      <c r="AE23" s="1021" t="s">
        <v>390</v>
      </c>
      <c r="AF23" s="1021"/>
      <c r="AG23" s="1021"/>
      <c r="AH23" s="1021"/>
      <c r="AI23" s="1021" t="s">
        <v>412</v>
      </c>
      <c r="AJ23" s="1021"/>
      <c r="AK23" s="1021"/>
      <c r="AL23" s="556"/>
      <c r="AM23" s="1021" t="s">
        <v>509</v>
      </c>
      <c r="AN23" s="1021"/>
      <c r="AO23" s="102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2"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22"/>
      <c r="AA30" s="823"/>
      <c r="AB30" s="1015" t="s">
        <v>11</v>
      </c>
      <c r="AC30" s="1016"/>
      <c r="AD30" s="1017"/>
      <c r="AE30" s="1021" t="s">
        <v>390</v>
      </c>
      <c r="AF30" s="1021"/>
      <c r="AG30" s="1021"/>
      <c r="AH30" s="1021"/>
      <c r="AI30" s="1021" t="s">
        <v>412</v>
      </c>
      <c r="AJ30" s="1021"/>
      <c r="AK30" s="1021"/>
      <c r="AL30" s="556"/>
      <c r="AM30" s="1021" t="s">
        <v>509</v>
      </c>
      <c r="AN30" s="1021"/>
      <c r="AO30" s="102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2"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22"/>
      <c r="AA37" s="823"/>
      <c r="AB37" s="1015" t="s">
        <v>11</v>
      </c>
      <c r="AC37" s="1016"/>
      <c r="AD37" s="1017"/>
      <c r="AE37" s="1021" t="s">
        <v>390</v>
      </c>
      <c r="AF37" s="1021"/>
      <c r="AG37" s="1021"/>
      <c r="AH37" s="1021"/>
      <c r="AI37" s="1021" t="s">
        <v>412</v>
      </c>
      <c r="AJ37" s="1021"/>
      <c r="AK37" s="1021"/>
      <c r="AL37" s="556"/>
      <c r="AM37" s="1021" t="s">
        <v>509</v>
      </c>
      <c r="AN37" s="1021"/>
      <c r="AO37" s="102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2"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22"/>
      <c r="AA44" s="823"/>
      <c r="AB44" s="1015" t="s">
        <v>11</v>
      </c>
      <c r="AC44" s="1016"/>
      <c r="AD44" s="1017"/>
      <c r="AE44" s="1021" t="s">
        <v>390</v>
      </c>
      <c r="AF44" s="1021"/>
      <c r="AG44" s="1021"/>
      <c r="AH44" s="1021"/>
      <c r="AI44" s="1021" t="s">
        <v>412</v>
      </c>
      <c r="AJ44" s="1021"/>
      <c r="AK44" s="1021"/>
      <c r="AL44" s="556"/>
      <c r="AM44" s="1021" t="s">
        <v>509</v>
      </c>
      <c r="AN44" s="1021"/>
      <c r="AO44" s="102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2"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22"/>
      <c r="AA51" s="823"/>
      <c r="AB51" s="556" t="s">
        <v>11</v>
      </c>
      <c r="AC51" s="1016"/>
      <c r="AD51" s="1017"/>
      <c r="AE51" s="1021" t="s">
        <v>390</v>
      </c>
      <c r="AF51" s="1021"/>
      <c r="AG51" s="1021"/>
      <c r="AH51" s="1021"/>
      <c r="AI51" s="1021" t="s">
        <v>412</v>
      </c>
      <c r="AJ51" s="1021"/>
      <c r="AK51" s="1021"/>
      <c r="AL51" s="556"/>
      <c r="AM51" s="1021" t="s">
        <v>509</v>
      </c>
      <c r="AN51" s="1021"/>
      <c r="AO51" s="102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2"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22"/>
      <c r="AA58" s="823"/>
      <c r="AB58" s="1015" t="s">
        <v>11</v>
      </c>
      <c r="AC58" s="1016"/>
      <c r="AD58" s="1017"/>
      <c r="AE58" s="1021" t="s">
        <v>390</v>
      </c>
      <c r="AF58" s="1021"/>
      <c r="AG58" s="1021"/>
      <c r="AH58" s="1021"/>
      <c r="AI58" s="1021" t="s">
        <v>412</v>
      </c>
      <c r="AJ58" s="1021"/>
      <c r="AK58" s="1021"/>
      <c r="AL58" s="556"/>
      <c r="AM58" s="1021" t="s">
        <v>509</v>
      </c>
      <c r="AN58" s="1021"/>
      <c r="AO58" s="102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2"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22"/>
      <c r="AA65" s="823"/>
      <c r="AB65" s="1015" t="s">
        <v>11</v>
      </c>
      <c r="AC65" s="1016"/>
      <c r="AD65" s="1017"/>
      <c r="AE65" s="1021" t="s">
        <v>390</v>
      </c>
      <c r="AF65" s="1021"/>
      <c r="AG65" s="1021"/>
      <c r="AH65" s="1021"/>
      <c r="AI65" s="1021" t="s">
        <v>412</v>
      </c>
      <c r="AJ65" s="1021"/>
      <c r="AK65" s="1021"/>
      <c r="AL65" s="556"/>
      <c r="AM65" s="1021" t="s">
        <v>509</v>
      </c>
      <c r="AN65" s="1021"/>
      <c r="AO65" s="102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4"/>
      <c r="B4" s="1035"/>
      <c r="C4" s="1035"/>
      <c r="D4" s="1035"/>
      <c r="E4" s="1035"/>
      <c r="F4" s="1036"/>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4"/>
      <c r="B5" s="1035"/>
      <c r="C5" s="1035"/>
      <c r="D5" s="1035"/>
      <c r="E5" s="1035"/>
      <c r="F5" s="103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4"/>
      <c r="B6" s="1035"/>
      <c r="C6" s="1035"/>
      <c r="D6" s="1035"/>
      <c r="E6" s="1035"/>
      <c r="F6" s="103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4"/>
      <c r="B7" s="1035"/>
      <c r="C7" s="1035"/>
      <c r="D7" s="1035"/>
      <c r="E7" s="1035"/>
      <c r="F7" s="103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4"/>
      <c r="B8" s="1035"/>
      <c r="C8" s="1035"/>
      <c r="D8" s="1035"/>
      <c r="E8" s="1035"/>
      <c r="F8" s="103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4"/>
      <c r="B9" s="1035"/>
      <c r="C9" s="1035"/>
      <c r="D9" s="1035"/>
      <c r="E9" s="1035"/>
      <c r="F9" s="103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4"/>
      <c r="B10" s="1035"/>
      <c r="C10" s="1035"/>
      <c r="D10" s="1035"/>
      <c r="E10" s="1035"/>
      <c r="F10" s="103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4"/>
      <c r="B11" s="1035"/>
      <c r="C11" s="1035"/>
      <c r="D11" s="1035"/>
      <c r="E11" s="1035"/>
      <c r="F11" s="103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4"/>
      <c r="B12" s="1035"/>
      <c r="C12" s="1035"/>
      <c r="D12" s="1035"/>
      <c r="E12" s="1035"/>
      <c r="F12" s="103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4"/>
      <c r="B13" s="1035"/>
      <c r="C13" s="1035"/>
      <c r="D13" s="1035"/>
      <c r="E13" s="1035"/>
      <c r="F13" s="103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4"/>
      <c r="B14" s="1035"/>
      <c r="C14" s="1035"/>
      <c r="D14" s="1035"/>
      <c r="E14" s="1035"/>
      <c r="F14" s="1036"/>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4"/>
      <c r="B15" s="1035"/>
      <c r="C15" s="1035"/>
      <c r="D15" s="1035"/>
      <c r="E15" s="1035"/>
      <c r="F15" s="103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4"/>
      <c r="B16" s="1035"/>
      <c r="C16" s="1035"/>
      <c r="D16" s="1035"/>
      <c r="E16" s="1035"/>
      <c r="F16" s="1036"/>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4"/>
      <c r="B17" s="1035"/>
      <c r="C17" s="1035"/>
      <c r="D17" s="1035"/>
      <c r="E17" s="1035"/>
      <c r="F17" s="1036"/>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4"/>
      <c r="B18" s="1035"/>
      <c r="C18" s="1035"/>
      <c r="D18" s="1035"/>
      <c r="E18" s="1035"/>
      <c r="F18" s="103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4"/>
      <c r="B19" s="1035"/>
      <c r="C19" s="1035"/>
      <c r="D19" s="1035"/>
      <c r="E19" s="1035"/>
      <c r="F19" s="103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4"/>
      <c r="B20" s="1035"/>
      <c r="C20" s="1035"/>
      <c r="D20" s="1035"/>
      <c r="E20" s="1035"/>
      <c r="F20" s="103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4"/>
      <c r="B21" s="1035"/>
      <c r="C21" s="1035"/>
      <c r="D21" s="1035"/>
      <c r="E21" s="1035"/>
      <c r="F21" s="103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4"/>
      <c r="B22" s="1035"/>
      <c r="C22" s="1035"/>
      <c r="D22" s="1035"/>
      <c r="E22" s="1035"/>
      <c r="F22" s="103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4"/>
      <c r="B23" s="1035"/>
      <c r="C23" s="1035"/>
      <c r="D23" s="1035"/>
      <c r="E23" s="1035"/>
      <c r="F23" s="103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4"/>
      <c r="B24" s="1035"/>
      <c r="C24" s="1035"/>
      <c r="D24" s="1035"/>
      <c r="E24" s="1035"/>
      <c r="F24" s="103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4"/>
      <c r="B25" s="1035"/>
      <c r="C25" s="1035"/>
      <c r="D25" s="1035"/>
      <c r="E25" s="1035"/>
      <c r="F25" s="103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4"/>
      <c r="B26" s="1035"/>
      <c r="C26" s="1035"/>
      <c r="D26" s="1035"/>
      <c r="E26" s="1035"/>
      <c r="F26" s="103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4"/>
      <c r="B27" s="1035"/>
      <c r="C27" s="1035"/>
      <c r="D27" s="1035"/>
      <c r="E27" s="1035"/>
      <c r="F27" s="1036"/>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4"/>
      <c r="B28" s="1035"/>
      <c r="C28" s="1035"/>
      <c r="D28" s="1035"/>
      <c r="E28" s="1035"/>
      <c r="F28" s="103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4"/>
      <c r="B29" s="1035"/>
      <c r="C29" s="1035"/>
      <c r="D29" s="1035"/>
      <c r="E29" s="1035"/>
      <c r="F29" s="1036"/>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4"/>
      <c r="B30" s="1035"/>
      <c r="C30" s="1035"/>
      <c r="D30" s="1035"/>
      <c r="E30" s="1035"/>
      <c r="F30" s="1036"/>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4"/>
      <c r="B31" s="1035"/>
      <c r="C31" s="1035"/>
      <c r="D31" s="1035"/>
      <c r="E31" s="1035"/>
      <c r="F31" s="103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4"/>
      <c r="B32" s="1035"/>
      <c r="C32" s="1035"/>
      <c r="D32" s="1035"/>
      <c r="E32" s="1035"/>
      <c r="F32" s="103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4"/>
      <c r="B33" s="1035"/>
      <c r="C33" s="1035"/>
      <c r="D33" s="1035"/>
      <c r="E33" s="1035"/>
      <c r="F33" s="103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4"/>
      <c r="B34" s="1035"/>
      <c r="C34" s="1035"/>
      <c r="D34" s="1035"/>
      <c r="E34" s="1035"/>
      <c r="F34" s="103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4"/>
      <c r="B35" s="1035"/>
      <c r="C35" s="1035"/>
      <c r="D35" s="1035"/>
      <c r="E35" s="1035"/>
      <c r="F35" s="103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4"/>
      <c r="B36" s="1035"/>
      <c r="C36" s="1035"/>
      <c r="D36" s="1035"/>
      <c r="E36" s="1035"/>
      <c r="F36" s="103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4"/>
      <c r="B37" s="1035"/>
      <c r="C37" s="1035"/>
      <c r="D37" s="1035"/>
      <c r="E37" s="1035"/>
      <c r="F37" s="103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4"/>
      <c r="B38" s="1035"/>
      <c r="C38" s="1035"/>
      <c r="D38" s="1035"/>
      <c r="E38" s="1035"/>
      <c r="F38" s="103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4"/>
      <c r="B39" s="1035"/>
      <c r="C39" s="1035"/>
      <c r="D39" s="1035"/>
      <c r="E39" s="1035"/>
      <c r="F39" s="103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4"/>
      <c r="B40" s="1035"/>
      <c r="C40" s="1035"/>
      <c r="D40" s="1035"/>
      <c r="E40" s="1035"/>
      <c r="F40" s="1036"/>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4"/>
      <c r="B41" s="1035"/>
      <c r="C41" s="1035"/>
      <c r="D41" s="1035"/>
      <c r="E41" s="1035"/>
      <c r="F41" s="103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4"/>
      <c r="B42" s="1035"/>
      <c r="C42" s="1035"/>
      <c r="D42" s="1035"/>
      <c r="E42" s="1035"/>
      <c r="F42" s="1036"/>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4"/>
      <c r="B43" s="1035"/>
      <c r="C43" s="1035"/>
      <c r="D43" s="1035"/>
      <c r="E43" s="1035"/>
      <c r="F43" s="1036"/>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4"/>
      <c r="B44" s="1035"/>
      <c r="C44" s="1035"/>
      <c r="D44" s="1035"/>
      <c r="E44" s="1035"/>
      <c r="F44" s="103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4"/>
      <c r="B45" s="1035"/>
      <c r="C45" s="1035"/>
      <c r="D45" s="1035"/>
      <c r="E45" s="1035"/>
      <c r="F45" s="103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4"/>
      <c r="B46" s="1035"/>
      <c r="C46" s="1035"/>
      <c r="D46" s="1035"/>
      <c r="E46" s="1035"/>
      <c r="F46" s="103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4"/>
      <c r="B47" s="1035"/>
      <c r="C47" s="1035"/>
      <c r="D47" s="1035"/>
      <c r="E47" s="1035"/>
      <c r="F47" s="103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4"/>
      <c r="B48" s="1035"/>
      <c r="C48" s="1035"/>
      <c r="D48" s="1035"/>
      <c r="E48" s="1035"/>
      <c r="F48" s="103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4"/>
      <c r="B49" s="1035"/>
      <c r="C49" s="1035"/>
      <c r="D49" s="1035"/>
      <c r="E49" s="1035"/>
      <c r="F49" s="103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4"/>
      <c r="B50" s="1035"/>
      <c r="C50" s="1035"/>
      <c r="D50" s="1035"/>
      <c r="E50" s="1035"/>
      <c r="F50" s="103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4"/>
      <c r="B51" s="1035"/>
      <c r="C51" s="1035"/>
      <c r="D51" s="1035"/>
      <c r="E51" s="1035"/>
      <c r="F51" s="103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4"/>
      <c r="B52" s="1035"/>
      <c r="C52" s="1035"/>
      <c r="D52" s="1035"/>
      <c r="E52" s="1035"/>
      <c r="F52" s="103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4"/>
      <c r="B56" s="1035"/>
      <c r="C56" s="1035"/>
      <c r="D56" s="1035"/>
      <c r="E56" s="1035"/>
      <c r="F56" s="1036"/>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4"/>
      <c r="B57" s="1035"/>
      <c r="C57" s="1035"/>
      <c r="D57" s="1035"/>
      <c r="E57" s="1035"/>
      <c r="F57" s="1036"/>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4"/>
      <c r="B58" s="1035"/>
      <c r="C58" s="1035"/>
      <c r="D58" s="1035"/>
      <c r="E58" s="1035"/>
      <c r="F58" s="103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4"/>
      <c r="B59" s="1035"/>
      <c r="C59" s="1035"/>
      <c r="D59" s="1035"/>
      <c r="E59" s="1035"/>
      <c r="F59" s="103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4"/>
      <c r="B60" s="1035"/>
      <c r="C60" s="1035"/>
      <c r="D60" s="1035"/>
      <c r="E60" s="1035"/>
      <c r="F60" s="103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4"/>
      <c r="B61" s="1035"/>
      <c r="C61" s="1035"/>
      <c r="D61" s="1035"/>
      <c r="E61" s="1035"/>
      <c r="F61" s="103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4"/>
      <c r="B62" s="1035"/>
      <c r="C62" s="1035"/>
      <c r="D62" s="1035"/>
      <c r="E62" s="1035"/>
      <c r="F62" s="103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4"/>
      <c r="B63" s="1035"/>
      <c r="C63" s="1035"/>
      <c r="D63" s="1035"/>
      <c r="E63" s="1035"/>
      <c r="F63" s="103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4"/>
      <c r="B64" s="1035"/>
      <c r="C64" s="1035"/>
      <c r="D64" s="1035"/>
      <c r="E64" s="1035"/>
      <c r="F64" s="103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4"/>
      <c r="B65" s="1035"/>
      <c r="C65" s="1035"/>
      <c r="D65" s="1035"/>
      <c r="E65" s="1035"/>
      <c r="F65" s="103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4"/>
      <c r="B66" s="1035"/>
      <c r="C66" s="1035"/>
      <c r="D66" s="1035"/>
      <c r="E66" s="1035"/>
      <c r="F66" s="103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4"/>
      <c r="B67" s="1035"/>
      <c r="C67" s="1035"/>
      <c r="D67" s="1035"/>
      <c r="E67" s="1035"/>
      <c r="F67" s="1036"/>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4"/>
      <c r="B68" s="1035"/>
      <c r="C68" s="1035"/>
      <c r="D68" s="1035"/>
      <c r="E68" s="1035"/>
      <c r="F68" s="103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4"/>
      <c r="B69" s="1035"/>
      <c r="C69" s="1035"/>
      <c r="D69" s="1035"/>
      <c r="E69" s="1035"/>
      <c r="F69" s="1036"/>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4"/>
      <c r="B70" s="1035"/>
      <c r="C70" s="1035"/>
      <c r="D70" s="1035"/>
      <c r="E70" s="1035"/>
      <c r="F70" s="1036"/>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4"/>
      <c r="B71" s="1035"/>
      <c r="C71" s="1035"/>
      <c r="D71" s="1035"/>
      <c r="E71" s="1035"/>
      <c r="F71" s="103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4"/>
      <c r="B72" s="1035"/>
      <c r="C72" s="1035"/>
      <c r="D72" s="1035"/>
      <c r="E72" s="1035"/>
      <c r="F72" s="103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4"/>
      <c r="B73" s="1035"/>
      <c r="C73" s="1035"/>
      <c r="D73" s="1035"/>
      <c r="E73" s="1035"/>
      <c r="F73" s="103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4"/>
      <c r="B74" s="1035"/>
      <c r="C74" s="1035"/>
      <c r="D74" s="1035"/>
      <c r="E74" s="1035"/>
      <c r="F74" s="103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4"/>
      <c r="B75" s="1035"/>
      <c r="C75" s="1035"/>
      <c r="D75" s="1035"/>
      <c r="E75" s="1035"/>
      <c r="F75" s="103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4"/>
      <c r="B76" s="1035"/>
      <c r="C76" s="1035"/>
      <c r="D76" s="1035"/>
      <c r="E76" s="1035"/>
      <c r="F76" s="103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4"/>
      <c r="B77" s="1035"/>
      <c r="C77" s="1035"/>
      <c r="D77" s="1035"/>
      <c r="E77" s="1035"/>
      <c r="F77" s="103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4"/>
      <c r="B78" s="1035"/>
      <c r="C78" s="1035"/>
      <c r="D78" s="1035"/>
      <c r="E78" s="1035"/>
      <c r="F78" s="103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4"/>
      <c r="B79" s="1035"/>
      <c r="C79" s="1035"/>
      <c r="D79" s="1035"/>
      <c r="E79" s="1035"/>
      <c r="F79" s="103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4"/>
      <c r="B80" s="1035"/>
      <c r="C80" s="1035"/>
      <c r="D80" s="1035"/>
      <c r="E80" s="1035"/>
      <c r="F80" s="1036"/>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4"/>
      <c r="B81" s="1035"/>
      <c r="C81" s="1035"/>
      <c r="D81" s="1035"/>
      <c r="E81" s="1035"/>
      <c r="F81" s="103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4"/>
      <c r="B82" s="1035"/>
      <c r="C82" s="1035"/>
      <c r="D82" s="1035"/>
      <c r="E82" s="1035"/>
      <c r="F82" s="1036"/>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4"/>
      <c r="B83" s="1035"/>
      <c r="C83" s="1035"/>
      <c r="D83" s="1035"/>
      <c r="E83" s="1035"/>
      <c r="F83" s="1036"/>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4"/>
      <c r="B84" s="1035"/>
      <c r="C84" s="1035"/>
      <c r="D84" s="1035"/>
      <c r="E84" s="1035"/>
      <c r="F84" s="103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4"/>
      <c r="B85" s="1035"/>
      <c r="C85" s="1035"/>
      <c r="D85" s="1035"/>
      <c r="E85" s="1035"/>
      <c r="F85" s="103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4"/>
      <c r="B86" s="1035"/>
      <c r="C86" s="1035"/>
      <c r="D86" s="1035"/>
      <c r="E86" s="1035"/>
      <c r="F86" s="103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4"/>
      <c r="B87" s="1035"/>
      <c r="C87" s="1035"/>
      <c r="D87" s="1035"/>
      <c r="E87" s="1035"/>
      <c r="F87" s="103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4"/>
      <c r="B88" s="1035"/>
      <c r="C88" s="1035"/>
      <c r="D88" s="1035"/>
      <c r="E88" s="1035"/>
      <c r="F88" s="103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4"/>
      <c r="B89" s="1035"/>
      <c r="C89" s="1035"/>
      <c r="D89" s="1035"/>
      <c r="E89" s="1035"/>
      <c r="F89" s="103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4"/>
      <c r="B90" s="1035"/>
      <c r="C90" s="1035"/>
      <c r="D90" s="1035"/>
      <c r="E90" s="1035"/>
      <c r="F90" s="103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4"/>
      <c r="B91" s="1035"/>
      <c r="C91" s="1035"/>
      <c r="D91" s="1035"/>
      <c r="E91" s="1035"/>
      <c r="F91" s="103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4"/>
      <c r="B92" s="1035"/>
      <c r="C92" s="1035"/>
      <c r="D92" s="1035"/>
      <c r="E92" s="1035"/>
      <c r="F92" s="103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4"/>
      <c r="B93" s="1035"/>
      <c r="C93" s="1035"/>
      <c r="D93" s="1035"/>
      <c r="E93" s="1035"/>
      <c r="F93" s="1036"/>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4"/>
      <c r="B94" s="1035"/>
      <c r="C94" s="1035"/>
      <c r="D94" s="1035"/>
      <c r="E94" s="1035"/>
      <c r="F94" s="103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4"/>
      <c r="B95" s="1035"/>
      <c r="C95" s="1035"/>
      <c r="D95" s="1035"/>
      <c r="E95" s="1035"/>
      <c r="F95" s="1036"/>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4"/>
      <c r="B96" s="1035"/>
      <c r="C96" s="1035"/>
      <c r="D96" s="1035"/>
      <c r="E96" s="1035"/>
      <c r="F96" s="1036"/>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4"/>
      <c r="B97" s="1035"/>
      <c r="C97" s="1035"/>
      <c r="D97" s="1035"/>
      <c r="E97" s="1035"/>
      <c r="F97" s="103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4"/>
      <c r="B98" s="1035"/>
      <c r="C98" s="1035"/>
      <c r="D98" s="1035"/>
      <c r="E98" s="1035"/>
      <c r="F98" s="103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4"/>
      <c r="B99" s="1035"/>
      <c r="C99" s="1035"/>
      <c r="D99" s="1035"/>
      <c r="E99" s="1035"/>
      <c r="F99" s="103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4"/>
      <c r="B100" s="1035"/>
      <c r="C100" s="1035"/>
      <c r="D100" s="1035"/>
      <c r="E100" s="1035"/>
      <c r="F100" s="103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4"/>
      <c r="B101" s="1035"/>
      <c r="C101" s="1035"/>
      <c r="D101" s="1035"/>
      <c r="E101" s="1035"/>
      <c r="F101" s="103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4"/>
      <c r="B102" s="1035"/>
      <c r="C102" s="1035"/>
      <c r="D102" s="1035"/>
      <c r="E102" s="1035"/>
      <c r="F102" s="103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4"/>
      <c r="B103" s="1035"/>
      <c r="C103" s="1035"/>
      <c r="D103" s="1035"/>
      <c r="E103" s="1035"/>
      <c r="F103" s="103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4"/>
      <c r="B104" s="1035"/>
      <c r="C104" s="1035"/>
      <c r="D104" s="1035"/>
      <c r="E104" s="1035"/>
      <c r="F104" s="103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4"/>
      <c r="B105" s="1035"/>
      <c r="C105" s="1035"/>
      <c r="D105" s="1035"/>
      <c r="E105" s="1035"/>
      <c r="F105" s="103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4"/>
      <c r="B109" s="1035"/>
      <c r="C109" s="1035"/>
      <c r="D109" s="1035"/>
      <c r="E109" s="1035"/>
      <c r="F109" s="1036"/>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4"/>
      <c r="B110" s="1035"/>
      <c r="C110" s="1035"/>
      <c r="D110" s="1035"/>
      <c r="E110" s="1035"/>
      <c r="F110" s="103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4"/>
      <c r="B111" s="1035"/>
      <c r="C111" s="1035"/>
      <c r="D111" s="1035"/>
      <c r="E111" s="1035"/>
      <c r="F111" s="103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4"/>
      <c r="B112" s="1035"/>
      <c r="C112" s="1035"/>
      <c r="D112" s="1035"/>
      <c r="E112" s="1035"/>
      <c r="F112" s="103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4"/>
      <c r="B113" s="1035"/>
      <c r="C113" s="1035"/>
      <c r="D113" s="1035"/>
      <c r="E113" s="1035"/>
      <c r="F113" s="103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4"/>
      <c r="B114" s="1035"/>
      <c r="C114" s="1035"/>
      <c r="D114" s="1035"/>
      <c r="E114" s="1035"/>
      <c r="F114" s="103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4"/>
      <c r="B115" s="1035"/>
      <c r="C115" s="1035"/>
      <c r="D115" s="1035"/>
      <c r="E115" s="1035"/>
      <c r="F115" s="103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4"/>
      <c r="B116" s="1035"/>
      <c r="C116" s="1035"/>
      <c r="D116" s="1035"/>
      <c r="E116" s="1035"/>
      <c r="F116" s="103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4"/>
      <c r="B117" s="1035"/>
      <c r="C117" s="1035"/>
      <c r="D117" s="1035"/>
      <c r="E117" s="1035"/>
      <c r="F117" s="103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4"/>
      <c r="B118" s="1035"/>
      <c r="C118" s="1035"/>
      <c r="D118" s="1035"/>
      <c r="E118" s="1035"/>
      <c r="F118" s="103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4"/>
      <c r="B119" s="1035"/>
      <c r="C119" s="1035"/>
      <c r="D119" s="1035"/>
      <c r="E119" s="1035"/>
      <c r="F119" s="103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4"/>
      <c r="B120" s="1035"/>
      <c r="C120" s="1035"/>
      <c r="D120" s="1035"/>
      <c r="E120" s="1035"/>
      <c r="F120" s="1036"/>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4"/>
      <c r="B121" s="1035"/>
      <c r="C121" s="1035"/>
      <c r="D121" s="1035"/>
      <c r="E121" s="1035"/>
      <c r="F121" s="103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4"/>
      <c r="B122" s="1035"/>
      <c r="C122" s="1035"/>
      <c r="D122" s="1035"/>
      <c r="E122" s="1035"/>
      <c r="F122" s="1036"/>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4"/>
      <c r="B123" s="1035"/>
      <c r="C123" s="1035"/>
      <c r="D123" s="1035"/>
      <c r="E123" s="1035"/>
      <c r="F123" s="103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4"/>
      <c r="B124" s="1035"/>
      <c r="C124" s="1035"/>
      <c r="D124" s="1035"/>
      <c r="E124" s="1035"/>
      <c r="F124" s="103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4"/>
      <c r="B125" s="1035"/>
      <c r="C125" s="1035"/>
      <c r="D125" s="1035"/>
      <c r="E125" s="1035"/>
      <c r="F125" s="103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4"/>
      <c r="B126" s="1035"/>
      <c r="C126" s="1035"/>
      <c r="D126" s="1035"/>
      <c r="E126" s="1035"/>
      <c r="F126" s="103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4"/>
      <c r="B127" s="1035"/>
      <c r="C127" s="1035"/>
      <c r="D127" s="1035"/>
      <c r="E127" s="1035"/>
      <c r="F127" s="103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4"/>
      <c r="B128" s="1035"/>
      <c r="C128" s="1035"/>
      <c r="D128" s="1035"/>
      <c r="E128" s="1035"/>
      <c r="F128" s="103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4"/>
      <c r="B129" s="1035"/>
      <c r="C129" s="1035"/>
      <c r="D129" s="1035"/>
      <c r="E129" s="1035"/>
      <c r="F129" s="103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4"/>
      <c r="B130" s="1035"/>
      <c r="C130" s="1035"/>
      <c r="D130" s="1035"/>
      <c r="E130" s="1035"/>
      <c r="F130" s="103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4"/>
      <c r="B131" s="1035"/>
      <c r="C131" s="1035"/>
      <c r="D131" s="1035"/>
      <c r="E131" s="1035"/>
      <c r="F131" s="103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4"/>
      <c r="B132" s="1035"/>
      <c r="C132" s="1035"/>
      <c r="D132" s="1035"/>
      <c r="E132" s="1035"/>
      <c r="F132" s="103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4"/>
      <c r="B133" s="1035"/>
      <c r="C133" s="1035"/>
      <c r="D133" s="1035"/>
      <c r="E133" s="1035"/>
      <c r="F133" s="1036"/>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4"/>
      <c r="B134" s="1035"/>
      <c r="C134" s="1035"/>
      <c r="D134" s="1035"/>
      <c r="E134" s="1035"/>
      <c r="F134" s="103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4"/>
      <c r="B135" s="1035"/>
      <c r="C135" s="1035"/>
      <c r="D135" s="1035"/>
      <c r="E135" s="1035"/>
      <c r="F135" s="1036"/>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4"/>
      <c r="B136" s="1035"/>
      <c r="C136" s="1035"/>
      <c r="D136" s="1035"/>
      <c r="E136" s="1035"/>
      <c r="F136" s="103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4"/>
      <c r="B137" s="1035"/>
      <c r="C137" s="1035"/>
      <c r="D137" s="1035"/>
      <c r="E137" s="1035"/>
      <c r="F137" s="103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4"/>
      <c r="B138" s="1035"/>
      <c r="C138" s="1035"/>
      <c r="D138" s="1035"/>
      <c r="E138" s="1035"/>
      <c r="F138" s="103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4"/>
      <c r="B139" s="1035"/>
      <c r="C139" s="1035"/>
      <c r="D139" s="1035"/>
      <c r="E139" s="1035"/>
      <c r="F139" s="103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4"/>
      <c r="B140" s="1035"/>
      <c r="C140" s="1035"/>
      <c r="D140" s="1035"/>
      <c r="E140" s="1035"/>
      <c r="F140" s="103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4"/>
      <c r="B141" s="1035"/>
      <c r="C141" s="1035"/>
      <c r="D141" s="1035"/>
      <c r="E141" s="1035"/>
      <c r="F141" s="103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4"/>
      <c r="B142" s="1035"/>
      <c r="C142" s="1035"/>
      <c r="D142" s="1035"/>
      <c r="E142" s="1035"/>
      <c r="F142" s="103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4"/>
      <c r="B143" s="1035"/>
      <c r="C143" s="1035"/>
      <c r="D143" s="1035"/>
      <c r="E143" s="1035"/>
      <c r="F143" s="103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4"/>
      <c r="B144" s="1035"/>
      <c r="C144" s="1035"/>
      <c r="D144" s="1035"/>
      <c r="E144" s="1035"/>
      <c r="F144" s="103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4"/>
      <c r="B145" s="1035"/>
      <c r="C145" s="1035"/>
      <c r="D145" s="1035"/>
      <c r="E145" s="1035"/>
      <c r="F145" s="103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4"/>
      <c r="B146" s="1035"/>
      <c r="C146" s="1035"/>
      <c r="D146" s="1035"/>
      <c r="E146" s="1035"/>
      <c r="F146" s="1036"/>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4"/>
      <c r="B147" s="1035"/>
      <c r="C147" s="1035"/>
      <c r="D147" s="1035"/>
      <c r="E147" s="1035"/>
      <c r="F147" s="103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4"/>
      <c r="B148" s="1035"/>
      <c r="C148" s="1035"/>
      <c r="D148" s="1035"/>
      <c r="E148" s="1035"/>
      <c r="F148" s="1036"/>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4"/>
      <c r="B149" s="1035"/>
      <c r="C149" s="1035"/>
      <c r="D149" s="1035"/>
      <c r="E149" s="1035"/>
      <c r="F149" s="103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4"/>
      <c r="B150" s="1035"/>
      <c r="C150" s="1035"/>
      <c r="D150" s="1035"/>
      <c r="E150" s="1035"/>
      <c r="F150" s="103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4"/>
      <c r="B151" s="1035"/>
      <c r="C151" s="1035"/>
      <c r="D151" s="1035"/>
      <c r="E151" s="1035"/>
      <c r="F151" s="103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4"/>
      <c r="B152" s="1035"/>
      <c r="C152" s="1035"/>
      <c r="D152" s="1035"/>
      <c r="E152" s="1035"/>
      <c r="F152" s="103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4"/>
      <c r="B153" s="1035"/>
      <c r="C153" s="1035"/>
      <c r="D153" s="1035"/>
      <c r="E153" s="1035"/>
      <c r="F153" s="103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4"/>
      <c r="B154" s="1035"/>
      <c r="C154" s="1035"/>
      <c r="D154" s="1035"/>
      <c r="E154" s="1035"/>
      <c r="F154" s="103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4"/>
      <c r="B155" s="1035"/>
      <c r="C155" s="1035"/>
      <c r="D155" s="1035"/>
      <c r="E155" s="1035"/>
      <c r="F155" s="103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4"/>
      <c r="B156" s="1035"/>
      <c r="C156" s="1035"/>
      <c r="D156" s="1035"/>
      <c r="E156" s="1035"/>
      <c r="F156" s="103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4"/>
      <c r="B157" s="1035"/>
      <c r="C157" s="1035"/>
      <c r="D157" s="1035"/>
      <c r="E157" s="1035"/>
      <c r="F157" s="103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4"/>
      <c r="B158" s="1035"/>
      <c r="C158" s="1035"/>
      <c r="D158" s="1035"/>
      <c r="E158" s="1035"/>
      <c r="F158" s="103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4"/>
      <c r="B162" s="1035"/>
      <c r="C162" s="1035"/>
      <c r="D162" s="1035"/>
      <c r="E162" s="1035"/>
      <c r="F162" s="1036"/>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4"/>
      <c r="B163" s="1035"/>
      <c r="C163" s="1035"/>
      <c r="D163" s="1035"/>
      <c r="E163" s="1035"/>
      <c r="F163" s="103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4"/>
      <c r="B164" s="1035"/>
      <c r="C164" s="1035"/>
      <c r="D164" s="1035"/>
      <c r="E164" s="1035"/>
      <c r="F164" s="103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4"/>
      <c r="B165" s="1035"/>
      <c r="C165" s="1035"/>
      <c r="D165" s="1035"/>
      <c r="E165" s="1035"/>
      <c r="F165" s="103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4"/>
      <c r="B166" s="1035"/>
      <c r="C166" s="1035"/>
      <c r="D166" s="1035"/>
      <c r="E166" s="1035"/>
      <c r="F166" s="103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4"/>
      <c r="B167" s="1035"/>
      <c r="C167" s="1035"/>
      <c r="D167" s="1035"/>
      <c r="E167" s="1035"/>
      <c r="F167" s="103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4"/>
      <c r="B168" s="1035"/>
      <c r="C168" s="1035"/>
      <c r="D168" s="1035"/>
      <c r="E168" s="1035"/>
      <c r="F168" s="103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4"/>
      <c r="B169" s="1035"/>
      <c r="C169" s="1035"/>
      <c r="D169" s="1035"/>
      <c r="E169" s="1035"/>
      <c r="F169" s="103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4"/>
      <c r="B170" s="1035"/>
      <c r="C170" s="1035"/>
      <c r="D170" s="1035"/>
      <c r="E170" s="1035"/>
      <c r="F170" s="103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4"/>
      <c r="B171" s="1035"/>
      <c r="C171" s="1035"/>
      <c r="D171" s="1035"/>
      <c r="E171" s="1035"/>
      <c r="F171" s="103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4"/>
      <c r="B172" s="1035"/>
      <c r="C172" s="1035"/>
      <c r="D172" s="1035"/>
      <c r="E172" s="1035"/>
      <c r="F172" s="103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4"/>
      <c r="B173" s="1035"/>
      <c r="C173" s="1035"/>
      <c r="D173" s="1035"/>
      <c r="E173" s="1035"/>
      <c r="F173" s="1036"/>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4"/>
      <c r="B174" s="1035"/>
      <c r="C174" s="1035"/>
      <c r="D174" s="1035"/>
      <c r="E174" s="1035"/>
      <c r="F174" s="103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4"/>
      <c r="B175" s="1035"/>
      <c r="C175" s="1035"/>
      <c r="D175" s="1035"/>
      <c r="E175" s="1035"/>
      <c r="F175" s="1036"/>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4"/>
      <c r="B176" s="1035"/>
      <c r="C176" s="1035"/>
      <c r="D176" s="1035"/>
      <c r="E176" s="1035"/>
      <c r="F176" s="103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4"/>
      <c r="B177" s="1035"/>
      <c r="C177" s="1035"/>
      <c r="D177" s="1035"/>
      <c r="E177" s="1035"/>
      <c r="F177" s="103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4"/>
      <c r="B178" s="1035"/>
      <c r="C178" s="1035"/>
      <c r="D178" s="1035"/>
      <c r="E178" s="1035"/>
      <c r="F178" s="103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4"/>
      <c r="B179" s="1035"/>
      <c r="C179" s="1035"/>
      <c r="D179" s="1035"/>
      <c r="E179" s="1035"/>
      <c r="F179" s="103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4"/>
      <c r="B180" s="1035"/>
      <c r="C180" s="1035"/>
      <c r="D180" s="1035"/>
      <c r="E180" s="1035"/>
      <c r="F180" s="103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4"/>
      <c r="B181" s="1035"/>
      <c r="C181" s="1035"/>
      <c r="D181" s="1035"/>
      <c r="E181" s="1035"/>
      <c r="F181" s="103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4"/>
      <c r="B182" s="1035"/>
      <c r="C182" s="1035"/>
      <c r="D182" s="1035"/>
      <c r="E182" s="1035"/>
      <c r="F182" s="103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4"/>
      <c r="B183" s="1035"/>
      <c r="C183" s="1035"/>
      <c r="D183" s="1035"/>
      <c r="E183" s="1035"/>
      <c r="F183" s="103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4"/>
      <c r="B184" s="1035"/>
      <c r="C184" s="1035"/>
      <c r="D184" s="1035"/>
      <c r="E184" s="1035"/>
      <c r="F184" s="103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4"/>
      <c r="B185" s="1035"/>
      <c r="C185" s="1035"/>
      <c r="D185" s="1035"/>
      <c r="E185" s="1035"/>
      <c r="F185" s="103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4"/>
      <c r="B186" s="1035"/>
      <c r="C186" s="1035"/>
      <c r="D186" s="1035"/>
      <c r="E186" s="1035"/>
      <c r="F186" s="1036"/>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4"/>
      <c r="B187" s="1035"/>
      <c r="C187" s="1035"/>
      <c r="D187" s="1035"/>
      <c r="E187" s="1035"/>
      <c r="F187" s="103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4"/>
      <c r="B188" s="1035"/>
      <c r="C188" s="1035"/>
      <c r="D188" s="1035"/>
      <c r="E188" s="1035"/>
      <c r="F188" s="1036"/>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4"/>
      <c r="B189" s="1035"/>
      <c r="C189" s="1035"/>
      <c r="D189" s="1035"/>
      <c r="E189" s="1035"/>
      <c r="F189" s="103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4"/>
      <c r="B190" s="1035"/>
      <c r="C190" s="1035"/>
      <c r="D190" s="1035"/>
      <c r="E190" s="1035"/>
      <c r="F190" s="103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4"/>
      <c r="B191" s="1035"/>
      <c r="C191" s="1035"/>
      <c r="D191" s="1035"/>
      <c r="E191" s="1035"/>
      <c r="F191" s="103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4"/>
      <c r="B192" s="1035"/>
      <c r="C192" s="1035"/>
      <c r="D192" s="1035"/>
      <c r="E192" s="1035"/>
      <c r="F192" s="103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4"/>
      <c r="B193" s="1035"/>
      <c r="C193" s="1035"/>
      <c r="D193" s="1035"/>
      <c r="E193" s="1035"/>
      <c r="F193" s="103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4"/>
      <c r="B194" s="1035"/>
      <c r="C194" s="1035"/>
      <c r="D194" s="1035"/>
      <c r="E194" s="1035"/>
      <c r="F194" s="103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4"/>
      <c r="B195" s="1035"/>
      <c r="C195" s="1035"/>
      <c r="D195" s="1035"/>
      <c r="E195" s="1035"/>
      <c r="F195" s="103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4"/>
      <c r="B196" s="1035"/>
      <c r="C196" s="1035"/>
      <c r="D196" s="1035"/>
      <c r="E196" s="1035"/>
      <c r="F196" s="103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4"/>
      <c r="B197" s="1035"/>
      <c r="C197" s="1035"/>
      <c r="D197" s="1035"/>
      <c r="E197" s="1035"/>
      <c r="F197" s="103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4"/>
      <c r="B198" s="1035"/>
      <c r="C198" s="1035"/>
      <c r="D198" s="1035"/>
      <c r="E198" s="1035"/>
      <c r="F198" s="103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4"/>
      <c r="B199" s="1035"/>
      <c r="C199" s="1035"/>
      <c r="D199" s="1035"/>
      <c r="E199" s="1035"/>
      <c r="F199" s="1036"/>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4"/>
      <c r="B200" s="1035"/>
      <c r="C200" s="1035"/>
      <c r="D200" s="1035"/>
      <c r="E200" s="1035"/>
      <c r="F200" s="103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4"/>
      <c r="B201" s="1035"/>
      <c r="C201" s="1035"/>
      <c r="D201" s="1035"/>
      <c r="E201" s="1035"/>
      <c r="F201" s="1036"/>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4"/>
      <c r="B202" s="1035"/>
      <c r="C202" s="1035"/>
      <c r="D202" s="1035"/>
      <c r="E202" s="1035"/>
      <c r="F202" s="103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4"/>
      <c r="B203" s="1035"/>
      <c r="C203" s="1035"/>
      <c r="D203" s="1035"/>
      <c r="E203" s="1035"/>
      <c r="F203" s="103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4"/>
      <c r="B204" s="1035"/>
      <c r="C204" s="1035"/>
      <c r="D204" s="1035"/>
      <c r="E204" s="1035"/>
      <c r="F204" s="103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4"/>
      <c r="B205" s="1035"/>
      <c r="C205" s="1035"/>
      <c r="D205" s="1035"/>
      <c r="E205" s="1035"/>
      <c r="F205" s="103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4"/>
      <c r="B206" s="1035"/>
      <c r="C206" s="1035"/>
      <c r="D206" s="1035"/>
      <c r="E206" s="1035"/>
      <c r="F206" s="103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4"/>
      <c r="B207" s="1035"/>
      <c r="C207" s="1035"/>
      <c r="D207" s="1035"/>
      <c r="E207" s="1035"/>
      <c r="F207" s="103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4"/>
      <c r="B208" s="1035"/>
      <c r="C208" s="1035"/>
      <c r="D208" s="1035"/>
      <c r="E208" s="1035"/>
      <c r="F208" s="103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4"/>
      <c r="B209" s="1035"/>
      <c r="C209" s="1035"/>
      <c r="D209" s="1035"/>
      <c r="E209" s="1035"/>
      <c r="F209" s="103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4"/>
      <c r="B210" s="1035"/>
      <c r="C210" s="1035"/>
      <c r="D210" s="1035"/>
      <c r="E210" s="1035"/>
      <c r="F210" s="103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4"/>
      <c r="B211" s="1035"/>
      <c r="C211" s="1035"/>
      <c r="D211" s="1035"/>
      <c r="E211" s="1035"/>
      <c r="F211" s="103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4"/>
      <c r="B215" s="1035"/>
      <c r="C215" s="1035"/>
      <c r="D215" s="1035"/>
      <c r="E215" s="1035"/>
      <c r="F215" s="1036"/>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4"/>
      <c r="B216" s="1035"/>
      <c r="C216" s="1035"/>
      <c r="D216" s="1035"/>
      <c r="E216" s="1035"/>
      <c r="F216" s="103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4"/>
      <c r="B217" s="1035"/>
      <c r="C217" s="1035"/>
      <c r="D217" s="1035"/>
      <c r="E217" s="1035"/>
      <c r="F217" s="103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4"/>
      <c r="B218" s="1035"/>
      <c r="C218" s="1035"/>
      <c r="D218" s="1035"/>
      <c r="E218" s="1035"/>
      <c r="F218" s="103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4"/>
      <c r="B219" s="1035"/>
      <c r="C219" s="1035"/>
      <c r="D219" s="1035"/>
      <c r="E219" s="1035"/>
      <c r="F219" s="103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4"/>
      <c r="B220" s="1035"/>
      <c r="C220" s="1035"/>
      <c r="D220" s="1035"/>
      <c r="E220" s="1035"/>
      <c r="F220" s="103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4"/>
      <c r="B221" s="1035"/>
      <c r="C221" s="1035"/>
      <c r="D221" s="1035"/>
      <c r="E221" s="1035"/>
      <c r="F221" s="103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4"/>
      <c r="B222" s="1035"/>
      <c r="C222" s="1035"/>
      <c r="D222" s="1035"/>
      <c r="E222" s="1035"/>
      <c r="F222" s="103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4"/>
      <c r="B223" s="1035"/>
      <c r="C223" s="1035"/>
      <c r="D223" s="1035"/>
      <c r="E223" s="1035"/>
      <c r="F223" s="103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4"/>
      <c r="B224" s="1035"/>
      <c r="C224" s="1035"/>
      <c r="D224" s="1035"/>
      <c r="E224" s="1035"/>
      <c r="F224" s="103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4"/>
      <c r="B225" s="1035"/>
      <c r="C225" s="1035"/>
      <c r="D225" s="1035"/>
      <c r="E225" s="1035"/>
      <c r="F225" s="103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4"/>
      <c r="B226" s="1035"/>
      <c r="C226" s="1035"/>
      <c r="D226" s="1035"/>
      <c r="E226" s="1035"/>
      <c r="F226" s="1036"/>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4"/>
      <c r="B227" s="1035"/>
      <c r="C227" s="1035"/>
      <c r="D227" s="1035"/>
      <c r="E227" s="1035"/>
      <c r="F227" s="103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4"/>
      <c r="B228" s="1035"/>
      <c r="C228" s="1035"/>
      <c r="D228" s="1035"/>
      <c r="E228" s="1035"/>
      <c r="F228" s="1036"/>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4"/>
      <c r="B229" s="1035"/>
      <c r="C229" s="1035"/>
      <c r="D229" s="1035"/>
      <c r="E229" s="1035"/>
      <c r="F229" s="103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4"/>
      <c r="B230" s="1035"/>
      <c r="C230" s="1035"/>
      <c r="D230" s="1035"/>
      <c r="E230" s="1035"/>
      <c r="F230" s="103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4"/>
      <c r="B231" s="1035"/>
      <c r="C231" s="1035"/>
      <c r="D231" s="1035"/>
      <c r="E231" s="1035"/>
      <c r="F231" s="103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4"/>
      <c r="B232" s="1035"/>
      <c r="C232" s="1035"/>
      <c r="D232" s="1035"/>
      <c r="E232" s="1035"/>
      <c r="F232" s="103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4"/>
      <c r="B233" s="1035"/>
      <c r="C233" s="1035"/>
      <c r="D233" s="1035"/>
      <c r="E233" s="1035"/>
      <c r="F233" s="103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4"/>
      <c r="B234" s="1035"/>
      <c r="C234" s="1035"/>
      <c r="D234" s="1035"/>
      <c r="E234" s="1035"/>
      <c r="F234" s="103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4"/>
      <c r="B235" s="1035"/>
      <c r="C235" s="1035"/>
      <c r="D235" s="1035"/>
      <c r="E235" s="1035"/>
      <c r="F235" s="103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4"/>
      <c r="B236" s="1035"/>
      <c r="C236" s="1035"/>
      <c r="D236" s="1035"/>
      <c r="E236" s="1035"/>
      <c r="F236" s="103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4"/>
      <c r="B237" s="1035"/>
      <c r="C237" s="1035"/>
      <c r="D237" s="1035"/>
      <c r="E237" s="1035"/>
      <c r="F237" s="103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4"/>
      <c r="B238" s="1035"/>
      <c r="C238" s="1035"/>
      <c r="D238" s="1035"/>
      <c r="E238" s="1035"/>
      <c r="F238" s="103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4"/>
      <c r="B239" s="1035"/>
      <c r="C239" s="1035"/>
      <c r="D239" s="1035"/>
      <c r="E239" s="1035"/>
      <c r="F239" s="1036"/>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4"/>
      <c r="B240" s="1035"/>
      <c r="C240" s="1035"/>
      <c r="D240" s="1035"/>
      <c r="E240" s="1035"/>
      <c r="F240" s="103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4"/>
      <c r="B241" s="1035"/>
      <c r="C241" s="1035"/>
      <c r="D241" s="1035"/>
      <c r="E241" s="1035"/>
      <c r="F241" s="1036"/>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4"/>
      <c r="B242" s="1035"/>
      <c r="C242" s="1035"/>
      <c r="D242" s="1035"/>
      <c r="E242" s="1035"/>
      <c r="F242" s="103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4"/>
      <c r="B243" s="1035"/>
      <c r="C243" s="1035"/>
      <c r="D243" s="1035"/>
      <c r="E243" s="1035"/>
      <c r="F243" s="103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4"/>
      <c r="B244" s="1035"/>
      <c r="C244" s="1035"/>
      <c r="D244" s="1035"/>
      <c r="E244" s="1035"/>
      <c r="F244" s="103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4"/>
      <c r="B245" s="1035"/>
      <c r="C245" s="1035"/>
      <c r="D245" s="1035"/>
      <c r="E245" s="1035"/>
      <c r="F245" s="103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4"/>
      <c r="B246" s="1035"/>
      <c r="C246" s="1035"/>
      <c r="D246" s="1035"/>
      <c r="E246" s="1035"/>
      <c r="F246" s="103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4"/>
      <c r="B247" s="1035"/>
      <c r="C247" s="1035"/>
      <c r="D247" s="1035"/>
      <c r="E247" s="1035"/>
      <c r="F247" s="103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4"/>
      <c r="B248" s="1035"/>
      <c r="C248" s="1035"/>
      <c r="D248" s="1035"/>
      <c r="E248" s="1035"/>
      <c r="F248" s="103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4"/>
      <c r="B249" s="1035"/>
      <c r="C249" s="1035"/>
      <c r="D249" s="1035"/>
      <c r="E249" s="1035"/>
      <c r="F249" s="103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4"/>
      <c r="B250" s="1035"/>
      <c r="C250" s="1035"/>
      <c r="D250" s="1035"/>
      <c r="E250" s="1035"/>
      <c r="F250" s="103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4"/>
      <c r="B251" s="1035"/>
      <c r="C251" s="1035"/>
      <c r="D251" s="1035"/>
      <c r="E251" s="1035"/>
      <c r="F251" s="103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4"/>
      <c r="B252" s="1035"/>
      <c r="C252" s="1035"/>
      <c r="D252" s="1035"/>
      <c r="E252" s="1035"/>
      <c r="F252" s="1036"/>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4"/>
      <c r="B253" s="1035"/>
      <c r="C253" s="1035"/>
      <c r="D253" s="1035"/>
      <c r="E253" s="1035"/>
      <c r="F253" s="103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4"/>
      <c r="B254" s="1035"/>
      <c r="C254" s="1035"/>
      <c r="D254" s="1035"/>
      <c r="E254" s="1035"/>
      <c r="F254" s="1036"/>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4"/>
      <c r="B255" s="1035"/>
      <c r="C255" s="1035"/>
      <c r="D255" s="1035"/>
      <c r="E255" s="1035"/>
      <c r="F255" s="103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4"/>
      <c r="B256" s="1035"/>
      <c r="C256" s="1035"/>
      <c r="D256" s="1035"/>
      <c r="E256" s="1035"/>
      <c r="F256" s="103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4"/>
      <c r="B257" s="1035"/>
      <c r="C257" s="1035"/>
      <c r="D257" s="1035"/>
      <c r="E257" s="1035"/>
      <c r="F257" s="103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4"/>
      <c r="B258" s="1035"/>
      <c r="C258" s="1035"/>
      <c r="D258" s="1035"/>
      <c r="E258" s="1035"/>
      <c r="F258" s="103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4"/>
      <c r="B259" s="1035"/>
      <c r="C259" s="1035"/>
      <c r="D259" s="1035"/>
      <c r="E259" s="1035"/>
      <c r="F259" s="103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4"/>
      <c r="B260" s="1035"/>
      <c r="C260" s="1035"/>
      <c r="D260" s="1035"/>
      <c r="E260" s="1035"/>
      <c r="F260" s="103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4"/>
      <c r="B261" s="1035"/>
      <c r="C261" s="1035"/>
      <c r="D261" s="1035"/>
      <c r="E261" s="1035"/>
      <c r="F261" s="103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4"/>
      <c r="B262" s="1035"/>
      <c r="C262" s="1035"/>
      <c r="D262" s="1035"/>
      <c r="E262" s="1035"/>
      <c r="F262" s="103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4"/>
      <c r="B263" s="1035"/>
      <c r="C263" s="1035"/>
      <c r="D263" s="1035"/>
      <c r="E263" s="1035"/>
      <c r="F263" s="103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4"/>
      <c r="B264" s="1035"/>
      <c r="C264" s="1035"/>
      <c r="D264" s="1035"/>
      <c r="E264" s="1035"/>
      <c r="F264" s="103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2021-09-01T05:11:31Z</cp:lastPrinted>
  <dcterms:created xsi:type="dcterms:W3CDTF">2012-03-13T00:50:25Z</dcterms:created>
  <dcterms:modified xsi:type="dcterms:W3CDTF">2021-09-03T08:28:41Z</dcterms:modified>
</cp:coreProperties>
</file>