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4年度予算要求（令和３年度）\★作業依頼\○レビューシート関連作業\210811 最終公表版作成\作業用媒体\スミ\"/>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<sst xmlns="http://schemas.openxmlformats.org/spreadsheetml/2006/main" count="3114" uniqueCount="801">
  <si>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</si>
  <si>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</si>
  <si>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</si>
  <si>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</si>
  <si>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</si>
  <si>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</si>
  <si>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</si>
  <si>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</si>
  <si>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</si>
  <si>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</si>
  <si>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</si>
  <si>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</si>
  <si>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</si>
  <si>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</si>
  <si>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</si>
  <si>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</si>
  <si>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</si>
  <si>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</si>
  <si>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</si>
  <si>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</si>
  <si>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</si>
  <si>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</si>
  <si>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</si>
  <si>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</si>
  <si>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</si>
  <si>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</si>
  <si>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</si>
  <si>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</si>
  <si>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</si>
  <si>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</si>
  <si>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</si>
  <si>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</si>
  <si>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</si>
  <si>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</si>
  <si>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</si>
  <si>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</si>
  <si>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</si>
  <si>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</si>
  <si>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</si>
  <si>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</si>
  <si>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</si>
  <si>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</si>
  <si>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</si>
  <si>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</si>
  <si>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</si>
  <si>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</si>
  <si>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</si>
  <si>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</si>
  <si>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</si>
  <si>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</si>
  <si>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</si>
  <si>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</si>
  <si>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</si>
  <si>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</si>
  <si>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</si>
  <si>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</si>
  <si>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</si>
  <si>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</si>
  <si>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</si>
  <si>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</si>
  <si>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</si>
  <si>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</si>
  <si>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</si>
  <si>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</si>
  <si>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</si>
  <si>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</si>
  <si>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</si>
  <si>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</si>
  <si>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</si>
  <si>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</si>
  <si>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</si>
  <si>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</si>
  <si>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</si>
  <si>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</si>
  <si>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</si>
  <si>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</si>
  <si>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</si>
  <si>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</si>
  <si>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</si>
  <si>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</si>
  <si>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</si>
  <si>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</si>
  <si>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</si>
  <si>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</si>
  <si>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</si>
  <si>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</si>
  <si>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</si>
  <si>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</si>
  <si>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</si>
  <si>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</si>
  <si>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</si>
  <si>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</si>
  <si>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</si>
  <si>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</si>
  <si>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</si>
  <si>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</si>
  <si>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</si>
  <si>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</si>
  <si>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</si>
  <si>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</si>
  <si>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</si>
  <si>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</si>
  <si>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</si>
  <si>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</si>
  <si>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</si>
  <si>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</si>
  <si>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</si>
  <si>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</si>
  <si>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</si>
  <si>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</si>
  <si>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</si>
  <si>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</si>
  <si>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</si>
  <si>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</si>
  <si>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</si>
  <si>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</si>
  <si>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</si>
  <si>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</si>
  <si>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</si>
  <si>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</si>
  <si>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</si>
  <si>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</si>
  <si>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</si>
  <si>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</si>
  <si>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</si>
  <si>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</si>
  <si>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</si>
  <si>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</si>
  <si>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</si>
  <si>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</si>
  <si>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</si>
  <si>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</si>
  <si>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</si>
  <si>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</si>
  <si>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</si>
  <si>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</si>
  <si>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</si>
  <si>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</si>
  <si>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</si>
  <si>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</si>
  <si>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</si>
  <si>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</si>
  <si>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</si>
  <si>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</si>
  <si>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</si>
  <si>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</si>
  <si>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</si>
  <si>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</si>
  <si>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</si>
  <si>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</si>
  <si>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</si>
  <si>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</si>
  <si>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</si>
  <si>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</si>
  <si>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</si>
  <si>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</si>
  <si>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</si>
  <si>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</si>
  <si>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</si>
  <si>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</si>
  <si>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</si>
  <si>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</si>
  <si>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</si>
  <si>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</si>
  <si>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</si>
  <si>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</si>
  <si>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</si>
  <si>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</si>
  <si>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</si>
  <si>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</si>
  <si>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</si>
  <si>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</si>
  <si>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</si>
  <si>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</si>
  <si>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</si>
  <si>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</si>
  <si>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</si>
  <si>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</si>
  <si>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</si>
  <si>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</si>
  <si>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</si>
  <si>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</si>
  <si>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</si>
  <si>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</si>
  <si>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</si>
  <si>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</si>
  <si>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</si>
  <si>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</si>
  <si>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</si>
  <si>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</si>
  <si>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</si>
  <si>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</si>
  <si>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</si>
  <si>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</si>
  <si>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</si>
  <si>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</si>
  <si>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</si>
  <si>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</si>
  <si>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</si>
  <si>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</si>
  <si>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</si>
  <si>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</si>
  <si>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</si>
  <si>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</si>
  <si>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</si>
  <si>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</si>
  <si>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</si>
  <si>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</si>
  <si>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</si>
  <si>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</si>
  <si>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</si>
  <si>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</si>
  <si>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</si>
  <si>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</si>
  <si>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</si>
  <si>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</si>
  <si>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</si>
  <si>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</si>
  <si>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</si>
  <si>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</si>
  <si>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</si>
  <si>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</si>
  <si>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</si>
  <si>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</si>
  <si>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</si>
  <si>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</si>
  <si>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</si>
  <si>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</si>
  <si>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</si>
  <si>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</si>
  <si>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</si>
  <si>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</si>
  <si>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</si>
  <si>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</si>
  <si>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</si>
  <si>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</si>
  <si>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</si>
  <si>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</si>
  <si>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</si>
  <si>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</si>
  <si>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</si>
  <si>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</si>
  <si>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</si>
  <si>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</si>
  <si>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</si>
  <si>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</si>
  <si>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</si>
  <si>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</si>
  <si>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</si>
  <si>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</si>
  <si>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</si>
  <si>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</si>
  <si>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</si>
  <si>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</si>
  <si>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</si>
  <si>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</si>
  <si>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</si>
  <si>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</si>
  <si>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</si>
  <si>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</si>
  <si>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</si>
  <si>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</si>
  <si>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</si>
  <si>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</si>
  <si>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</si>
  <si>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</si>
  <si>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</si>
  <si>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</si>
  <si>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</si>
  <si>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</si>
  <si>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</si>
  <si>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</si>
  <si>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</si>
  <si>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</si>
  <si>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</si>
  <si>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</si>
  <si>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</si>
  <si>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</si>
  <si>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</si>
  <si>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</si>
  <si>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</si>
  <si>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</si>
  <si>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</si>
  <si>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</si>
  <si>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</si>
  <si>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</si>
  <si>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</si>
  <si>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</si>
  <si>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</si>
  <si>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</si>
  <si>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</si>
  <si>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</si>
  <si>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</si>
  <si>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</si>
  <si>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</si>
  <si>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</si>
  <si>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</si>
  <si>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</si>
  <si>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</si>
  <si>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</si>
  <si>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</si>
  <si>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</si>
  <si>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</si>
  <si>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</si>
  <si>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</si>
  <si>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</si>
  <si>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</si>
  <si>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</si>
  <si>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</si>
  <si>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</si>
  <si>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</si>
  <si>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</si>
  <si>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</si>
  <si>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</si>
  <si>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</si>
  <si>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</si>
  <si>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</si>
  <si>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</si>
  <si>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</si>
  <si>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</si>
  <si>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</si>
  <si>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</si>
  <si>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</si>
  <si>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</si>
  <si>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</si>
  <si>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</si>
  <si>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</si>
  <si>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</si>
  <si>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</si>
  <si>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</si>
  <si>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</si>
  <si>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</si>
  <si>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</si>
  <si>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</si>
  <si>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</si>
  <si>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</si>
  <si>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</si>
  <si>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</si>
  <si>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</si>
  <si>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</si>
  <si>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</si>
  <si>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</si>
  <si>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</si>
  <si>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</si>
  <si>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</si>
  <si>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</si>
  <si>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</si>
  <si>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</si>
  <si>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</si>
  <si>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</si>
  <si>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</si>
  <si>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</si>
  <si>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</si>
  <si>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</si>
  <si>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</si>
  <si>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</si>
  <si>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</si>
  <si>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</si>
  <si>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</si>
  <si>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</si>
  <si>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</si>
  <si>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</si>
  <si>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</si>
  <si>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</si>
  <si>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</si>
  <si>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</si>
  <si>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</si>
  <si>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</si>
  <si>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</si>
  <si>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</si>
  <si>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</si>
  <si>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</si>
  <si>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</si>
  <si>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</si>
  <si>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</si>
  <si>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</si>
  <si>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</si>
  <si>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</si>
  <si>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</si>
  <si>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</si>
  <si>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</si>
  <si>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</si>
  <si>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</si>
  <si>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</si>
  <si>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</si>
  <si>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</si>
  <si>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</si>
  <si>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</si>
  <si>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</si>
  <si>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</si>
  <si>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</si>
  <si>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</si>
  <si>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</si>
  <si>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</si>
  <si>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</si>
  <si>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</si>
  <si>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</si>
  <si>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</si>
  <si>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</si>
  <si>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</si>
  <si>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</si>
  <si>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</si>
  <si>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</si>
  <si>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</si>
  <si>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</si>
  <si>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</si>
  <si>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</si>
  <si>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</si>
  <si>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</si>
  <si>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</si>
  <si>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</si>
  <si>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</si>
  <si>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</si>
  <si>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</si>
  <si>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</si>
  <si>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</si>
  <si>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</si>
  <si>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</si>
  <si>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</si>
  <si>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</si>
  <si>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</si>
  <si>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</si>
  <si>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</si>
  <si>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</si>
  <si>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</si>
  <si>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</si>
  <si>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</si>
  <si>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</si>
  <si>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</si>
  <si>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</si>
  <si>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</si>
  <si>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</si>
  <si>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</si>
  <si>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</si>
  <si>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</si>
  <si>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</si>
  <si>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</si>
  <si>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</si>
  <si>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</si>
  <si>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</si>
  <si>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</si>
  <si>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</si>
  <si>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</si>
  <si>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</si>
  <si>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</si>
  <si>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</si>
  <si>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</si>
  <si>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</si>
  <si>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</si>
  <si>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</si>
  <si>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</si>
  <si>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</si>
  <si>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</si>
  <si>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</si>
  <si>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</si>
  <si>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</si>
  <si>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</si>
  <si>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</si>
  <si>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</si>
  <si>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</si>
  <si>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</si>
  <si>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</si>
  <si>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</si>
  <si>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</si>
  <si>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</si>
  <si>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</si>
  <si>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</si>
  <si>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</si>
  <si>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</si>
  <si>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</si>
  <si>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</si>
  <si>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</si>
  <si>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</si>
  <si>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</si>
  <si>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</si>
  <si>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</si>
  <si>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</si>
  <si>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</si>
  <si>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</si>
  <si>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</si>
  <si>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</si>
  <si>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</si>
  <si>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</si>
  <si>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</si>
  <si>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</si>
  <si>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</si>
  <si>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</si>
  <si>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</si>
  <si>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</si>
  <si>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</si>
  <si>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</si>
  <si>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</si>
  <si>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</si>
  <si>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</si>
  <si>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</si>
  <si>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</si>
  <si>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</si>
  <si>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</si>
  <si>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</si>
  <si>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</si>
  <si>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</si>
  <si>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</si>
  <si>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</si>
  <si>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</si>
  <si>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</si>
  <si>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</si>
  <si>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</si>
  <si>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</si>
  <si>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</si>
  <si>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</si>
  <si>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</si>
  <si>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</si>
  <si>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</si>
  <si>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</si>
  <si>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</si>
  <si>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</si>
  <si>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</si>
  <si>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</si>
  <si>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</si>
  <si>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</si>
  <si>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</si>
  <si>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</si>
  <si>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</si>
  <si>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</si>
  <si>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</si>
  <si>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</si>
  <si>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</si>
  <si>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</si>
  <si>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</si>
  <si>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</si>
  <si>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</si>
  <si>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</si>
  <si>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</si>
  <si>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</si>
  <si>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</si>
  <si>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</si>
  <si>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</si>
  <si>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</si>
  <si>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</si>
  <si>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</si>
  <si>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</si>
  <si>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</si>
  <si>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</si>
  <si>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</si>
  <si>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</si>
  <si>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</si>
  <si>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</si>
  <si>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</si>
  <si>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</si>
  <si>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</si>
  <si>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</si>
  <si>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</si>
  <si>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</si>
  <si>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</si>
  <si>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</si>
  <si>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</si>
  <si>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</si>
  <si>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</si>
  <si>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</si>
  <si>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</si>
  <si>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</si>
  <si>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</si>
  <si>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</si>
  <si>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</si>
  <si>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</si>
  <si>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</si>
  <si>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</si>
  <si>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</si>
  <si>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</si>
  <si>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</si>
  <si>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</si>
  <si>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</si>
  <si>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</si>
  <si>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</si>
  <si>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</si>
  <si>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</si>
  <si>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</si>
  <si>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</si>
  <si>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</si>
  <si>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</si>
  <si>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</si>
  <si>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</si>
  <si>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</si>
  <si>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</si>
  <si>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</si>
  <si>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</si>
  <si>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</si>
  <si>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</si>
  <si>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</si>
  <si>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</si>
  <si>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</si>
  <si>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</si>
  <si>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</si>
  <si>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</si>
  <si>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</si>
  <si>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</si>
  <si>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</si>
  <si>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</si>
  <si>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</si>
  <si>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</si>
  <si>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</si>
  <si>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</si>
  <si>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</si>
  <si>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</si>
  <si>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</si>
  <si>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</si>
  <si>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</si>
  <si>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</si>
  <si>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</si>
  <si>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</si>
  <si>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</si>
  <si>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</si>
  <si>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</si>
  <si>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</si>
  <si>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</si>
  <si>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</si>
  <si>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</si>
  <si>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</si>
  <si>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</si>
  <si>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</si>
  <si>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</si>
  <si>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</si>
  <si>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</si>
  <si>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</si>
  <si>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</si>
  <si>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</si>
  <si>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</si>
  <si>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</si>
  <si>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</si>
  <si>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</si>
  <si>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</si>
  <si>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</si>
  <si>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</si>
  <si>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</si>
  <si>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</si>
  <si>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</si>
  <si>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</si>
  <si>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</si>
  <si>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</si>
  <si>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</si>
  <si>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</si>
  <si>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</si>
  <si>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</si>
  <si>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</si>
  <si>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</si>
  <si>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</si>
  <si>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</si>
  <si>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</si>
  <si>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</si>
  <si>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</si>
  <si>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</si>
  <si>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</si>
  <si>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</si>
  <si>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</si>
  <si>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</si>
  <si>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</si>
  <si>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</si>
  <si>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</si>
  <si>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</si>
  <si>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</si>
  <si>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</si>
  <si>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</si>
  <si>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</si>
  <si>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</si>
  <si>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</si>
  <si>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</si>
  <si>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</si>
  <si>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</si>
  <si>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</si>
  <si>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</si>
  <si>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</si>
  <si>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</si>
  <si>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</si>
  <si>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</si>
  <si>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</si>
  <si>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</si>
  <si>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</si>
  <si>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</si>
  <si>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</si>
  <si>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</si>
  <si>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</si>
  <si>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</si>
  <si>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</si>
  <si>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</si>
  <si>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</si>
  <si>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</si>
  <si>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</si>
  <si>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</si>
  <si>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</si>
  <si>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</si>
  <si>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</si>
  <si>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</si>
  <si>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</si>
  <si>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</si>
  <si>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</si>
  <si>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</si>
  <si>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</si>
  <si>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</si>
  <si>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</si>
  <si>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</si>
  <si>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</si>
  <si>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</si>
  <si>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</si>
  <si>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</si>
  <si>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</si>
  <si>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</si>
  <si>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</si>
  <si>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</si>
  <si>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</si>
  <si>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</si>
  <si>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</si>
  <si>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</si>
  <si>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地域健康危機管理対策事業</t>
  </si>
  <si>
    <t>健康局</t>
  </si>
  <si>
    <t>平成１８年度</t>
  </si>
  <si>
    <t>終了予定なし</t>
  </si>
  <si>
    <t>健康課地域保健室</t>
  </si>
  <si>
    <t>地域保健第３条</t>
  </si>
  <si>
    <t>地域保健医療等推進事業の実施について</t>
  </si>
  <si>
    <t>平時から保健所を中核とする危機管理体制を構築することで、健康危機事例の未然防止を図るとともに、健康危機事例が発生した際における保健師による健康相談の実施や被災地に対する保健師の派遣による支援を行うこと等によって、拡大抑制を図る。</t>
  </si>
  <si>
    <t>以下の事業を行う都道府県、保健所設置市、特別区に対し補助する。【補助率：１／２、１０／１０】
①地域健康危機管理体制推進事業【補助率：１／２】
・関係機関等により構成する協議組織を設置し、総合的な健康危機管理対策を講じる。
・健康危機事例が発生した際には、健康相談やこころのケアなどの保健活動を行うために、保健関係者で構成する派遣体制を整備する。
②地域健康危機管理対策特別事業【補助率：１０／１０】
・健康危機発生時において、健康相談等の保健活動を実施する。</t>
  </si>
  <si>
    <t>-</t>
  </si>
  <si>
    <t>疾病予防対策事業費等補助金</t>
  </si>
  <si>
    <t>令和5年度に保健所主催の健康危機管理関連会議開催回数を1,458回まで引き上げる</t>
  </si>
  <si>
    <t>保健所主催の健康危機管理関連会議開催回数</t>
  </si>
  <si>
    <t>回</t>
  </si>
  <si>
    <t>地域保健・健康増進事業報告　地域保健編第2章保健所編
表番号41　保健所における連絡調整会議の開催回数・参加機関団体数，会議の種類、議事内容別</t>
  </si>
  <si>
    <t>地域健康危機管理体制推進事業
事業実施自治体数</t>
  </si>
  <si>
    <t>自治体数</t>
  </si>
  <si>
    <t>当該年度実績額（千円）／事業実施自治体数　　　　　　　　　　　　</t>
    <phoneticPr fontId="5"/>
  </si>
  <si>
    <t>千円</t>
  </si>
  <si>
    <t>X　/　Y</t>
    <phoneticPr fontId="5"/>
  </si>
  <si>
    <t>12,074 / 24</t>
  </si>
  <si>
    <t>17,860 / 30</t>
  </si>
  <si>
    <t>Ⅰ-11　健康危機管理を推進すること</t>
  </si>
  <si>
    <t>Ⅰ-11-1　健康危機が発生した際に迅速かつ適切に対応するための体制を整備すること</t>
  </si>
  <si>
    <t>健康危機管理保健所長等研修の受講者出席率</t>
  </si>
  <si>
    <t>健康危機管理体制の整備</t>
  </si>
  <si>
    <t>健康危機管理体制整備推進費</t>
  </si>
  <si>
    <t>320</t>
  </si>
  <si>
    <t>290</t>
  </si>
  <si>
    <t>250</t>
  </si>
  <si>
    <t>293</t>
  </si>
  <si>
    <t>305</t>
  </si>
  <si>
    <t>318</t>
  </si>
  <si>
    <t>315</t>
  </si>
  <si>
    <t>325</t>
  </si>
  <si>
    <t>331</t>
  </si>
  <si>
    <t>○</t>
  </si>
  <si>
    <t>-</t>
    <phoneticPr fontId="5"/>
  </si>
  <si>
    <t>地域における健康危機管理を担う拠点組織の管理者として、保健所等の研修を行うことは人材育成の観点から有効であるため。</t>
    <phoneticPr fontId="5"/>
  </si>
  <si>
    <t>‐</t>
  </si>
  <si>
    <t>無</t>
  </si>
  <si>
    <t>本事業は、主に健康危機事例が発生した際に保健事業等を行う経費であり、ニーズがある経費であるため、国費を投じて実施する必要がある。</t>
    <phoneticPr fontId="5"/>
  </si>
  <si>
    <t>本事業は、主に健康危機事例が発生した際に保健事業等を行う経費であり、国が実施要綱を定め、補助を行う必要がある。</t>
    <phoneticPr fontId="5"/>
  </si>
  <si>
    <t>本事業は、主に健康危機事例が発生した際に保健事業等を行う経費であり、優先度が高い事業である。</t>
    <phoneticPr fontId="5"/>
  </si>
  <si>
    <t>地域健康危機管理体制推進事業については、毎年一定数の事業実施自治体数を維持しており、単位当たりコストの水準も妥当なものとなっている。</t>
    <phoneticPr fontId="5"/>
  </si>
  <si>
    <t>主に健康危機事例が発生した際に保健事業等を行うために必要な費目を補助対象としている。</t>
    <phoneticPr fontId="5"/>
  </si>
  <si>
    <t>地域健康危機管理対策特別事業において、大規模な緊急的保健活動を伴う健康危機事例の発生が少なかったため、不用が生じた。</t>
    <phoneticPr fontId="5"/>
  </si>
  <si>
    <t>保健所主催の健康危機管理関連会議開催回数は高水準を推移しており、おおむね成果目標に見合ったものとなっている。</t>
    <phoneticPr fontId="5"/>
  </si>
  <si>
    <t>地域健康危機管理体制推進事業については、毎年一定数の事業実施自治体数を維持しており、見込みに見合ったものとなっている。</t>
    <phoneticPr fontId="5"/>
  </si>
  <si>
    <t>本事業は、健康危機事例の未然防止のための体制整備及び健康危機事例発生時の対応のため、地方自治体向けに補助を行うものである。一方、健康危機管理体制の整備は健康危機事例の情報収集や、省内各部局間の政策調整を行うものであり、健康危機管理体制整備推進費は研修の実施等を通して、健康危機管理対策の基盤の整備を図るものであることから、適切な役割分担を行っている。</t>
    <phoneticPr fontId="5"/>
  </si>
  <si>
    <t>本経費は、危機管理体制を構築することで健康危機事例の未然防止を図るとともに、震災等の健康危機事例が発生した際における保健師等による健康相談の実施等の支援を行うものである。令和2年度は地域健康危機管理対策特別事業において、大規模な緊急的保健活動を伴う健康危機事例の発生が少なかったため、不用率が大きくなっているが、健康危機事例発生時に適切な保健活動等を遂行するためにも、今後も引き続き推進すべきと判断する。</t>
    <phoneticPr fontId="5"/>
  </si>
  <si>
    <t>健康危機管理体制推進事業において、事業実施自治体数が横ばいで推移していることから、事業の周知に努める。予算の執行率は低い水準であるが、健康危機事例発生時に適切な保健活動等を遂行するためにも、今後も引き続き推進すべきと判断する。</t>
    <phoneticPr fontId="5"/>
  </si>
  <si>
    <t>A.神戸市</t>
    <rPh sb="2" eb="5">
      <t>コウベシ</t>
    </rPh>
    <phoneticPr fontId="5"/>
  </si>
  <si>
    <t>神戸市</t>
    <rPh sb="0" eb="3">
      <t>コウベシ</t>
    </rPh>
    <phoneticPr fontId="5"/>
  </si>
  <si>
    <t>補助金等交付</t>
  </si>
  <si>
    <t>川崎市</t>
    <rPh sb="0" eb="3">
      <t>カワサキシ</t>
    </rPh>
    <phoneticPr fontId="5"/>
  </si>
  <si>
    <t>東京都</t>
    <rPh sb="0" eb="3">
      <t>トウキョウト</t>
    </rPh>
    <phoneticPr fontId="5"/>
  </si>
  <si>
    <t>愛知県</t>
    <rPh sb="0" eb="3">
      <t>アイチケン</t>
    </rPh>
    <phoneticPr fontId="5"/>
  </si>
  <si>
    <t>青森県</t>
    <rPh sb="0" eb="3">
      <t>アオモリケン</t>
    </rPh>
    <phoneticPr fontId="5"/>
  </si>
  <si>
    <t>岩手県</t>
    <rPh sb="0" eb="3">
      <t>イワテケン</t>
    </rPh>
    <phoneticPr fontId="5"/>
  </si>
  <si>
    <t>宮崎県</t>
    <rPh sb="0" eb="3">
      <t>ミヤザキケン</t>
    </rPh>
    <phoneticPr fontId="5"/>
  </si>
  <si>
    <t>長崎県</t>
    <rPh sb="0" eb="3">
      <t>ナガサキケン</t>
    </rPh>
    <phoneticPr fontId="5"/>
  </si>
  <si>
    <t>徳島県</t>
    <rPh sb="0" eb="3">
      <t>トクシマケン</t>
    </rPh>
    <phoneticPr fontId="5"/>
  </si>
  <si>
    <t>香川県</t>
    <rPh sb="0" eb="3">
      <t>カガワケン</t>
    </rPh>
    <phoneticPr fontId="5"/>
  </si>
  <si>
    <t>事業実施にかかる研修参加の旅費・講師の謝金支払、研修会場借り上げ、資料印刷</t>
    <phoneticPr fontId="5"/>
  </si>
  <si>
    <t>需用費</t>
    <rPh sb="0" eb="3">
      <t>ジュヨウヒ</t>
    </rPh>
    <phoneticPr fontId="5"/>
  </si>
  <si>
    <t>使用料及び賃借料</t>
    <rPh sb="0" eb="2">
      <t>シヨウ</t>
    </rPh>
    <rPh sb="2" eb="3">
      <t>リョウ</t>
    </rPh>
    <rPh sb="3" eb="4">
      <t>オヨ</t>
    </rPh>
    <rPh sb="5" eb="8">
      <t>チンシャクリョウ</t>
    </rPh>
    <phoneticPr fontId="5"/>
  </si>
  <si>
    <t>役務費</t>
    <rPh sb="0" eb="2">
      <t>エキム</t>
    </rPh>
    <rPh sb="2" eb="3">
      <t>ヒ</t>
    </rPh>
    <phoneticPr fontId="5"/>
  </si>
  <si>
    <t>旅費</t>
    <rPh sb="0" eb="2">
      <t>リョヒ</t>
    </rPh>
    <phoneticPr fontId="5"/>
  </si>
  <si>
    <t>報酬</t>
    <rPh sb="0" eb="2">
      <t>ホウシュウ</t>
    </rPh>
    <phoneticPr fontId="5"/>
  </si>
  <si>
    <t>印刷製本費</t>
    <rPh sb="0" eb="2">
      <t>インサツ</t>
    </rPh>
    <rPh sb="2" eb="4">
      <t>セイホン</t>
    </rPh>
    <rPh sb="4" eb="5">
      <t>ヒ</t>
    </rPh>
    <phoneticPr fontId="5"/>
  </si>
  <si>
    <t>新型インフルエンザ等対策病院連絡会</t>
    <rPh sb="0" eb="2">
      <t>シンガタ</t>
    </rPh>
    <rPh sb="9" eb="10">
      <t>トウ</t>
    </rPh>
    <rPh sb="10" eb="12">
      <t>タイサク</t>
    </rPh>
    <rPh sb="12" eb="14">
      <t>ビョウイン</t>
    </rPh>
    <rPh sb="14" eb="17">
      <t>レンラクカイ</t>
    </rPh>
    <phoneticPr fontId="5"/>
  </si>
  <si>
    <t>災害時保健活動体制評価会議等消耗品</t>
    <phoneticPr fontId="5"/>
  </si>
  <si>
    <t>災害時保健活動研修・訓練備品購入経費</t>
    <phoneticPr fontId="5"/>
  </si>
  <si>
    <t>DHEAT研修旅費</t>
    <rPh sb="5" eb="7">
      <t>ケンシュウ</t>
    </rPh>
    <rPh sb="7" eb="9">
      <t>リョヒ</t>
    </rPh>
    <phoneticPr fontId="5"/>
  </si>
  <si>
    <t>研修会講師謝礼</t>
    <rPh sb="0" eb="3">
      <t>ケンシュウカイ</t>
    </rPh>
    <rPh sb="3" eb="5">
      <t>コウシ</t>
    </rPh>
    <rPh sb="5" eb="7">
      <t>シャレイ</t>
    </rPh>
    <phoneticPr fontId="5"/>
  </si>
  <si>
    <t>地域保健室長　竹ノ内　秀吉</t>
    <rPh sb="7" eb="8">
      <t>タケ</t>
    </rPh>
    <rPh sb="9" eb="10">
      <t>ウチ</t>
    </rPh>
    <rPh sb="11" eb="13">
      <t>ヒデヨシ</t>
    </rPh>
    <phoneticPr fontId="5"/>
  </si>
  <si>
    <t>郵送費</t>
    <rPh sb="0" eb="3">
      <t>ユウソウヒ</t>
    </rPh>
    <phoneticPr fontId="5"/>
  </si>
  <si>
    <t>16,079/28</t>
    <phoneticPr fontId="5"/>
  </si>
  <si>
    <t>424,174/28</t>
    <phoneticPr fontId="5"/>
  </si>
  <si>
    <t>-</t>
    <phoneticPr fontId="5"/>
  </si>
  <si>
    <t>厚労</t>
  </si>
  <si>
    <t>－</t>
    <phoneticPr fontId="5"/>
  </si>
  <si>
    <t>-</t>
    <phoneticPr fontId="5"/>
  </si>
  <si>
    <t>点検対象外</t>
    <rPh sb="0" eb="2">
      <t>テンケン</t>
    </rPh>
    <rPh sb="2" eb="5">
      <t>タイショウガイ</t>
    </rPh>
    <phoneticPr fontId="5"/>
  </si>
  <si>
    <t>健康危機事例の未然防止等を図るために必要な事業であり、引き続き、必要な予算額を確保し、適正な執行に努めること。</t>
    <phoneticPr fontId="5"/>
  </si>
  <si>
    <t>引き続き、必要な予算額を確保し、適正な執行に努める。</t>
    <phoneticPr fontId="5"/>
  </si>
  <si>
    <t>-</t>
    <phoneticPr fontId="5"/>
  </si>
  <si>
    <t>地方衛生研究所において、新型コロナウイルス感染症の進行・再興感染症流行時の検査体勢を強化するため、検体の収集や検査等の実施に係る訓練に要する経費について地方公共団体へ補助を行うため。
・推進枠：932,467千円</t>
    <rPh sb="0" eb="2">
      <t>チホウ</t>
    </rPh>
    <rPh sb="2" eb="4">
      <t>エイセイ</t>
    </rPh>
    <rPh sb="4" eb="7">
      <t>ケンキュウショ</t>
    </rPh>
    <rPh sb="12" eb="14">
      <t>シンガタ</t>
    </rPh>
    <rPh sb="21" eb="24">
      <t>カンセンショウ</t>
    </rPh>
    <rPh sb="25" eb="27">
      <t>シンコウ</t>
    </rPh>
    <rPh sb="28" eb="30">
      <t>サイコウ</t>
    </rPh>
    <rPh sb="30" eb="33">
      <t>カンセンショウ</t>
    </rPh>
    <rPh sb="33" eb="36">
      <t>リュウコウジ</t>
    </rPh>
    <rPh sb="37" eb="39">
      <t>ケンサ</t>
    </rPh>
    <rPh sb="39" eb="41">
      <t>タイセイ</t>
    </rPh>
    <rPh sb="42" eb="44">
      <t>キョウカ</t>
    </rPh>
    <rPh sb="49" eb="51">
      <t>ケンタイ</t>
    </rPh>
    <rPh sb="52" eb="54">
      <t>シュウシュウ</t>
    </rPh>
    <rPh sb="55" eb="57">
      <t>ケンサ</t>
    </rPh>
    <rPh sb="57" eb="58">
      <t>トウ</t>
    </rPh>
    <rPh sb="59" eb="61">
      <t>ジッシ</t>
    </rPh>
    <rPh sb="62" eb="63">
      <t>カカ</t>
    </rPh>
    <rPh sb="64" eb="66">
      <t>クンレン</t>
    </rPh>
    <rPh sb="67" eb="68">
      <t>ヨウ</t>
    </rPh>
    <rPh sb="70" eb="72">
      <t>ケイヒ</t>
    </rPh>
    <rPh sb="76" eb="78">
      <t>チホウ</t>
    </rPh>
    <rPh sb="78" eb="80">
      <t>コウキョウ</t>
    </rPh>
    <rPh sb="80" eb="82">
      <t>ダンタイ</t>
    </rPh>
    <rPh sb="83" eb="85">
      <t>ホジョ</t>
    </rPh>
    <rPh sb="86" eb="87">
      <t>オコナ</t>
    </rPh>
    <rPh sb="94" eb="96">
      <t>スイシン</t>
    </rPh>
    <rPh sb="96" eb="97">
      <t>ワク</t>
    </rPh>
    <rPh sb="105" eb="107">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</si>
</sst>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748</xdr:row>
      <xdr:rowOff>176892</xdr:rowOff>
    </xdr:from>
    <xdr:to>
      <xdr:col>34</xdr:col>
      <xdr:colOff>84467</xdr:colOff>
      <xdr:row>750</xdr:row>
      <xdr:rowOff>97081</xdr:rowOff>
    </xdr:to>
    <xdr:sp macro="" textlink="">
      <xdr:nvSpPr>
        <xdr:cNvPr id="2" name="正方形/長方形 1"/>
        <xdr:cNvSpPr/>
      </xdr:nvSpPr>
      <xdr:spPr>
        <a:xfrm>
          <a:off x="4408714" y="45121285"/>
          <a:ext cx="2615396" cy="6277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１６百万円</a:t>
          </a:r>
          <a:endParaRPr kumimoji="1" lang="en-US" altLang="ja-JP" sz="1100">
            <a:solidFill>
              <a:sysClr val="windowText" lastClr="000000"/>
            </a:solidFill>
          </a:endParaRPr>
        </a:p>
      </xdr:txBody>
    </xdr:sp>
    <xdr:clientData/>
  </xdr:twoCellAnchor>
  <xdr:twoCellAnchor>
    <xdr:from>
      <xdr:col>20</xdr:col>
      <xdr:colOff>163285</xdr:colOff>
      <xdr:row>750</xdr:row>
      <xdr:rowOff>204107</xdr:rowOff>
    </xdr:from>
    <xdr:to>
      <xdr:col>35</xdr:col>
      <xdr:colOff>64060</xdr:colOff>
      <xdr:row>752</xdr:row>
      <xdr:rowOff>112679</xdr:rowOff>
    </xdr:to>
    <xdr:sp macro="" textlink="">
      <xdr:nvSpPr>
        <xdr:cNvPr id="3" name="大かっこ 2"/>
        <xdr:cNvSpPr/>
      </xdr:nvSpPr>
      <xdr:spPr>
        <a:xfrm>
          <a:off x="4245428" y="45856071"/>
          <a:ext cx="2962382" cy="61614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交付申請書の内容審査、交付決定、</a:t>
          </a:r>
          <a:endParaRPr kumimoji="1" lang="en-US" altLang="ja-JP" sz="1100"/>
        </a:p>
        <a:p>
          <a:pPr algn="ctr"/>
          <a:r>
            <a:rPr kumimoji="1" lang="ja-JP" altLang="en-US" sz="1100"/>
            <a:t>補助事業者の指導監査等</a:t>
          </a:r>
        </a:p>
      </xdr:txBody>
    </xdr:sp>
    <xdr:clientData/>
  </xdr:twoCellAnchor>
  <xdr:twoCellAnchor>
    <xdr:from>
      <xdr:col>27</xdr:col>
      <xdr:colOff>176893</xdr:colOff>
      <xdr:row>752</xdr:row>
      <xdr:rowOff>40821</xdr:rowOff>
    </xdr:from>
    <xdr:to>
      <xdr:col>27</xdr:col>
      <xdr:colOff>181012</xdr:colOff>
      <xdr:row>753</xdr:row>
      <xdr:rowOff>132937</xdr:rowOff>
    </xdr:to>
    <xdr:cxnSp macro="">
      <xdr:nvCxnSpPr>
        <xdr:cNvPr id="4" name="直線矢印コネクタ 3"/>
        <xdr:cNvCxnSpPr/>
      </xdr:nvCxnSpPr>
      <xdr:spPr>
        <a:xfrm flipH="1">
          <a:off x="5687786" y="46400357"/>
          <a:ext cx="4119" cy="44590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753</xdr:row>
      <xdr:rowOff>108858</xdr:rowOff>
    </xdr:from>
    <xdr:to>
      <xdr:col>27</xdr:col>
      <xdr:colOff>25043</xdr:colOff>
      <xdr:row>753</xdr:row>
      <xdr:rowOff>290339</xdr:rowOff>
    </xdr:to>
    <xdr:sp macro="" textlink="">
      <xdr:nvSpPr>
        <xdr:cNvPr id="5" name="テキスト ボックス 4"/>
        <xdr:cNvSpPr txBox="1"/>
      </xdr:nvSpPr>
      <xdr:spPr>
        <a:xfrm>
          <a:off x="3918857" y="46822179"/>
          <a:ext cx="1617079" cy="18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95250</xdr:colOff>
      <xdr:row>754</xdr:row>
      <xdr:rowOff>13607</xdr:rowOff>
    </xdr:from>
    <xdr:to>
      <xdr:col>34</xdr:col>
      <xdr:colOff>57253</xdr:colOff>
      <xdr:row>755</xdr:row>
      <xdr:rowOff>232877</xdr:rowOff>
    </xdr:to>
    <xdr:sp macro="" textlink="">
      <xdr:nvSpPr>
        <xdr:cNvPr id="6" name="正方形/長方形 5"/>
        <xdr:cNvSpPr/>
      </xdr:nvSpPr>
      <xdr:spPr>
        <a:xfrm>
          <a:off x="4381500" y="47080714"/>
          <a:ext cx="2615396" cy="57305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市区町村</a:t>
          </a:r>
          <a:endParaRPr kumimoji="1" lang="en-US" altLang="ja-JP" sz="1100">
            <a:solidFill>
              <a:sysClr val="windowText" lastClr="000000"/>
            </a:solidFill>
          </a:endParaRPr>
        </a:p>
        <a:p>
          <a:pPr algn="ctr"/>
          <a:r>
            <a:rPr kumimoji="1" lang="ja-JP" altLang="en-US" sz="1100">
              <a:solidFill>
                <a:sysClr val="windowText" lastClr="000000"/>
              </a:solidFill>
            </a:rPr>
            <a:t>２８自治体　１６百万円</a:t>
          </a:r>
          <a:endParaRPr kumimoji="1" lang="en-US" altLang="ja-JP" sz="1100">
            <a:solidFill>
              <a:sysClr val="windowText" lastClr="000000"/>
            </a:solidFill>
          </a:endParaRPr>
        </a:p>
      </xdr:txBody>
    </xdr:sp>
    <xdr:clientData/>
  </xdr:twoCellAnchor>
  <xdr:twoCellAnchor>
    <xdr:from>
      <xdr:col>19</xdr:col>
      <xdr:colOff>108857</xdr:colOff>
      <xdr:row>756</xdr:row>
      <xdr:rowOff>149678</xdr:rowOff>
    </xdr:from>
    <xdr:to>
      <xdr:col>36</xdr:col>
      <xdr:colOff>129563</xdr:colOff>
      <xdr:row>758</xdr:row>
      <xdr:rowOff>254821</xdr:rowOff>
    </xdr:to>
    <xdr:sp macro="" textlink="">
      <xdr:nvSpPr>
        <xdr:cNvPr id="7" name="大かっこ 6"/>
        <xdr:cNvSpPr/>
      </xdr:nvSpPr>
      <xdr:spPr>
        <a:xfrm>
          <a:off x="3986893" y="47924357"/>
          <a:ext cx="3490527" cy="81271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事業実施にかかる研修参加の旅費・講師の謝金支払、研修会場借り上げ、資料印刷等</a:t>
          </a:r>
          <a:endParaRPr kumimoji="1" lang="en-US" altLang="ja-JP" sz="1100"/>
        </a:p>
      </xdr:txBody>
    </xdr:sp>
    <xdr:clientData/>
  </xdr:twoCellAnchor>
  <xdr:oneCellAnchor>
    <xdr:from>
      <xdr:col>38</xdr:col>
      <xdr:colOff>54428</xdr:colOff>
      <xdr:row>134</xdr:row>
      <xdr:rowOff>91168</xdr:rowOff>
    </xdr:from>
    <xdr:ext cx="710644" cy="275717"/>
    <xdr:sp macro="" textlink="">
      <xdr:nvSpPr>
        <xdr:cNvPr id="8" name="テキスト ボックス 7"/>
        <xdr:cNvSpPr txBox="1"/>
      </xdr:nvSpPr>
      <xdr:spPr>
        <a:xfrm>
          <a:off x="7810499" y="16120382"/>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34</xdr:col>
      <xdr:colOff>29934</xdr:colOff>
      <xdr:row>134</xdr:row>
      <xdr:rowOff>91168</xdr:rowOff>
    </xdr:from>
    <xdr:ext cx="710644" cy="275717"/>
    <xdr:sp macro="" textlink="">
      <xdr:nvSpPr>
        <xdr:cNvPr id="9" name="テキスト ボックス 8"/>
        <xdr:cNvSpPr txBox="1"/>
      </xdr:nvSpPr>
      <xdr:spPr>
        <a:xfrm>
          <a:off x="6969577" y="16120382"/>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30</xdr:col>
      <xdr:colOff>73479</xdr:colOff>
      <xdr:row>134</xdr:row>
      <xdr:rowOff>91168</xdr:rowOff>
    </xdr:from>
    <xdr:ext cx="710644" cy="275717"/>
    <xdr:sp macro="" textlink="">
      <xdr:nvSpPr>
        <xdr:cNvPr id="10" name="テキスト ボックス 9"/>
        <xdr:cNvSpPr txBox="1"/>
      </xdr:nvSpPr>
      <xdr:spPr>
        <a:xfrm>
          <a:off x="6196693" y="16120382"/>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46</xdr:col>
      <xdr:colOff>176893</xdr:colOff>
      <xdr:row>134</xdr:row>
      <xdr:rowOff>122465</xdr:rowOff>
    </xdr:from>
    <xdr:ext cx="710644" cy="275717"/>
    <xdr:sp macro="" textlink="">
      <xdr:nvSpPr>
        <xdr:cNvPr id="11" name="テキスト ボックス 10"/>
        <xdr:cNvSpPr txBox="1"/>
      </xdr:nvSpPr>
      <xdr:spPr>
        <a:xfrm>
          <a:off x="9565822" y="16151679"/>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793</v>
      </c>
      <c r="AK2" s="940"/>
      <c r="AL2" s="940"/>
      <c r="AM2" s="940"/>
      <c r="AN2" s="98" t="s">
        <v>407</v>
      </c>
      <c r="AO2" s="940">
        <v>20</v>
      </c>
      <c r="AP2" s="940"/>
      <c r="AQ2" s="940"/>
      <c r="AR2" s="99" t="s">
        <v>710</v>
      </c>
      <c r="AS2" s="946">
        <v>408</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788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02.7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65</v>
      </c>
      <c r="Q13" s="656"/>
      <c r="R13" s="656"/>
      <c r="S13" s="656"/>
      <c r="T13" s="656"/>
      <c r="U13" s="656"/>
      <c r="V13" s="657"/>
      <c r="W13" s="655">
        <v>65</v>
      </c>
      <c r="X13" s="656"/>
      <c r="Y13" s="656"/>
      <c r="Z13" s="656"/>
      <c r="AA13" s="656"/>
      <c r="AB13" s="656"/>
      <c r="AC13" s="657"/>
      <c r="AD13" s="655">
        <v>65</v>
      </c>
      <c r="AE13" s="656"/>
      <c r="AF13" s="656"/>
      <c r="AG13" s="656"/>
      <c r="AH13" s="656"/>
      <c r="AI13" s="656"/>
      <c r="AJ13" s="657"/>
      <c r="AK13" s="655">
        <v>424</v>
      </c>
      <c r="AL13" s="656"/>
      <c r="AM13" s="656"/>
      <c r="AN13" s="656"/>
      <c r="AO13" s="656"/>
      <c r="AP13" s="656"/>
      <c r="AQ13" s="657"/>
      <c r="AR13" s="915">
        <v>997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t="s">
        <v>799</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65</v>
      </c>
      <c r="Q18" s="874"/>
      <c r="R18" s="874"/>
      <c r="S18" s="874"/>
      <c r="T18" s="874"/>
      <c r="U18" s="874"/>
      <c r="V18" s="875"/>
      <c r="W18" s="873">
        <f>SUM(W13:AC17)</f>
        <v>65</v>
      </c>
      <c r="X18" s="874"/>
      <c r="Y18" s="874"/>
      <c r="Z18" s="874"/>
      <c r="AA18" s="874"/>
      <c r="AB18" s="874"/>
      <c r="AC18" s="875"/>
      <c r="AD18" s="873">
        <f>SUM(AD13:AJ17)</f>
        <v>65</v>
      </c>
      <c r="AE18" s="874"/>
      <c r="AF18" s="874"/>
      <c r="AG18" s="874"/>
      <c r="AH18" s="874"/>
      <c r="AI18" s="874"/>
      <c r="AJ18" s="875"/>
      <c r="AK18" s="873">
        <f>SUM(AK13:AQ17)</f>
        <v>424</v>
      </c>
      <c r="AL18" s="874"/>
      <c r="AM18" s="874"/>
      <c r="AN18" s="874"/>
      <c r="AO18" s="874"/>
      <c r="AP18" s="874"/>
      <c r="AQ18" s="875"/>
      <c r="AR18" s="873">
        <f>SUM(AR13:AX17)</f>
        <v>997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v>
      </c>
      <c r="Q19" s="656"/>
      <c r="R19" s="656"/>
      <c r="S19" s="656"/>
      <c r="T19" s="656"/>
      <c r="U19" s="656"/>
      <c r="V19" s="657"/>
      <c r="W19" s="655">
        <v>18</v>
      </c>
      <c r="X19" s="656"/>
      <c r="Y19" s="656"/>
      <c r="Z19" s="656"/>
      <c r="AA19" s="656"/>
      <c r="AB19" s="656"/>
      <c r="AC19" s="657"/>
      <c r="AD19" s="655">
        <v>16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0.18461538461538463</v>
      </c>
      <c r="Q20" s="316"/>
      <c r="R20" s="316"/>
      <c r="S20" s="316"/>
      <c r="T20" s="316"/>
      <c r="U20" s="316"/>
      <c r="V20" s="316"/>
      <c r="W20" s="316">
        <f t="shared" ref="W20" si="0">IF(W18=0, "-", SUM(W19)/W18)</f>
        <v>0.27692307692307694</v>
      </c>
      <c r="X20" s="316"/>
      <c r="Y20" s="316"/>
      <c r="Z20" s="316"/>
      <c r="AA20" s="316"/>
      <c r="AB20" s="316"/>
      <c r="AC20" s="316"/>
      <c r="AD20" s="316">
        <f t="shared" ref="AD20" si="1">IF(AD18=0, "-", SUM(AD19)/AD18)</f>
        <v>0.24615384615384617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0.18461538461538463</v>
      </c>
      <c r="Q21" s="316"/>
      <c r="R21" s="316"/>
      <c r="S21" s="316"/>
      <c r="T21" s="316"/>
      <c r="U21" s="316"/>
      <c r="V21" s="316"/>
      <c r="W21" s="316">
        <f t="shared" ref="W21" si="2">IF(W19=0, "-", SUM(W19)/SUM(W13,W14))</f>
        <v>0.27692307692307694</v>
      </c>
      <c r="X21" s="316"/>
      <c r="Y21" s="316"/>
      <c r="Z21" s="316"/>
      <c r="AA21" s="316"/>
      <c r="AB21" s="316"/>
      <c r="AC21" s="316"/>
      <c r="AD21" s="316">
        <f t="shared" ref="AD21" si="3">IF(AD19=0, "-", SUM(AD19)/SUM(AD13,AD14))</f>
        <v>0.24615384615384617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424</v>
      </c>
      <c r="Q23" s="916"/>
      <c r="R23" s="916"/>
      <c r="S23" s="916"/>
      <c r="T23" s="916"/>
      <c r="U23" s="916"/>
      <c r="V23" s="930"/>
      <c r="W23" s="915">
        <v>997</v>
      </c>
      <c r="X23" s="916"/>
      <c r="Y23" s="916"/>
      <c r="Z23" s="916"/>
      <c r="AA23" s="916"/>
      <c r="AB23" s="916"/>
      <c r="AC23" s="930"/>
      <c r="AD23" s="978" t="s">
        <v>800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50.25" customHeight="1" thickBot="1" x14ac:dyDescent="0.2">
      <c r="A29" s="974"/>
      <c r="B29" s="975"/>
      <c r="C29" s="975"/>
      <c r="D29" s="975"/>
      <c r="E29" s="975"/>
      <c r="F29" s="976"/>
      <c r="G29" s="937" t="s">
        <v>334</v>
      </c>
      <c r="H29" s="938"/>
      <c r="I29" s="938"/>
      <c r="J29" s="938"/>
      <c r="K29" s="938"/>
      <c r="L29" s="938"/>
      <c r="M29" s="938"/>
      <c r="N29" s="938"/>
      <c r="O29" s="939"/>
      <c r="P29" s="655">
        <f>AK13</f>
        <v>424</v>
      </c>
      <c r="Q29" s="656"/>
      <c r="R29" s="656"/>
      <c r="S29" s="656"/>
      <c r="T29" s="656"/>
      <c r="U29" s="656"/>
      <c r="V29" s="657"/>
      <c r="W29" s="947">
        <f>AR13</f>
        <v>997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5</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1016</v>
      </c>
      <c r="AF32" s="219"/>
      <c r="AG32" s="219"/>
      <c r="AH32" s="219"/>
      <c r="AI32" s="218" t="s">
        <v>749</v>
      </c>
      <c r="AJ32" s="219"/>
      <c r="AK32" s="219"/>
      <c r="AL32" s="219"/>
      <c r="AM32" s="218" t="s">
        <v>749</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949</v>
      </c>
      <c r="AF33" s="219"/>
      <c r="AG33" s="219"/>
      <c r="AH33" s="219"/>
      <c r="AI33" s="218">
        <v>1458</v>
      </c>
      <c r="AJ33" s="219"/>
      <c r="AK33" s="219"/>
      <c r="AL33" s="219"/>
      <c r="AM33" s="218">
        <v>1458</v>
      </c>
      <c r="AN33" s="219"/>
      <c r="AO33" s="219"/>
      <c r="AP33" s="219"/>
      <c r="AQ33" s="336" t="s">
        <v>721</v>
      </c>
      <c r="AR33" s="208"/>
      <c r="AS33" s="208"/>
      <c r="AT33" s="337"/>
      <c r="AU33" s="219">
        <v>1458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107</v>
      </c>
      <c r="AF34" s="219"/>
      <c r="AG34" s="219"/>
      <c r="AH34" s="219"/>
      <c r="AI34" s="218" t="s">
        <v>749</v>
      </c>
      <c r="AJ34" s="219"/>
      <c r="AK34" s="219"/>
      <c r="AL34" s="219"/>
      <c r="AM34" s="218" t="s">
        <v>749</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0.75" hidden="1" customHeight="1" thickBo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12.7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thickBo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4.25" hidden="1" customHeight="1" thickBo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thickBo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thickBo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thickBo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thickBot="1" x14ac:dyDescent="0.2">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thickBot="1" x14ac:dyDescent="0.2">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thickBot="1" x14ac:dyDescent="0.2">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thickBot="1" x14ac:dyDescent="0.2">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thickBot="1" x14ac:dyDescent="0.2">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9" hidden="1" customHeight="1" thickBot="1" x14ac:dyDescent="0.2">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thickBot="1" x14ac:dyDescent="0.2">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thickBot="1" x14ac:dyDescent="0.2">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thickBot="1" x14ac:dyDescent="0.2">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thickBot="1" x14ac:dyDescent="0.2">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thickBot="1" x14ac:dyDescent="0.2">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thickBot="1" x14ac:dyDescent="0.2">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thickBot="1" x14ac:dyDescent="0.2">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thickBot="1" x14ac:dyDescent="0.2">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thickBo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thickBot="1" x14ac:dyDescent="0.2">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thickBot="1" x14ac:dyDescent="0.2">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thickBot="1" x14ac:dyDescent="0.2">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thickBot="1" x14ac:dyDescent="0.2">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24</v>
      </c>
      <c r="AF101" s="282"/>
      <c r="AG101" s="282"/>
      <c r="AH101" s="282"/>
      <c r="AI101" s="282">
        <v>30</v>
      </c>
      <c r="AJ101" s="282"/>
      <c r="AK101" s="282"/>
      <c r="AL101" s="282"/>
      <c r="AM101" s="282">
        <v>28</v>
      </c>
      <c r="AN101" s="282"/>
      <c r="AO101" s="282"/>
      <c r="AP101" s="282"/>
      <c r="AQ101" s="282" t="s">
        <v>749</v>
      </c>
      <c r="AR101" s="282"/>
      <c r="AS101" s="282"/>
      <c r="AT101" s="282"/>
      <c r="AU101" s="218"/>
      <c r="AV101" s="219"/>
      <c r="AW101" s="219"/>
      <c r="AX101" s="221"/>
    </row>
    <row r="102" spans="1:60" ht="2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21</v>
      </c>
      <c r="AF102" s="282"/>
      <c r="AG102" s="282"/>
      <c r="AH102" s="282"/>
      <c r="AI102" s="282">
        <v>24</v>
      </c>
      <c r="AJ102" s="282"/>
      <c r="AK102" s="282"/>
      <c r="AL102" s="282"/>
      <c r="AM102" s="282">
        <v>30</v>
      </c>
      <c r="AN102" s="282"/>
      <c r="AO102" s="282"/>
      <c r="AP102" s="282"/>
      <c r="AQ102" s="282">
        <v>28</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503</v>
      </c>
      <c r="AF116" s="282"/>
      <c r="AG116" s="282"/>
      <c r="AH116" s="282"/>
      <c r="AI116" s="282">
        <v>595</v>
      </c>
      <c r="AJ116" s="282"/>
      <c r="AK116" s="282"/>
      <c r="AL116" s="282"/>
      <c r="AM116" s="282">
        <v>574</v>
      </c>
      <c r="AN116" s="282"/>
      <c r="AO116" s="282"/>
      <c r="AP116" s="282"/>
      <c r="AQ116" s="218">
        <v>15149</v>
      </c>
      <c r="AR116" s="219"/>
      <c r="AS116" s="219"/>
      <c r="AT116" s="219"/>
      <c r="AU116" s="219"/>
      <c r="AV116" s="219"/>
      <c r="AW116" s="219"/>
      <c r="AX116" s="221"/>
    </row>
    <row r="117" spans="1:51" ht="45.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790</v>
      </c>
      <c r="AN117" s="550"/>
      <c r="AO117" s="550"/>
      <c r="AP117" s="550"/>
      <c r="AQ117" s="550" t="s">
        <v>791</v>
      </c>
      <c r="AR117" s="550"/>
      <c r="AS117" s="550"/>
      <c r="AT117" s="550"/>
      <c r="AU117" s="550"/>
      <c r="AV117" s="550"/>
      <c r="AW117" s="550"/>
      <c r="AX117" s="551"/>
    </row>
    <row r="118" spans="1:51" ht="23.25" hidden="1" customHeight="1" thickBo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thickBo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thickBo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thickBo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thickBo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thickBot="1" x14ac:dyDescent="0.2">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thickBo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thickBot="1" x14ac:dyDescent="0.2">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v>5</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158</v>
      </c>
      <c r="AF134" s="208"/>
      <c r="AG134" s="208"/>
      <c r="AH134" s="208"/>
      <c r="AI134" s="207">
        <v>160</v>
      </c>
      <c r="AJ134" s="208"/>
      <c r="AK134" s="208"/>
      <c r="AL134" s="208"/>
      <c r="AM134" s="207">
        <v>110</v>
      </c>
      <c r="AN134" s="208"/>
      <c r="AO134" s="208"/>
      <c r="AP134" s="208"/>
      <c r="AQ134" s="207" t="s">
        <v>721</v>
      </c>
      <c r="AR134" s="208"/>
      <c r="AS134" s="208"/>
      <c r="AT134" s="208"/>
      <c r="AU134" s="207" t="s">
        <v>721</v>
      </c>
      <c r="AV134" s="208"/>
      <c r="AW134" s="208"/>
      <c r="AX134" s="209"/>
      <c r="AY134">
        <f t="shared" ref="AY134:AY135" si="13">$AY$132</f>
        <v>1</v>
      </c>
    </row>
    <row r="135" spans="1:51" ht="3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c r="AF135" s="208"/>
      <c r="AG135" s="208"/>
      <c r="AH135" s="208"/>
      <c r="AI135" s="207"/>
      <c r="AJ135" s="208"/>
      <c r="AK135" s="208"/>
      <c r="AL135" s="208"/>
      <c r="AM135" s="207"/>
      <c r="AN135" s="208"/>
      <c r="AO135" s="208"/>
      <c r="AP135" s="208"/>
      <c r="AQ135" s="207" t="s">
        <v>721</v>
      </c>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792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1.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1"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5.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21"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17.2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12"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11.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24.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22.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18"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3.7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5.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5.2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1.7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14.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18"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1.7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15.7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721</v>
      </c>
      <c r="K430" s="896"/>
      <c r="L430" s="896"/>
      <c r="M430" s="896"/>
      <c r="N430" s="896"/>
      <c r="O430" s="896"/>
      <c r="P430" s="896"/>
      <c r="Q430" s="896"/>
      <c r="R430" s="896"/>
      <c r="S430" s="896"/>
      <c r="T430" s="897"/>
      <c r="U430" s="587" t="s">
        <v>792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c r="AN434" s="208"/>
      <c r="AO434" s="208"/>
      <c r="AP434" s="337"/>
      <c r="AQ434" s="336" t="s">
        <v>721</v>
      </c>
      <c r="AR434" s="208"/>
      <c r="AS434" s="208"/>
      <c r="AT434" s="337"/>
      <c r="AU434" s="208" t="s">
        <v>721</v>
      </c>
      <c r="AV434" s="208"/>
      <c r="AW434" s="208"/>
      <c r="AX434" s="209"/>
      <c r="AY434">
        <f t="shared" si="63"/>
        <v>1</v>
      </c>
    </row>
    <row r="435" spans="1:51" ht="2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17.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1.2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15.7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1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18.7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0.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2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0.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19.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4.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2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19.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2.2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2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9"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8.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1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792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5.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748</v>
      </c>
      <c r="AE702" s="342"/>
      <c r="AF702" s="342"/>
      <c r="AG702" s="379" t="s">
        <v>753</v>
      </c>
      <c r="AH702" s="380"/>
      <c r="AI702" s="380"/>
      <c r="AJ702" s="380"/>
      <c r="AK702" s="380"/>
      <c r="AL702" s="380"/>
      <c r="AM702" s="380"/>
      <c r="AN702" s="380"/>
      <c r="AO702" s="380"/>
      <c r="AP702" s="380"/>
      <c r="AQ702" s="380"/>
      <c r="AR702" s="380"/>
      <c r="AS702" s="380"/>
      <c r="AT702" s="380"/>
      <c r="AU702" s="380"/>
      <c r="AV702" s="380"/>
      <c r="AW702" s="380"/>
      <c r="AX702" s="381"/>
    </row>
    <row r="703" spans="1:51" ht="41.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748</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42"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748</v>
      </c>
      <c r="AE704" s="781"/>
      <c r="AF704" s="781"/>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751</v>
      </c>
      <c r="AE705" s="713"/>
      <c r="AF705" s="713"/>
      <c r="AG705" s="128" t="s">
        <v>792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t="s">
        <v>792</v>
      </c>
      <c r="AH708" s="741"/>
      <c r="AI708" s="741"/>
      <c r="AJ708" s="741"/>
      <c r="AK708" s="741"/>
      <c r="AL708" s="741"/>
      <c r="AM708" s="741"/>
      <c r="AN708" s="741"/>
      <c r="AO708" s="741"/>
      <c r="AP708" s="741"/>
      <c r="AQ708" s="741"/>
      <c r="AR708" s="741"/>
      <c r="AS708" s="741"/>
      <c r="AT708" s="741"/>
      <c r="AU708" s="741"/>
      <c r="AV708" s="741"/>
      <c r="AW708" s="741"/>
      <c r="AX708" s="742"/>
    </row>
    <row r="709" spans="1:50" ht="48"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748</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792</v>
      </c>
      <c r="AH710" s="105"/>
      <c r="AI710" s="105"/>
      <c r="AJ710" s="105"/>
      <c r="AK710" s="105"/>
      <c r="AL710" s="105"/>
      <c r="AM710" s="105"/>
      <c r="AN710" s="105"/>
      <c r="AO710" s="105"/>
      <c r="AP710" s="105"/>
      <c r="AQ710" s="105"/>
      <c r="AR710" s="105"/>
      <c r="AS710" s="105"/>
      <c r="AT710" s="105"/>
      <c r="AU710" s="105"/>
      <c r="AV710" s="105"/>
      <c r="AW710" s="105"/>
      <c r="AX710" s="106"/>
    </row>
    <row r="711" spans="1:50" ht="41.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748</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748</v>
      </c>
      <c r="AE712" s="781"/>
      <c r="AF712" s="781"/>
      <c r="AG712" s="805" t="s">
        <v>758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t="s">
        <v>792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751</v>
      </c>
      <c r="AE714" s="803"/>
      <c r="AF714" s="804"/>
      <c r="AG714" s="734" t="s">
        <v>792</v>
      </c>
      <c r="AH714" s="735"/>
      <c r="AI714" s="735"/>
      <c r="AJ714" s="735"/>
      <c r="AK714" s="735"/>
      <c r="AL714" s="735"/>
      <c r="AM714" s="735"/>
      <c r="AN714" s="735"/>
      <c r="AO714" s="735"/>
      <c r="AP714" s="735"/>
      <c r="AQ714" s="735"/>
      <c r="AR714" s="735"/>
      <c r="AS714" s="735"/>
      <c r="AT714" s="735"/>
      <c r="AU714" s="735"/>
      <c r="AV714" s="735"/>
      <c r="AW714" s="735"/>
      <c r="AX714" s="736"/>
    </row>
    <row r="715" spans="1:50" ht="46.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748</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751</v>
      </c>
      <c r="AE716" s="625"/>
      <c r="AF716" s="625"/>
      <c r="AG716" s="104" t="s">
        <v>792</v>
      </c>
      <c r="AH716" s="105"/>
      <c r="AI716" s="105"/>
      <c r="AJ716" s="105"/>
      <c r="AK716" s="105"/>
      <c r="AL716" s="105"/>
      <c r="AM716" s="105"/>
      <c r="AN716" s="105"/>
      <c r="AO716" s="105"/>
      <c r="AP716" s="105"/>
      <c r="AQ716" s="105"/>
      <c r="AR716" s="105"/>
      <c r="AS716" s="105"/>
      <c r="AT716" s="105"/>
      <c r="AU716" s="105"/>
      <c r="AV716" s="105"/>
      <c r="AW716" s="105"/>
      <c r="AX716" s="106"/>
    </row>
    <row r="717" spans="1:50" ht="44.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751</v>
      </c>
      <c r="AE718" s="323"/>
      <c r="AF718" s="323"/>
      <c r="AG718" s="130" t="s">
        <v>792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409</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c r="H722" s="285"/>
      <c r="I722" s="77" t="str">
        <f t="shared" ref="I722:I725" si="113">IF(OR(G722="　", G722=""), "", "-")</f>
        <v/>
      </c>
      <c r="J722" s="288">
        <v>410</v>
      </c>
      <c r="K722" s="288"/>
      <c r="L722" s="77" t="str">
        <f t="shared" ref="L722:L725" si="114">IF(M722="","","-")</f>
        <v/>
      </c>
      <c r="M722" s="78"/>
      <c r="N722" s="301" t="s">
        <v>738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0.75" customHeight="1" thickBot="1" x14ac:dyDescent="0.2">
      <c r="A729" s="632" t="s">
        <v>796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0.75" customHeight="1" thickBot="1" x14ac:dyDescent="0.2">
      <c r="A731" s="671" t="s">
        <v>138</v>
      </c>
      <c r="B731" s="672"/>
      <c r="C731" s="672"/>
      <c r="D731" s="672"/>
      <c r="E731" s="673"/>
      <c r="F731" s="727" t="s">
        <v>797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0.75" customHeight="1" thickBot="1" x14ac:dyDescent="0.2">
      <c r="A733" s="671" t="s">
        <v>138</v>
      </c>
      <c r="B733" s="672"/>
      <c r="C733" s="672"/>
      <c r="D733" s="672"/>
      <c r="E733" s="673"/>
      <c r="F733" s="635" t="s">
        <v>798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740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741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742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743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344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351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9" hidden="1"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777</v>
      </c>
      <c r="H789" s="669"/>
      <c r="I789" s="669"/>
      <c r="J789" s="669"/>
      <c r="K789" s="670"/>
      <c r="L789" s="662" t="s">
        <v>784</v>
      </c>
      <c r="M789" s="663"/>
      <c r="N789" s="663"/>
      <c r="O789" s="663"/>
      <c r="P789" s="663"/>
      <c r="Q789" s="663"/>
      <c r="R789" s="663"/>
      <c r="S789" s="663"/>
      <c r="T789" s="663"/>
      <c r="U789" s="663"/>
      <c r="V789" s="663"/>
      <c r="W789" s="663"/>
      <c r="X789" s="664"/>
      <c r="Y789" s="382">
        <v>1.2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778</v>
      </c>
      <c r="H790" s="605"/>
      <c r="I790" s="605"/>
      <c r="J790" s="605"/>
      <c r="K790" s="606"/>
      <c r="L790" s="596" t="s">
        <v>785</v>
      </c>
      <c r="M790" s="597"/>
      <c r="N790" s="597"/>
      <c r="O790" s="597"/>
      <c r="P790" s="597"/>
      <c r="Q790" s="597"/>
      <c r="R790" s="597"/>
      <c r="S790" s="597"/>
      <c r="T790" s="597"/>
      <c r="U790" s="597"/>
      <c r="V790" s="597"/>
      <c r="W790" s="597"/>
      <c r="X790" s="598"/>
      <c r="Y790" s="599">
        <v>0.2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779</v>
      </c>
      <c r="H791" s="605"/>
      <c r="I791" s="605"/>
      <c r="J791" s="605"/>
      <c r="K791" s="606"/>
      <c r="L791" s="596" t="s">
        <v>789</v>
      </c>
      <c r="M791" s="597"/>
      <c r="N791" s="597"/>
      <c r="O791" s="597"/>
      <c r="P791" s="597"/>
      <c r="Q791" s="597"/>
      <c r="R791" s="597"/>
      <c r="S791" s="597"/>
      <c r="T791" s="597"/>
      <c r="U791" s="597"/>
      <c r="V791" s="597"/>
      <c r="W791" s="597"/>
      <c r="X791" s="598"/>
      <c r="Y791" s="599">
        <v>0.2</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780</v>
      </c>
      <c r="H792" s="605"/>
      <c r="I792" s="605"/>
      <c r="J792" s="605"/>
      <c r="K792" s="606"/>
      <c r="L792" s="596" t="s">
        <v>786</v>
      </c>
      <c r="M792" s="597"/>
      <c r="N792" s="597"/>
      <c r="O792" s="597"/>
      <c r="P792" s="597"/>
      <c r="Q792" s="597"/>
      <c r="R792" s="597"/>
      <c r="S792" s="597"/>
      <c r="T792" s="597"/>
      <c r="U792" s="597"/>
      <c r="V792" s="597"/>
      <c r="W792" s="597"/>
      <c r="X792" s="598"/>
      <c r="Y792" s="599">
        <v>0.1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781</v>
      </c>
      <c r="H793" s="605"/>
      <c r="I793" s="605"/>
      <c r="J793" s="605"/>
      <c r="K793" s="606"/>
      <c r="L793" s="596" t="s">
        <v>787</v>
      </c>
      <c r="M793" s="597"/>
      <c r="N793" s="597"/>
      <c r="O793" s="597"/>
      <c r="P793" s="597"/>
      <c r="Q793" s="597"/>
      <c r="R793" s="597"/>
      <c r="S793" s="597"/>
      <c r="T793" s="597"/>
      <c r="U793" s="597"/>
      <c r="V793" s="597"/>
      <c r="W793" s="597"/>
      <c r="X793" s="598"/>
      <c r="Y793" s="599">
        <v>0.1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782</v>
      </c>
      <c r="H794" s="605"/>
      <c r="I794" s="605"/>
      <c r="J794" s="605"/>
      <c r="K794" s="606"/>
      <c r="L794" s="596" t="s">
        <v>783</v>
      </c>
      <c r="M794" s="597"/>
      <c r="N794" s="597"/>
      <c r="O794" s="597"/>
      <c r="P794" s="597"/>
      <c r="Q794" s="597"/>
      <c r="R794" s="597"/>
      <c r="S794" s="597"/>
      <c r="T794" s="597"/>
      <c r="U794" s="597"/>
      <c r="V794" s="597"/>
      <c r="W794" s="597"/>
      <c r="X794" s="598"/>
      <c r="Y794" s="599">
        <v>0</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0.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0.75"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13.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1.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8.5" customHeight="1" x14ac:dyDescent="0.15">
      <c r="A845" s="370">
        <v>1</v>
      </c>
      <c r="B845" s="370">
        <v>1</v>
      </c>
      <c r="C845" s="358" t="s">
        <v>765</v>
      </c>
      <c r="D845" s="343"/>
      <c r="E845" s="343"/>
      <c r="F845" s="343"/>
      <c r="G845" s="343"/>
      <c r="H845" s="343"/>
      <c r="I845" s="343"/>
      <c r="J845" s="344">
        <v>9000020281000</v>
      </c>
      <c r="K845" s="345"/>
      <c r="L845" s="345"/>
      <c r="M845" s="345"/>
      <c r="N845" s="345"/>
      <c r="O845" s="345"/>
      <c r="P845" s="359" t="s">
        <v>776</v>
      </c>
      <c r="Q845" s="346"/>
      <c r="R845" s="346"/>
      <c r="S845" s="346"/>
      <c r="T845" s="346"/>
      <c r="U845" s="346"/>
      <c r="V845" s="346"/>
      <c r="W845" s="346"/>
      <c r="X845" s="346"/>
      <c r="Y845" s="347">
        <v>1.8</v>
      </c>
      <c r="Z845" s="348"/>
      <c r="AA845" s="348"/>
      <c r="AB845" s="349"/>
      <c r="AC845" s="350" t="s">
        <v>766</v>
      </c>
      <c r="AD845" s="351"/>
      <c r="AE845" s="351"/>
      <c r="AF845" s="351"/>
      <c r="AG845" s="351"/>
      <c r="AH845" s="366" t="s">
        <v>749</v>
      </c>
      <c r="AI845" s="367"/>
      <c r="AJ845" s="367"/>
      <c r="AK845" s="367"/>
      <c r="AL845" s="354" t="s">
        <v>749</v>
      </c>
      <c r="AM845" s="355"/>
      <c r="AN845" s="355"/>
      <c r="AO845" s="356"/>
      <c r="AP845" s="357" t="s">
        <v>749</v>
      </c>
      <c r="AQ845" s="357"/>
      <c r="AR845" s="357"/>
      <c r="AS845" s="357"/>
      <c r="AT845" s="357"/>
      <c r="AU845" s="357"/>
      <c r="AV845" s="357"/>
      <c r="AW845" s="357"/>
      <c r="AX845" s="357"/>
    </row>
    <row r="846" spans="1:51" ht="58.5" customHeight="1" x14ac:dyDescent="0.15">
      <c r="A846" s="370">
        <v>2</v>
      </c>
      <c r="B846" s="370">
        <v>1</v>
      </c>
      <c r="C846" s="358" t="s">
        <v>767</v>
      </c>
      <c r="D846" s="343"/>
      <c r="E846" s="343"/>
      <c r="F846" s="343"/>
      <c r="G846" s="343"/>
      <c r="H846" s="343"/>
      <c r="I846" s="343"/>
      <c r="J846" s="344">
        <v>7000020141305</v>
      </c>
      <c r="K846" s="345"/>
      <c r="L846" s="345"/>
      <c r="M846" s="345"/>
      <c r="N846" s="345"/>
      <c r="O846" s="345"/>
      <c r="P846" s="359" t="s">
        <v>776</v>
      </c>
      <c r="Q846" s="346"/>
      <c r="R846" s="346"/>
      <c r="S846" s="346"/>
      <c r="T846" s="346"/>
      <c r="U846" s="346"/>
      <c r="V846" s="346"/>
      <c r="W846" s="346"/>
      <c r="X846" s="346"/>
      <c r="Y846" s="347">
        <v>1.8</v>
      </c>
      <c r="Z846" s="348"/>
      <c r="AA846" s="348"/>
      <c r="AB846" s="349"/>
      <c r="AC846" s="350" t="s">
        <v>766</v>
      </c>
      <c r="AD846" s="351"/>
      <c r="AE846" s="351"/>
      <c r="AF846" s="351"/>
      <c r="AG846" s="351"/>
      <c r="AH846" s="366" t="s">
        <v>749</v>
      </c>
      <c r="AI846" s="367"/>
      <c r="AJ846" s="367"/>
      <c r="AK846" s="367"/>
      <c r="AL846" s="354" t="s">
        <v>749</v>
      </c>
      <c r="AM846" s="355"/>
      <c r="AN846" s="355"/>
      <c r="AO846" s="356"/>
      <c r="AP846" s="357" t="s">
        <v>749</v>
      </c>
      <c r="AQ846" s="357"/>
      <c r="AR846" s="357"/>
      <c r="AS846" s="357"/>
      <c r="AT846" s="357"/>
      <c r="AU846" s="357"/>
      <c r="AV846" s="357"/>
      <c r="AW846" s="357"/>
      <c r="AX846" s="357"/>
      <c r="AY846">
        <f>COUNTA($C$846)</f>
        <v>1</v>
      </c>
    </row>
    <row r="847" spans="1:51" ht="58.5" customHeight="1" x14ac:dyDescent="0.15">
      <c r="A847" s="370">
        <v>3</v>
      </c>
      <c r="B847" s="370">
        <v>1</v>
      </c>
      <c r="C847" s="358" t="s">
        <v>768</v>
      </c>
      <c r="D847" s="343"/>
      <c r="E847" s="343"/>
      <c r="F847" s="343"/>
      <c r="G847" s="343"/>
      <c r="H847" s="343"/>
      <c r="I847" s="343"/>
      <c r="J847" s="344">
        <v>8000020130001</v>
      </c>
      <c r="K847" s="345"/>
      <c r="L847" s="345"/>
      <c r="M847" s="345"/>
      <c r="N847" s="345"/>
      <c r="O847" s="345"/>
      <c r="P847" s="359" t="s">
        <v>776</v>
      </c>
      <c r="Q847" s="346"/>
      <c r="R847" s="346"/>
      <c r="S847" s="346"/>
      <c r="T847" s="346"/>
      <c r="U847" s="346"/>
      <c r="V847" s="346"/>
      <c r="W847" s="346"/>
      <c r="X847" s="346"/>
      <c r="Y847" s="347">
        <v>1.6</v>
      </c>
      <c r="Z847" s="348"/>
      <c r="AA847" s="348"/>
      <c r="AB847" s="349"/>
      <c r="AC847" s="350" t="s">
        <v>766</v>
      </c>
      <c r="AD847" s="351"/>
      <c r="AE847" s="351"/>
      <c r="AF847" s="351"/>
      <c r="AG847" s="351"/>
      <c r="AH847" s="366" t="s">
        <v>749</v>
      </c>
      <c r="AI847" s="367"/>
      <c r="AJ847" s="367"/>
      <c r="AK847" s="367"/>
      <c r="AL847" s="354" t="s">
        <v>749</v>
      </c>
      <c r="AM847" s="355"/>
      <c r="AN847" s="355"/>
      <c r="AO847" s="356"/>
      <c r="AP847" s="357" t="s">
        <v>749</v>
      </c>
      <c r="AQ847" s="357"/>
      <c r="AR847" s="357"/>
      <c r="AS847" s="357"/>
      <c r="AT847" s="357"/>
      <c r="AU847" s="357"/>
      <c r="AV847" s="357"/>
      <c r="AW847" s="357"/>
      <c r="AX847" s="357"/>
      <c r="AY847">
        <f>COUNTA($C$847)</f>
        <v>1</v>
      </c>
    </row>
    <row r="848" spans="1:51" ht="58.5" customHeight="1" x14ac:dyDescent="0.15">
      <c r="A848" s="370">
        <v>4</v>
      </c>
      <c r="B848" s="370">
        <v>1</v>
      </c>
      <c r="C848" s="358" t="s">
        <v>769</v>
      </c>
      <c r="D848" s="343"/>
      <c r="E848" s="343"/>
      <c r="F848" s="343"/>
      <c r="G848" s="343"/>
      <c r="H848" s="343"/>
      <c r="I848" s="343"/>
      <c r="J848" s="344">
        <v>1000020230006</v>
      </c>
      <c r="K848" s="345"/>
      <c r="L848" s="345"/>
      <c r="M848" s="345"/>
      <c r="N848" s="345"/>
      <c r="O848" s="345"/>
      <c r="P848" s="359" t="s">
        <v>776</v>
      </c>
      <c r="Q848" s="346"/>
      <c r="R848" s="346"/>
      <c r="S848" s="346"/>
      <c r="T848" s="346"/>
      <c r="U848" s="346"/>
      <c r="V848" s="346"/>
      <c r="W848" s="346"/>
      <c r="X848" s="346"/>
      <c r="Y848" s="347">
        <v>1.4</v>
      </c>
      <c r="Z848" s="348"/>
      <c r="AA848" s="348"/>
      <c r="AB848" s="349"/>
      <c r="AC848" s="350" t="s">
        <v>766</v>
      </c>
      <c r="AD848" s="351"/>
      <c r="AE848" s="351"/>
      <c r="AF848" s="351"/>
      <c r="AG848" s="351"/>
      <c r="AH848" s="366" t="s">
        <v>749</v>
      </c>
      <c r="AI848" s="367"/>
      <c r="AJ848" s="367"/>
      <c r="AK848" s="367"/>
      <c r="AL848" s="354" t="s">
        <v>749</v>
      </c>
      <c r="AM848" s="355"/>
      <c r="AN848" s="355"/>
      <c r="AO848" s="356"/>
      <c r="AP848" s="357" t="s">
        <v>749</v>
      </c>
      <c r="AQ848" s="357"/>
      <c r="AR848" s="357"/>
      <c r="AS848" s="357"/>
      <c r="AT848" s="357"/>
      <c r="AU848" s="357"/>
      <c r="AV848" s="357"/>
      <c r="AW848" s="357"/>
      <c r="AX848" s="357"/>
      <c r="AY848">
        <f>COUNTA($C$848)</f>
        <v>1</v>
      </c>
    </row>
    <row r="849" spans="1:51" ht="58.5" customHeight="1" x14ac:dyDescent="0.15">
      <c r="A849" s="370">
        <v>5</v>
      </c>
      <c r="B849" s="370">
        <v>1</v>
      </c>
      <c r="C849" s="358" t="s">
        <v>770</v>
      </c>
      <c r="D849" s="343"/>
      <c r="E849" s="343"/>
      <c r="F849" s="343"/>
      <c r="G849" s="343"/>
      <c r="H849" s="343"/>
      <c r="I849" s="343"/>
      <c r="J849" s="344">
        <v>2000020020001</v>
      </c>
      <c r="K849" s="345"/>
      <c r="L849" s="345"/>
      <c r="M849" s="345"/>
      <c r="N849" s="345"/>
      <c r="O849" s="345"/>
      <c r="P849" s="359" t="s">
        <v>776</v>
      </c>
      <c r="Q849" s="346"/>
      <c r="R849" s="346"/>
      <c r="S849" s="346"/>
      <c r="T849" s="346"/>
      <c r="U849" s="346"/>
      <c r="V849" s="346"/>
      <c r="W849" s="346"/>
      <c r="X849" s="346"/>
      <c r="Y849" s="347">
        <v>1.2</v>
      </c>
      <c r="Z849" s="348"/>
      <c r="AA849" s="348"/>
      <c r="AB849" s="349"/>
      <c r="AC849" s="350" t="s">
        <v>766</v>
      </c>
      <c r="AD849" s="351"/>
      <c r="AE849" s="351"/>
      <c r="AF849" s="351"/>
      <c r="AG849" s="351"/>
      <c r="AH849" s="366" t="s">
        <v>749</v>
      </c>
      <c r="AI849" s="367"/>
      <c r="AJ849" s="367"/>
      <c r="AK849" s="367"/>
      <c r="AL849" s="354" t="s">
        <v>749</v>
      </c>
      <c r="AM849" s="355"/>
      <c r="AN849" s="355"/>
      <c r="AO849" s="356"/>
      <c r="AP849" s="357" t="s">
        <v>749</v>
      </c>
      <c r="AQ849" s="357"/>
      <c r="AR849" s="357"/>
      <c r="AS849" s="357"/>
      <c r="AT849" s="357"/>
      <c r="AU849" s="357"/>
      <c r="AV849" s="357"/>
      <c r="AW849" s="357"/>
      <c r="AX849" s="357"/>
      <c r="AY849">
        <f>COUNTA($C$849)</f>
        <v>1</v>
      </c>
    </row>
    <row r="850" spans="1:51" ht="58.5" customHeight="1" x14ac:dyDescent="0.15">
      <c r="A850" s="370">
        <v>6</v>
      </c>
      <c r="B850" s="370">
        <v>1</v>
      </c>
      <c r="C850" s="358" t="s">
        <v>771</v>
      </c>
      <c r="D850" s="343"/>
      <c r="E850" s="343"/>
      <c r="F850" s="343"/>
      <c r="G850" s="343"/>
      <c r="H850" s="343"/>
      <c r="I850" s="343"/>
      <c r="J850" s="344">
        <v>4000020030007</v>
      </c>
      <c r="K850" s="345"/>
      <c r="L850" s="345"/>
      <c r="M850" s="345"/>
      <c r="N850" s="345"/>
      <c r="O850" s="345"/>
      <c r="P850" s="359" t="s">
        <v>776</v>
      </c>
      <c r="Q850" s="346"/>
      <c r="R850" s="346"/>
      <c r="S850" s="346"/>
      <c r="T850" s="346"/>
      <c r="U850" s="346"/>
      <c r="V850" s="346"/>
      <c r="W850" s="346"/>
      <c r="X850" s="346"/>
      <c r="Y850" s="347">
        <v>0.6</v>
      </c>
      <c r="Z850" s="348"/>
      <c r="AA850" s="348"/>
      <c r="AB850" s="349"/>
      <c r="AC850" s="350" t="s">
        <v>766</v>
      </c>
      <c r="AD850" s="351"/>
      <c r="AE850" s="351"/>
      <c r="AF850" s="351"/>
      <c r="AG850" s="351"/>
      <c r="AH850" s="366" t="s">
        <v>749</v>
      </c>
      <c r="AI850" s="367"/>
      <c r="AJ850" s="367"/>
      <c r="AK850" s="367"/>
      <c r="AL850" s="354" t="s">
        <v>749</v>
      </c>
      <c r="AM850" s="355"/>
      <c r="AN850" s="355"/>
      <c r="AO850" s="356"/>
      <c r="AP850" s="357" t="s">
        <v>749</v>
      </c>
      <c r="AQ850" s="357"/>
      <c r="AR850" s="357"/>
      <c r="AS850" s="357"/>
      <c r="AT850" s="357"/>
      <c r="AU850" s="357"/>
      <c r="AV850" s="357"/>
      <c r="AW850" s="357"/>
      <c r="AX850" s="357"/>
      <c r="AY850">
        <f>COUNTA($C$850)</f>
        <v>1</v>
      </c>
    </row>
    <row r="851" spans="1:51" ht="58.5" customHeight="1" x14ac:dyDescent="0.15">
      <c r="A851" s="370">
        <v>7</v>
      </c>
      <c r="B851" s="370">
        <v>1</v>
      </c>
      <c r="C851" s="358" t="s">
        <v>773</v>
      </c>
      <c r="D851" s="343"/>
      <c r="E851" s="343"/>
      <c r="F851" s="343"/>
      <c r="G851" s="343"/>
      <c r="H851" s="343"/>
      <c r="I851" s="343"/>
      <c r="J851" s="344">
        <v>4000020420000</v>
      </c>
      <c r="K851" s="345"/>
      <c r="L851" s="345"/>
      <c r="M851" s="345"/>
      <c r="N851" s="345"/>
      <c r="O851" s="345"/>
      <c r="P851" s="359" t="s">
        <v>776</v>
      </c>
      <c r="Q851" s="346"/>
      <c r="R851" s="346"/>
      <c r="S851" s="346"/>
      <c r="T851" s="346"/>
      <c r="U851" s="346"/>
      <c r="V851" s="346"/>
      <c r="W851" s="346"/>
      <c r="X851" s="346"/>
      <c r="Y851" s="347">
        <v>0.6</v>
      </c>
      <c r="Z851" s="348"/>
      <c r="AA851" s="348"/>
      <c r="AB851" s="349"/>
      <c r="AC851" s="350" t="s">
        <v>766</v>
      </c>
      <c r="AD851" s="351"/>
      <c r="AE851" s="351"/>
      <c r="AF851" s="351"/>
      <c r="AG851" s="351"/>
      <c r="AH851" s="366" t="s">
        <v>749</v>
      </c>
      <c r="AI851" s="367"/>
      <c r="AJ851" s="367"/>
      <c r="AK851" s="367"/>
      <c r="AL851" s="354" t="s">
        <v>749</v>
      </c>
      <c r="AM851" s="355"/>
      <c r="AN851" s="355"/>
      <c r="AO851" s="356"/>
      <c r="AP851" s="357" t="s">
        <v>749</v>
      </c>
      <c r="AQ851" s="357"/>
      <c r="AR851" s="357"/>
      <c r="AS851" s="357"/>
      <c r="AT851" s="357"/>
      <c r="AU851" s="357"/>
      <c r="AV851" s="357"/>
      <c r="AW851" s="357"/>
      <c r="AX851" s="357"/>
      <c r="AY851">
        <f>COUNTA($C$851)</f>
        <v>1</v>
      </c>
    </row>
    <row r="852" spans="1:51" ht="58.5" customHeight="1" x14ac:dyDescent="0.15">
      <c r="A852" s="370">
        <v>8</v>
      </c>
      <c r="B852" s="370">
        <v>1</v>
      </c>
      <c r="C852" s="358" t="s">
        <v>772</v>
      </c>
      <c r="D852" s="343"/>
      <c r="E852" s="343"/>
      <c r="F852" s="343"/>
      <c r="G852" s="343"/>
      <c r="H852" s="343"/>
      <c r="I852" s="343"/>
      <c r="J852" s="344">
        <v>4000020450006</v>
      </c>
      <c r="K852" s="345"/>
      <c r="L852" s="345"/>
      <c r="M852" s="345"/>
      <c r="N852" s="345"/>
      <c r="O852" s="345"/>
      <c r="P852" s="359" t="s">
        <v>776</v>
      </c>
      <c r="Q852" s="346"/>
      <c r="R852" s="346"/>
      <c r="S852" s="346"/>
      <c r="T852" s="346"/>
      <c r="U852" s="346"/>
      <c r="V852" s="346"/>
      <c r="W852" s="346"/>
      <c r="X852" s="346"/>
      <c r="Y852" s="347">
        <v>0.6</v>
      </c>
      <c r="Z852" s="348"/>
      <c r="AA852" s="348"/>
      <c r="AB852" s="349"/>
      <c r="AC852" s="350" t="s">
        <v>766</v>
      </c>
      <c r="AD852" s="351"/>
      <c r="AE852" s="351"/>
      <c r="AF852" s="351"/>
      <c r="AG852" s="351"/>
      <c r="AH852" s="366" t="s">
        <v>749</v>
      </c>
      <c r="AI852" s="367"/>
      <c r="AJ852" s="367"/>
      <c r="AK852" s="367"/>
      <c r="AL852" s="354" t="s">
        <v>749</v>
      </c>
      <c r="AM852" s="355"/>
      <c r="AN852" s="355"/>
      <c r="AO852" s="356"/>
      <c r="AP852" s="357" t="s">
        <v>749</v>
      </c>
      <c r="AQ852" s="357"/>
      <c r="AR852" s="357"/>
      <c r="AS852" s="357"/>
      <c r="AT852" s="357"/>
      <c r="AU852" s="357"/>
      <c r="AV852" s="357"/>
      <c r="AW852" s="357"/>
      <c r="AX852" s="357"/>
      <c r="AY852">
        <f>COUNTA($C$852)</f>
        <v>1</v>
      </c>
    </row>
    <row r="853" spans="1:51" ht="58.5" customHeight="1" x14ac:dyDescent="0.15">
      <c r="A853" s="370">
        <v>9</v>
      </c>
      <c r="B853" s="370">
        <v>1</v>
      </c>
      <c r="C853" s="358" t="s">
        <v>774</v>
      </c>
      <c r="D853" s="343"/>
      <c r="E853" s="343"/>
      <c r="F853" s="343"/>
      <c r="G853" s="343"/>
      <c r="H853" s="343"/>
      <c r="I853" s="343"/>
      <c r="J853" s="344">
        <v>4000020360007</v>
      </c>
      <c r="K853" s="345"/>
      <c r="L853" s="345"/>
      <c r="M853" s="345"/>
      <c r="N853" s="345"/>
      <c r="O853" s="345"/>
      <c r="P853" s="359" t="s">
        <v>776</v>
      </c>
      <c r="Q853" s="346"/>
      <c r="R853" s="346"/>
      <c r="S853" s="346"/>
      <c r="T853" s="346"/>
      <c r="U853" s="346"/>
      <c r="V853" s="346"/>
      <c r="W853" s="346"/>
      <c r="X853" s="346"/>
      <c r="Y853" s="347">
        <v>0.6</v>
      </c>
      <c r="Z853" s="348"/>
      <c r="AA853" s="348"/>
      <c r="AB853" s="349"/>
      <c r="AC853" s="350" t="s">
        <v>766</v>
      </c>
      <c r="AD853" s="351"/>
      <c r="AE853" s="351"/>
      <c r="AF853" s="351"/>
      <c r="AG853" s="351"/>
      <c r="AH853" s="366" t="s">
        <v>749</v>
      </c>
      <c r="AI853" s="367"/>
      <c r="AJ853" s="367"/>
      <c r="AK853" s="367"/>
      <c r="AL853" s="354" t="s">
        <v>749</v>
      </c>
      <c r="AM853" s="355"/>
      <c r="AN853" s="355"/>
      <c r="AO853" s="356"/>
      <c r="AP853" s="357" t="s">
        <v>749</v>
      </c>
      <c r="AQ853" s="357"/>
      <c r="AR853" s="357"/>
      <c r="AS853" s="357"/>
      <c r="AT853" s="357"/>
      <c r="AU853" s="357"/>
      <c r="AV853" s="357"/>
      <c r="AW853" s="357"/>
      <c r="AX853" s="357"/>
      <c r="AY853">
        <f>COUNTA($C$853)</f>
        <v>1</v>
      </c>
    </row>
    <row r="854" spans="1:51" ht="58.5" customHeight="1" x14ac:dyDescent="0.15">
      <c r="A854" s="370">
        <v>10</v>
      </c>
      <c r="B854" s="370">
        <v>1</v>
      </c>
      <c r="C854" s="358" t="s">
        <v>775</v>
      </c>
      <c r="D854" s="343"/>
      <c r="E854" s="343"/>
      <c r="F854" s="343"/>
      <c r="G854" s="343"/>
      <c r="H854" s="343"/>
      <c r="I854" s="343"/>
      <c r="J854" s="344">
        <v>8000020370002</v>
      </c>
      <c r="K854" s="345"/>
      <c r="L854" s="345"/>
      <c r="M854" s="345"/>
      <c r="N854" s="345"/>
      <c r="O854" s="345"/>
      <c r="P854" s="359" t="s">
        <v>776</v>
      </c>
      <c r="Q854" s="346"/>
      <c r="R854" s="346"/>
      <c r="S854" s="346"/>
      <c r="T854" s="346"/>
      <c r="U854" s="346"/>
      <c r="V854" s="346"/>
      <c r="W854" s="346"/>
      <c r="X854" s="346"/>
      <c r="Y854" s="347">
        <v>0.6</v>
      </c>
      <c r="Z854" s="348"/>
      <c r="AA854" s="348"/>
      <c r="AB854" s="349"/>
      <c r="AC854" s="350" t="s">
        <v>766</v>
      </c>
      <c r="AD854" s="351"/>
      <c r="AE854" s="351"/>
      <c r="AF854" s="351"/>
      <c r="AG854" s="351"/>
      <c r="AH854" s="366" t="s">
        <v>749</v>
      </c>
      <c r="AI854" s="367"/>
      <c r="AJ854" s="367"/>
      <c r="AK854" s="367"/>
      <c r="AL854" s="354" t="s">
        <v>749</v>
      </c>
      <c r="AM854" s="355"/>
      <c r="AN854" s="355"/>
      <c r="AO854" s="356"/>
      <c r="AP854" s="357" t="s">
        <v>749</v>
      </c>
      <c r="AQ854" s="357"/>
      <c r="AR854" s="357"/>
      <c r="AS854" s="357"/>
      <c r="AT854" s="357"/>
      <c r="AU854" s="357"/>
      <c r="AV854" s="357"/>
      <c r="AW854" s="357"/>
      <c r="AX854" s="357"/>
      <c r="AY854">
        <f>COUNTA($C$854)</f>
        <v>1</v>
      </c>
    </row>
    <row r="855" spans="1:51" ht="0.75"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5.25"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9.75"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18.75"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4"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18"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6"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24"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9"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8.25"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7.5"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0.75"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8.25"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19.5"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7"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9"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19.5"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794</v>
      </c>
      <c r="F1110" s="369"/>
      <c r="G1110" s="369"/>
      <c r="H1110" s="369"/>
      <c r="I1110" s="369"/>
      <c r="J1110" s="344" t="s">
        <v>795</v>
      </c>
      <c r="K1110" s="345"/>
      <c r="L1110" s="345"/>
      <c r="M1110" s="345"/>
      <c r="N1110" s="345"/>
      <c r="O1110" s="345"/>
      <c r="P1110" s="359" t="s">
        <v>794</v>
      </c>
      <c r="Q1110" s="346"/>
      <c r="R1110" s="346"/>
      <c r="S1110" s="346"/>
      <c r="T1110" s="346"/>
      <c r="U1110" s="346"/>
      <c r="V1110" s="346"/>
      <c r="W1110" s="346"/>
      <c r="X1110" s="346"/>
      <c r="Y1110" s="347" t="s">
        <v>795</v>
      </c>
      <c r="Z1110" s="348"/>
      <c r="AA1110" s="348"/>
      <c r="AB1110" s="349"/>
      <c r="AC1110" s="350"/>
      <c r="AD1110" s="351"/>
      <c r="AE1110" s="351"/>
      <c r="AF1110" s="351"/>
      <c r="AG1110" s="351"/>
      <c r="AH1110" s="352" t="s">
        <v>795</v>
      </c>
      <c r="AI1110" s="353"/>
      <c r="AJ1110" s="353"/>
      <c r="AK1110" s="353"/>
      <c r="AL1110" s="354" t="s">
        <v>795</v>
      </c>
      <c r="AM1110" s="355"/>
      <c r="AN1110" s="355"/>
      <c r="AO1110" s="356"/>
      <c r="AP1110" s="357" t="s">
        <v>794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25.5"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9.75"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5:AJ17 P13:AX13 AR15:AX15">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AM34">
    <cfRule type="expression" dxfId="2745" priority="13455">
      <formula>IF(RIGHT(TEXT(AM32,"0.#"),1)=".",FALSE,TRUE)</formula>
    </cfRule>
    <cfRule type="expression" dxfId="2744" priority="13456">
      <formula>IF(RIGHT(TEXT(AM32,"0.#"),1)=".",TRUE,FALSE)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55:AO874">
    <cfRule type="expression" dxfId="2501" priority="6629">
      <formula>IF(AND(AL855&gt;=0, RIGHT(TEXT(AL855,"0.#"),1)&lt;&gt;"."),TRUE,FALSE)</formula>
    </cfRule>
    <cfRule type="expression" dxfId="2500" priority="6630">
      <formula>IF(AND(AL855&gt;=0, RIGHT(TEXT(AL855,"0.#"),1)="."),TRUE,FALSE)</formula>
    </cfRule>
    <cfRule type="expression" dxfId="2499" priority="6631">
      <formula>IF(AND(AL855&lt;0, RIGHT(TEXT(AL855,"0.#"),1)&lt;&gt;"."),TRUE,FALSE)</formula>
    </cfRule>
    <cfRule type="expression" dxfId="2498" priority="6632">
      <formula>IF(AND(AL855&lt;0, RIGHT(TEXT(AL855,"0.#"),1)="."),TRUE,FALSE)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54">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46" max="49" man="1"/>
    <brk id="84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2021-08-13T12:54:12Z</cp:lastPrinted>
  <dcterms:created xsi:type="dcterms:W3CDTF">2012-03-13T00:50:25Z</dcterms:created>
  <dcterms:modified xsi:type="dcterms:W3CDTF">2021-08-16T07:55:05Z</dcterms:modified>
</cp:coreProperties>
</file>