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417"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<sst xmlns="http://schemas.openxmlformats.org/spreadsheetml/2006/main" count="3869" uniqueCount="891">
  <si>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</si>
  <si>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</si>
  <si>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</si>
  <si>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</si>
  <si>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</si>
  <si>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</si>
  <si>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</si>
  <si>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</si>
  <si>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</si>
  <si>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</si>
  <si>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</si>
  <si>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</si>
  <si>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</si>
  <si>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</si>
  <si>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</si>
  <si>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</si>
  <si>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</si>
  <si>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</si>
  <si>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</si>
  <si>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</si>
  <si>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</si>
  <si>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</si>
  <si>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</si>
  <si>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</si>
  <si>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</si>
  <si>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</si>
  <si>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</si>
  <si>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</si>
  <si>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</si>
  <si>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</si>
  <si>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</si>
  <si>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</si>
  <si>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</si>
  <si>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</si>
  <si>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</si>
  <si>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</si>
  <si>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</si>
  <si>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</si>
  <si>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</si>
  <si>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</si>
  <si>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</si>
  <si>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</si>
  <si>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</si>
  <si>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</si>
  <si>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</si>
  <si>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</si>
  <si>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</si>
  <si>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</si>
  <si>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</si>
  <si>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</si>
  <si>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</si>
  <si>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</si>
  <si>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</si>
  <si>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</si>
  <si>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</si>
  <si>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</si>
  <si>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</si>
  <si>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</si>
  <si>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</si>
  <si>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</si>
  <si>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</si>
  <si>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</si>
  <si>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</si>
  <si>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</si>
  <si>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</si>
  <si>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</si>
  <si>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</si>
  <si>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</si>
  <si>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</si>
  <si>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</si>
  <si>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</si>
  <si>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</si>
  <si>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</si>
  <si>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</si>
  <si>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</si>
  <si>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</si>
  <si>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</si>
  <si>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</si>
  <si>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</si>
  <si>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</si>
  <si>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</si>
  <si>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</si>
  <si>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</si>
  <si>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</si>
  <si>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</si>
  <si>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</si>
  <si>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</si>
  <si>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</si>
  <si>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</si>
  <si>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</si>
  <si>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</si>
  <si>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</si>
  <si>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</si>
  <si>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</si>
  <si>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</si>
  <si>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</si>
  <si>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</si>
  <si>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</si>
  <si>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</si>
  <si>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</si>
  <si>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</si>
  <si>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</si>
  <si>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</si>
  <si>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</si>
  <si>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</si>
  <si>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</si>
  <si>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</si>
  <si>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</si>
  <si>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</si>
  <si>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</si>
  <si>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</si>
  <si>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</si>
  <si>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</si>
  <si>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</si>
  <si>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</si>
  <si>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</si>
  <si>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</si>
  <si>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</si>
  <si>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</si>
  <si>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</si>
  <si>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</si>
  <si>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</si>
  <si>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</si>
  <si>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</si>
  <si>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</si>
  <si>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</si>
  <si>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</si>
  <si>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</si>
  <si>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</si>
  <si>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</si>
  <si>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</si>
  <si>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</si>
  <si>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</si>
  <si>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</si>
  <si>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</si>
  <si>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</si>
  <si>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</si>
  <si>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</si>
  <si>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</si>
  <si>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</si>
  <si>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</si>
  <si>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</si>
  <si>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</si>
  <si>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</si>
  <si>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</si>
  <si>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</si>
  <si>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</si>
  <si>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</si>
  <si>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</si>
  <si>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</si>
  <si>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</si>
  <si>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</si>
  <si>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</si>
  <si>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</si>
  <si>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</si>
  <si>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</si>
  <si>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</si>
  <si>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</si>
  <si>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</si>
  <si>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</si>
  <si>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</si>
  <si>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</si>
  <si>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</si>
  <si>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</si>
  <si>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</si>
  <si>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</si>
  <si>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</si>
  <si>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</si>
  <si>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</si>
  <si>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</si>
  <si>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</si>
  <si>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</si>
  <si>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</si>
  <si>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</si>
  <si>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</si>
  <si>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</si>
  <si>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</si>
  <si>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</si>
  <si>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</si>
  <si>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</si>
  <si>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</si>
  <si>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</si>
  <si>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</si>
  <si>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</si>
  <si>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</si>
  <si>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</si>
  <si>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</si>
  <si>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</si>
  <si>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</si>
  <si>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</si>
  <si>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</si>
  <si>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</si>
  <si>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</si>
  <si>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</si>
  <si>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</si>
  <si>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</si>
  <si>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</si>
  <si>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</si>
  <si>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</si>
  <si>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</si>
  <si>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</si>
  <si>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</si>
  <si>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</si>
  <si>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</si>
  <si>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</si>
  <si>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</si>
  <si>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</si>
  <si>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</si>
  <si>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</si>
  <si>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</si>
  <si>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</si>
  <si>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</si>
  <si>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</si>
  <si>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</si>
  <si>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</si>
  <si>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</si>
  <si>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</si>
  <si>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</si>
  <si>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</si>
  <si>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</si>
  <si>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</si>
  <si>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</si>
  <si>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</si>
  <si>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</si>
  <si>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</si>
  <si>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</si>
  <si>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</si>
  <si>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</si>
  <si>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</si>
  <si>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</si>
  <si>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</si>
  <si>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</si>
  <si>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</si>
  <si>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</si>
  <si>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</si>
  <si>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</si>
  <si>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</si>
  <si>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</si>
  <si>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</si>
  <si>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</si>
  <si>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</si>
  <si>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</si>
  <si>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</si>
  <si>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</si>
  <si>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</si>
  <si>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</si>
  <si>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</si>
  <si>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</si>
  <si>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</si>
  <si>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</si>
  <si>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</si>
  <si>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</si>
  <si>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</si>
  <si>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</si>
  <si>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</si>
  <si>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</si>
  <si>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</si>
  <si>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</si>
  <si>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</si>
  <si>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</si>
  <si>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</si>
  <si>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</si>
  <si>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</si>
  <si>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</si>
  <si>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</si>
  <si>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</si>
  <si>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</si>
  <si>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</si>
  <si>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</si>
  <si>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</si>
  <si>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</si>
  <si>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</si>
  <si>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</si>
  <si>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</si>
  <si>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</si>
  <si>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</si>
  <si>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</si>
  <si>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</si>
  <si>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</si>
  <si>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</si>
  <si>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</si>
  <si>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</si>
  <si>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</si>
  <si>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</si>
  <si>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</si>
  <si>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</si>
  <si>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</si>
  <si>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</si>
  <si>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</si>
  <si>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</si>
  <si>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</si>
  <si>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</si>
  <si>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</si>
  <si>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</si>
  <si>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</si>
  <si>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</si>
  <si>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</si>
  <si>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</si>
  <si>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</si>
  <si>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</si>
  <si>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</si>
  <si>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</si>
  <si>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</si>
  <si>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</si>
  <si>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</si>
  <si>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</si>
  <si>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</si>
  <si>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</si>
  <si>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</si>
  <si>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</si>
  <si>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</si>
  <si>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</si>
  <si>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</si>
  <si>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</si>
  <si>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</si>
  <si>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</si>
  <si>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</si>
  <si>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</si>
  <si>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</si>
  <si>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</si>
  <si>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</si>
  <si>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</si>
  <si>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</si>
  <si>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</si>
  <si>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</si>
  <si>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</si>
  <si>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</si>
  <si>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</si>
  <si>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</si>
  <si>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</si>
  <si>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</si>
  <si>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</si>
  <si>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</si>
  <si>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</si>
  <si>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</si>
  <si>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</si>
  <si>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</si>
  <si>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</si>
  <si>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</si>
  <si>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</si>
  <si>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</si>
  <si>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</si>
  <si>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</si>
  <si>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</si>
  <si>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</si>
  <si>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</si>
  <si>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</si>
  <si>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</si>
  <si>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</si>
  <si>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</si>
  <si>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</si>
  <si>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</si>
  <si>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</si>
  <si>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</si>
  <si>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</si>
  <si>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</si>
  <si>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</si>
  <si>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</si>
  <si>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</si>
  <si>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</si>
  <si>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</si>
  <si>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</si>
  <si>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</si>
  <si>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</si>
  <si>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</si>
  <si>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</si>
  <si>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</si>
  <si>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</si>
  <si>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</si>
  <si>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</si>
  <si>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</si>
  <si>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</si>
  <si>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</si>
  <si>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</si>
  <si>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</si>
  <si>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</si>
  <si>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</si>
  <si>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</si>
  <si>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</si>
  <si>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</si>
  <si>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</si>
  <si>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</si>
  <si>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</si>
  <si>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</si>
  <si>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</si>
  <si>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</si>
  <si>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</si>
  <si>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</si>
  <si>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</si>
  <si>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</si>
  <si>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</si>
  <si>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</si>
  <si>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</si>
  <si>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</si>
  <si>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</si>
  <si>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</si>
  <si>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</si>
  <si>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</si>
  <si>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</si>
  <si>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</si>
  <si>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</si>
  <si>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</si>
  <si>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</si>
  <si>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</si>
  <si>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</si>
  <si>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</si>
  <si>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</si>
  <si>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</si>
  <si>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</si>
  <si>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</si>
  <si>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</si>
  <si>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</si>
  <si>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</si>
  <si>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</si>
  <si>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</si>
  <si>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</si>
  <si>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</si>
  <si>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</si>
  <si>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</si>
  <si>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</si>
  <si>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</si>
  <si>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</si>
  <si>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</si>
  <si>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</si>
  <si>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</si>
  <si>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</si>
  <si>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</si>
  <si>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</si>
  <si>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</si>
  <si>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</si>
  <si>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</si>
  <si>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</si>
  <si>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</si>
  <si>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</si>
  <si>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</si>
  <si>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</si>
  <si>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</si>
  <si>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</si>
  <si>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</si>
  <si>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</si>
  <si>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</si>
  <si>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</si>
  <si>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</si>
  <si>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</si>
  <si>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</si>
  <si>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</si>
  <si>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</si>
  <si>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</si>
  <si>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</si>
  <si>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</si>
  <si>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</si>
  <si>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</si>
  <si>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</si>
  <si>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</si>
  <si>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</si>
  <si>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</si>
  <si>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</si>
  <si>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</si>
  <si>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</si>
  <si>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</si>
  <si>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</si>
  <si>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</si>
  <si>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</si>
  <si>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</si>
  <si>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</si>
  <si>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</si>
  <si>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</si>
  <si>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</si>
  <si>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</si>
  <si>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</si>
  <si>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</si>
  <si>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</si>
  <si>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</si>
  <si>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</si>
  <si>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</si>
  <si>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</si>
  <si>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</si>
  <si>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</si>
  <si>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</si>
  <si>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</si>
  <si>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</si>
  <si>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</si>
  <si>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</si>
  <si>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</si>
  <si>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</si>
  <si>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</si>
  <si>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</si>
  <si>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</si>
  <si>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</si>
  <si>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</si>
  <si>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</si>
  <si>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</si>
  <si>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</si>
  <si>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</si>
  <si>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</si>
  <si>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</si>
  <si>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</si>
  <si>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</si>
  <si>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</si>
  <si>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</si>
  <si>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</si>
  <si>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</si>
  <si>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</si>
  <si>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</si>
  <si>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</si>
  <si>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</si>
  <si>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</si>
  <si>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</si>
  <si>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</si>
  <si>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</si>
  <si>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</si>
  <si>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</si>
  <si>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</si>
  <si>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</si>
  <si>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</si>
  <si>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</si>
  <si>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</si>
  <si>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</si>
  <si>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</si>
  <si>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</si>
  <si>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</si>
  <si>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</si>
  <si>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</si>
  <si>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</si>
  <si>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</si>
  <si>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</si>
  <si>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</si>
  <si>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</si>
  <si>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</si>
  <si>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</si>
  <si>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</si>
  <si>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</si>
  <si>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</si>
  <si>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</si>
  <si>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</si>
  <si>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</si>
  <si>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</si>
  <si>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</si>
  <si>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</si>
  <si>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</si>
  <si>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</si>
  <si>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</si>
  <si>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</si>
  <si>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</si>
  <si>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</si>
  <si>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</si>
  <si>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</si>
  <si>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</si>
  <si>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</si>
  <si>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</si>
  <si>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</si>
  <si>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</si>
  <si>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</si>
  <si>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</si>
  <si>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</si>
  <si>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</si>
  <si>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</si>
  <si>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</si>
  <si>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</si>
  <si>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</si>
  <si>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</si>
  <si>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</si>
  <si>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</si>
  <si>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</si>
  <si>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</si>
  <si>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</si>
  <si>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</si>
  <si>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</si>
  <si>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</si>
  <si>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</si>
  <si>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</si>
  <si>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</si>
  <si>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</si>
  <si>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</si>
  <si>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</si>
  <si>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</si>
  <si>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</si>
  <si>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</si>
  <si>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</si>
  <si>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</si>
  <si>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</si>
  <si>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</si>
  <si>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</si>
  <si>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</si>
  <si>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</si>
  <si>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</si>
  <si>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</si>
  <si>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</si>
  <si>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</si>
  <si>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</si>
  <si>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</si>
  <si>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</si>
  <si>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</si>
  <si>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</si>
  <si>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</si>
  <si>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</si>
  <si>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</si>
  <si>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</si>
  <si>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</si>
  <si>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</si>
  <si>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</si>
  <si>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</si>
  <si>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</si>
  <si>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</si>
  <si>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</si>
  <si>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</si>
  <si>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</si>
  <si>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</si>
  <si>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</si>
  <si>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</si>
  <si>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</si>
  <si>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</si>
  <si>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</si>
  <si>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</si>
  <si>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</si>
  <si>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</si>
  <si>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</si>
  <si>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</si>
  <si>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</si>
  <si>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</si>
  <si>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</si>
  <si>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</si>
  <si>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</si>
  <si>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</si>
  <si>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</si>
  <si>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</si>
  <si>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</si>
  <si>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</si>
  <si>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</si>
  <si>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</si>
  <si>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</si>
  <si>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</si>
  <si>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</si>
  <si>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</si>
  <si>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</si>
  <si>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</si>
  <si>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</si>
  <si>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</si>
  <si>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</si>
  <si>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</si>
  <si>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</si>
  <si>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</si>
  <si>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</si>
  <si>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</si>
  <si>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</si>
  <si>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</si>
  <si>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</si>
  <si>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</si>
  <si>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</si>
  <si>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</si>
  <si>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</si>
  <si>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</si>
  <si>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</si>
  <si>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</si>
  <si>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</si>
  <si>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</si>
  <si>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</si>
  <si>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</si>
  <si>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</si>
  <si>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</si>
  <si>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</si>
  <si>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</si>
  <si>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</si>
  <si>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</si>
  <si>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</si>
  <si>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</si>
  <si>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</si>
  <si>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</si>
  <si>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</si>
  <si>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</si>
  <si>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</si>
  <si>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</si>
  <si>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</si>
  <si>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</si>
  <si>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</si>
  <si>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</si>
  <si>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</si>
  <si>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</si>
  <si>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</si>
  <si>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</si>
  <si>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</si>
  <si>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</si>
  <si>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</si>
  <si>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</si>
  <si>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</si>
  <si>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</si>
  <si>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</si>
  <si>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</si>
  <si>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</si>
  <si>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</si>
  <si>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</si>
  <si>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</si>
  <si>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</si>
  <si>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</si>
  <si>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</si>
  <si>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</si>
  <si>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</si>
  <si>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</si>
  <si>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</si>
  <si>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</si>
  <si>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</si>
  <si>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</si>
  <si>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</si>
  <si>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</si>
  <si>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</si>
  <si>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</si>
  <si>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</si>
  <si>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</si>
  <si>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</si>
  <si>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がん検診総合支援事業費等</t>
  </si>
  <si>
    <t>健康局</t>
  </si>
  <si>
    <t>がん・疾病対策課長
古元　重和</t>
  </si>
  <si>
    <t>平成１９年度</t>
  </si>
  <si>
    <t>終了予定なし</t>
  </si>
  <si>
    <t>がん・疾病対策課</t>
  </si>
  <si>
    <t>がん対策基本法第14条、第18条</t>
  </si>
  <si>
    <t>「がん対策推進基本計画（平成30年３月閣議決定）」
①「新たなステージに入ったがん検診の総合支援事業の実施について（平成30年３月28日健発0328第20号健康局長通知）」
②「がん検診従事者研修事業の実施について（平成28年３月29日健発0329第８号健康局長通知）」</t>
  </si>
  <si>
    <t>がん対策基本法及びがん対策推進基本計画に基づき、がんの早期発見・早期治療を促し、がんの死亡者を減少させるためにがん検診等の受診率を向上させるなど、がん対策推進基本計画に掲げる各種目標を達成することを目的とする。</t>
  </si>
  <si>
    <t>がん検診の受診率向上やがん医療に関する様々な情報発信に資するよう、以下の事業等に対して財政支援を行う。
①新たなステージに入ったがん検診の総合支援事業【補助率】１／２  がん検診の受診率向上を推進し、がんの早期発見につなげるため、子宮頸がん、乳がん、胃がん、肺がん及び大腸がん検診について、がん種毎の対象年齢者に個別の受診勧奨・再勧奨等を実施する費用の補助に加え、子宮頸がん検診及び乳がん検診の初年度対象者に対するクーポン券等の送付、また、要精密検査と判断された者に対して受診再勧奨を実施する費用の補助。
②がん検診従事者研修事業【補助率】１／２  胃がん検診に必要な胃内視鏡検査を実施する医師に対して、実施する場合の留意点や偶発症対策にかかる研修を行うことにより、胃内視鏡検査の実施に当たる適切な体制を構築するための研修事業の補助。</t>
  </si>
  <si>
    <t>-</t>
  </si>
  <si>
    <t>疾病予防対策事業費等補助金</t>
  </si>
  <si>
    <t>健康対策関係業務庁費</t>
  </si>
  <si>
    <t>諸謝金</t>
  </si>
  <si>
    <t>委員等旅費</t>
  </si>
  <si>
    <t>がんの年齢調整死亡率（75歳未満）を前年度以下へ減少</t>
  </si>
  <si>
    <t>がんの年齢調整死亡率
｛［観察集団の各年齢（年齢階級）の死亡率］×［基準人口集団のその年齢（年齢階級）の人口］｝の各年齢（年齢階級）の総和 / 基準人口集団の総人口</t>
  </si>
  <si>
    <t>人口10万対</t>
  </si>
  <si>
    <t>人口動態統計</t>
  </si>
  <si>
    <t>男女とも対策型検診で実施される全てのがん種におけるがん検診の受診率の目標値を50％</t>
  </si>
  <si>
    <t>がん検診受診率(胃がん・男性)
受診者数／調査対象者数×100
※40～69歳（男性）を対象として算定</t>
  </si>
  <si>
    <t>国民生活基礎調査</t>
  </si>
  <si>
    <t>がん検診受診率(胃がん・女性)
受診者数／調査対象者数×100
※40～69歳（女性）を対象として算定</t>
  </si>
  <si>
    <t>がん検診受診率(肺がん・男性)
受診者数／調査対象者数×100
※40～69歳（男性）を対象として算定</t>
  </si>
  <si>
    <t>がん検診受診率(肺がん・女性)
受診者数／調査対象者数×100
※40～69歳（女性）を対象として算定</t>
  </si>
  <si>
    <t>☑</t>
  </si>
  <si>
    <t>事業実施した都道府県数、市区町村数、法人数</t>
  </si>
  <si>
    <t>箇所</t>
  </si>
  <si>
    <t>X：当該年度執行額（百万円）／Y:事業実施団体（箇所）</t>
    <phoneticPr fontId="5"/>
  </si>
  <si>
    <t>百万円</t>
  </si>
  <si>
    <t>　　X/Y</t>
    <phoneticPr fontId="5"/>
  </si>
  <si>
    <t>1248/1344</t>
  </si>
  <si>
    <t>1302/1263</t>
  </si>
  <si>
    <t>Ⅰ－１０　妊産婦・児童から高齢者に至るまでの幅広い年齢層において、地域・職場などの様々な場所で国民的な健康づくりを推進すること</t>
  </si>
  <si>
    <t>Ⅰ－１０－３　総合的ながん対策を推進すること</t>
  </si>
  <si>
    <t>男女とも対策型検診で実施される全てのがん種におけるがん検診の受診率の目標値を50％・男女ともに対策型がん検診で実施されるすべてのがん種におけるがん検診の受診率の目標値を50%（胃がん・男性）</t>
  </si>
  <si>
    <t>男女とも対策型検診で実施される全てのがん種におけるがん検診の受診率の目標値を50％・男女ともに対策型がん検診で実施されるすべてのがん種におけるがん検診の受診率の目標値を50%（胃がん・女性）</t>
  </si>
  <si>
    <t>男女とも対策型検診で実施される全てのがん種におけるがん検診の受診率の目標値を50％・男女ともに対策型がん検診で実施されるすべてのがん種におけるがん検診の受診率の目標値を50%（肺がん・男性）</t>
  </si>
  <si>
    <t>男女とも対策型検診で実施される全てのがん種におけるがん検診の受診率の目標値を50％・男女ともに対策型がん検診で実施されるすべてのがん種におけるがん検診の受診率の目標値を50%（肺がん・女性）</t>
  </si>
  <si>
    <t>男女とも対策型検診で実施される全てのがん種におけるがん検診の受診率の目標値を50％・男女ともに対策型がん検診で実施されるすべてのがん種におけるがん検診の受診率の目標値を50%（大腸がん・男性）</t>
  </si>
  <si>
    <t>男女とも対策型検診で実施される全てのがん種におけるがん検診の受診率の目標値を50％・男女ともに対策型がん検診で実施されるすべてのがん種におけるがん検診の受診率の目標値を50%（大腸がん・女性）</t>
  </si>
  <si>
    <t>男女とも対策型検診で実施される全てのがん種におけるがん検診の受診率の目標値を50％・男女ともに対策型がん検診で実施されるすべてのがん種におけるがん検診の受診率の目標値を50%（子宮頸がん・女性）</t>
  </si>
  <si>
    <t>男女とも対策型検診で実施される全てのがん種におけるがん検診の受診率の目標値を50％・男女ともに対策型がん検診で実施されるすべてのがん種におけるがん検診の受診率の目標値を50%（乳がん・女性）</t>
  </si>
  <si>
    <t>精密検査受診率の目標値を90％（胃がん）</t>
  </si>
  <si>
    <t>精密検査受診率の目標値を90％（肺がん）</t>
  </si>
  <si>
    <t>精密検査受診率の目標値を90％（大腸がん）</t>
  </si>
  <si>
    <t>精密検査受診率の目標値を90％（子宮頸がん）</t>
  </si>
  <si>
    <t>精密検査受診率の目標値を90％（乳がん）</t>
  </si>
  <si>
    <t>がん検診受診率【2022年度までにがん検診受診率50％】（胃がん・男性）</t>
  </si>
  <si>
    <t>がん検診受診率【2022年度までにがん検診受診率50％】（胃がん・女性）</t>
  </si>
  <si>
    <t>がん検診受診率【2022年度までにがん検診受診率50％】（肺がん・男性）</t>
  </si>
  <si>
    <t>がん検診受診率【2022年度までにがん検診受診率50％】（肺がん・女性）</t>
  </si>
  <si>
    <t>がん検診受診率【2022年度までにがん検診受診率50％】（大腸がん・男性）</t>
  </si>
  <si>
    <t>がん検診受診率【2022年度までにがん検診受診率50％】（大腸がん・女性）</t>
  </si>
  <si>
    <t>がん検診受診率【2022年度までにがん検診受診率50％】（子宮頸がん・女性）</t>
  </si>
  <si>
    <t>がん検診受診率【2022年度までにがん検診受診率50％】（乳がん・女性）</t>
  </si>
  <si>
    <t>がん検診精密検査受診率【2022年度までに精密検査受診率90%】　（胃がん）</t>
  </si>
  <si>
    <t>がん検診精密検査受診率【2022年度までに精密検査受診率90%】　（肺がん）</t>
  </si>
  <si>
    <t>がん検診精密検査受診率【2022年度までに精密検査受診率90%】　（大腸がん）</t>
  </si>
  <si>
    <t>がん検診精密検査受診率【2022年度までに精密検査受診率90%】　（子宮頸がん）</t>
  </si>
  <si>
    <t>がん検診精密検査受診率【2022年度までに精密検査受診率90%】　（乳がん）</t>
  </si>
  <si>
    <t>がんの死亡者【がんの75歳未満年齢調整死亡率を減少】</t>
  </si>
  <si>
    <t>がん診療連携拠点病院において、「治療と仕事両立プラン」等を活用して支援した就労に関する相談件数【2022年までに年間25,000件】</t>
  </si>
  <si>
    <t>仕事と治療の両立が出来る環境と思う人の割合【2025年度までに40%】</t>
  </si>
  <si>
    <t>304</t>
  </si>
  <si>
    <t>278</t>
  </si>
  <si>
    <t>241</t>
  </si>
  <si>
    <t>282</t>
  </si>
  <si>
    <t>296</t>
  </si>
  <si>
    <t>308</t>
  </si>
  <si>
    <t>305</t>
  </si>
  <si>
    <t>321</t>
  </si>
  <si>
    <t>327</t>
  </si>
  <si>
    <t>がん検診受診率(大腸がん・男性)
受診者数／調査対象者数×100
※40～69歳（男性）を対象として算定</t>
  </si>
  <si>
    <t>がん検診受診率(大腸がん・女性)
受診者数／調査対象者数×100
※40～69歳（女性）を対象として算定</t>
  </si>
  <si>
    <t>がん検診受診率(子宮頸がん・女性)
受診者数／調査対象者数×100
※20～69歳（女性）を対象として算定</t>
  </si>
  <si>
    <t>がん検診受診率（乳がん・女性)
受診者数／調査対象者数×100
※40～69歳（女性）を対象として算定</t>
  </si>
  <si>
    <t>精密検査受診率の目標値を90%</t>
  </si>
  <si>
    <t>精密検査受診率（胃がん）
（要精密検査者数－精密検査未受診者数－精密検査未把握者数）／要精密検査者数×100
※40～69歳を対象として算定
※H30年度成果実績については集計中</t>
  </si>
  <si>
    <t>精密検査受診率（肺がん）
（要精密検査者数－精密検査未受診者数－精密検査未把握者数）／要精密検査者数×100
※40～69歳を対象として算定
※H30年度成果実績については集計中</t>
  </si>
  <si>
    <t>精密検査受診率（大腸がん）
（要精密検査者数－精密検査未受診者数－精密検査未把握者数）／要精密検査者数×100
※40～69歳を対象として算定
※H30年度成果実績については集計中</t>
  </si>
  <si>
    <t>精密検査受診率（子宮頚がん）
（要精密検査者数－精密検査未受診者数－精密検査未把握者数）／要精密検査者数×100
※20～69歳を対象として算定
※H30年度成果実績については集計中</t>
  </si>
  <si>
    <t>精密検査受診率（乳がん）
（要精密検査者数－精密検査未受診者数－精密検査未把握者数）／要精密検査者数×100
※40～69歳を対象として算定
※H30年度成果実績については集計中</t>
  </si>
  <si>
    <t>○</t>
  </si>
  <si>
    <t>厚労</t>
  </si>
  <si>
    <t>科学的根拠に基づくがん予防・がん検診の充実、患者本位のがん医療の実現、尊厳を持って安心して暮らせる社会の構築を守り、がんの死亡者数を減少させる。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マモ</t>
    </rPh>
    <rPh sb="61" eb="64">
      <t>シボウシャ</t>
    </rPh>
    <rPh sb="64" eb="65">
      <t>スウ</t>
    </rPh>
    <rPh sb="66" eb="68">
      <t>ゲンショウ</t>
    </rPh>
    <phoneticPr fontId="5"/>
  </si>
  <si>
    <t>-</t>
    <phoneticPr fontId="5"/>
  </si>
  <si>
    <t>A.広島県</t>
    <rPh sb="2" eb="5">
      <t>ヒロシマケン</t>
    </rPh>
    <phoneticPr fontId="5"/>
  </si>
  <si>
    <t>広島県</t>
    <rPh sb="0" eb="3">
      <t>ヒロシマケン</t>
    </rPh>
    <phoneticPr fontId="5"/>
  </si>
  <si>
    <t>京都府</t>
    <rPh sb="0" eb="3">
      <t>キョウトフ</t>
    </rPh>
    <phoneticPr fontId="5"/>
  </si>
  <si>
    <t>福岡県</t>
    <rPh sb="0" eb="3">
      <t>フクオカケン</t>
    </rPh>
    <phoneticPr fontId="5"/>
  </si>
  <si>
    <t>東京都</t>
    <rPh sb="0" eb="3">
      <t>トウキョウト</t>
    </rPh>
    <phoneticPr fontId="5"/>
  </si>
  <si>
    <t>千葉県</t>
    <rPh sb="0" eb="3">
      <t>チバケン</t>
    </rPh>
    <phoneticPr fontId="5"/>
  </si>
  <si>
    <t>和歌山県</t>
    <rPh sb="0" eb="4">
      <t>ワカヤマケン</t>
    </rPh>
    <phoneticPr fontId="5"/>
  </si>
  <si>
    <t>山口県</t>
    <rPh sb="0" eb="2">
      <t>ヤマグチ</t>
    </rPh>
    <rPh sb="2" eb="3">
      <t>ケン</t>
    </rPh>
    <phoneticPr fontId="5"/>
  </si>
  <si>
    <t>兵庫県</t>
    <rPh sb="0" eb="3">
      <t>ヒョウゴケン</t>
    </rPh>
    <phoneticPr fontId="5"/>
  </si>
  <si>
    <t>宮崎県</t>
    <rPh sb="0" eb="3">
      <t>ミヤザキケン</t>
    </rPh>
    <phoneticPr fontId="5"/>
  </si>
  <si>
    <t>群馬県</t>
    <rPh sb="0" eb="3">
      <t>グンマケン</t>
    </rPh>
    <phoneticPr fontId="5"/>
  </si>
  <si>
    <t>がん検診従事者研修事業の実施</t>
  </si>
  <si>
    <t>がん検診従事者研修事業の実施</t>
    <phoneticPr fontId="5"/>
  </si>
  <si>
    <t>補助金等交付</t>
  </si>
  <si>
    <t>横浜市</t>
    <rPh sb="0" eb="3">
      <t>ヨコハマシ</t>
    </rPh>
    <phoneticPr fontId="5"/>
  </si>
  <si>
    <t>川崎市</t>
    <rPh sb="0" eb="3">
      <t>カワサキシ</t>
    </rPh>
    <phoneticPr fontId="5"/>
  </si>
  <si>
    <t>大阪市</t>
    <rPh sb="0" eb="3">
      <t>オオサカシ</t>
    </rPh>
    <phoneticPr fontId="5"/>
  </si>
  <si>
    <t>世田谷区</t>
    <rPh sb="0" eb="4">
      <t>セタガヤク</t>
    </rPh>
    <phoneticPr fontId="5"/>
  </si>
  <si>
    <t>広島市</t>
    <rPh sb="0" eb="3">
      <t>ヒロシマシ</t>
    </rPh>
    <phoneticPr fontId="5"/>
  </si>
  <si>
    <t>さいたま市</t>
    <rPh sb="4" eb="5">
      <t>シ</t>
    </rPh>
    <phoneticPr fontId="5"/>
  </si>
  <si>
    <t>千葉市</t>
    <rPh sb="0" eb="3">
      <t>チバシ</t>
    </rPh>
    <phoneticPr fontId="5"/>
  </si>
  <si>
    <t>船橋市</t>
    <rPh sb="0" eb="3">
      <t>フナバシシ</t>
    </rPh>
    <phoneticPr fontId="5"/>
  </si>
  <si>
    <t>江東区</t>
    <rPh sb="0" eb="3">
      <t>コウトウク</t>
    </rPh>
    <phoneticPr fontId="5"/>
  </si>
  <si>
    <t>名古屋市</t>
    <rPh sb="0" eb="4">
      <t>ナゴヤシ</t>
    </rPh>
    <phoneticPr fontId="5"/>
  </si>
  <si>
    <t>新たなステージに入ったがん検診の総合支援事業の実施</t>
  </si>
  <si>
    <t>新たなステージに入ったがん検診の総合支援事業の実施</t>
    <phoneticPr fontId="5"/>
  </si>
  <si>
    <t>株式会社博報堂</t>
    <rPh sb="0" eb="2">
      <t>カブシキ</t>
    </rPh>
    <rPh sb="2" eb="4">
      <t>カイシャ</t>
    </rPh>
    <rPh sb="4" eb="7">
      <t>ハクホウドウ</t>
    </rPh>
    <phoneticPr fontId="5"/>
  </si>
  <si>
    <t>がん対策推進企業等業務連携推進業務</t>
    <phoneticPr fontId="5"/>
  </si>
  <si>
    <t>B.横浜市</t>
    <rPh sb="2" eb="5">
      <t>ヨコハマシ</t>
    </rPh>
    <phoneticPr fontId="5"/>
  </si>
  <si>
    <t>C.株式会社博報堂</t>
    <rPh sb="2" eb="4">
      <t>カブシキ</t>
    </rPh>
    <rPh sb="4" eb="6">
      <t>カイシャ</t>
    </rPh>
    <rPh sb="6" eb="9">
      <t>ハクホウドウ</t>
    </rPh>
    <phoneticPr fontId="5"/>
  </si>
  <si>
    <t>雑役務費</t>
    <rPh sb="0" eb="1">
      <t>ザツ</t>
    </rPh>
    <rPh sb="1" eb="3">
      <t>エキム</t>
    </rPh>
    <rPh sb="3" eb="4">
      <t>ヒ</t>
    </rPh>
    <phoneticPr fontId="5"/>
  </si>
  <si>
    <t>謝金</t>
    <rPh sb="0" eb="2">
      <t>シャキン</t>
    </rPh>
    <phoneticPr fontId="5"/>
  </si>
  <si>
    <t>企業アクション（がん検診普及活動等）</t>
    <rPh sb="0" eb="2">
      <t>キギョウ</t>
    </rPh>
    <rPh sb="10" eb="12">
      <t>ケンシン</t>
    </rPh>
    <rPh sb="12" eb="14">
      <t>フキュウ</t>
    </rPh>
    <rPh sb="14" eb="16">
      <t>カツドウ</t>
    </rPh>
    <rPh sb="16" eb="17">
      <t>トウ</t>
    </rPh>
    <phoneticPr fontId="5"/>
  </si>
  <si>
    <t>D.ＰｗＣコンサルティング合同会社</t>
    <phoneticPr fontId="5"/>
  </si>
  <si>
    <t>-</t>
    <phoneticPr fontId="5"/>
  </si>
  <si>
    <t>がん情報サービス</t>
    <rPh sb="2" eb="4">
      <t>ジョウホウ</t>
    </rPh>
    <phoneticPr fontId="5"/>
  </si>
  <si>
    <t>-</t>
    <phoneticPr fontId="5"/>
  </si>
  <si>
    <t>⑲「がん対策推進基本計画」に基づき、がん対策の取組を一層推進</t>
    <rPh sb="4" eb="6">
      <t>タイサク</t>
    </rPh>
    <rPh sb="6" eb="8">
      <t>スイシン</t>
    </rPh>
    <rPh sb="8" eb="10">
      <t>キホン</t>
    </rPh>
    <rPh sb="10" eb="12">
      <t>ケイカク</t>
    </rPh>
    <rPh sb="14" eb="15">
      <t>モト</t>
    </rPh>
    <rPh sb="20" eb="22">
      <t>タイサク</t>
    </rPh>
    <rPh sb="23" eb="25">
      <t>トリクミ</t>
    </rPh>
    <rPh sb="26" eb="28">
      <t>イッソウ</t>
    </rPh>
    <rPh sb="28" eb="30">
      <t>スイシン</t>
    </rPh>
    <phoneticPr fontId="5"/>
  </si>
  <si>
    <t>がん検診の受診率を向上させること及びがん医療に関する様々な情報収集、分析、発信など、がん対策推進基本計画に掲げる各種目標を達成することを目的としているため、国民や社会のニーズを反映している。</t>
    <phoneticPr fontId="5"/>
  </si>
  <si>
    <t>無</t>
  </si>
  <si>
    <t>がん対策基本法に掲げられる検診受診率向上や検診の質の向上を全国的に推し進めるため、国として取り組むべき事業である。</t>
    <phoneticPr fontId="5"/>
  </si>
  <si>
    <t>がん検診等の受診率を向上させるため、都道府県がん対策推進計画に基づき、地域の実情等を反映させた事業であり、優先度が高い。</t>
    <phoneticPr fontId="5"/>
  </si>
  <si>
    <t>各補助事業については、実施要綱において事業内容及び実施主体（支出先）を示しており、交付要綱で使用可能な費目を定め、事業実績報告書にて事業内容及び支出について報告を受けており、事業目的にかなった補助となっていることを確認している。</t>
    <phoneticPr fontId="5"/>
  </si>
  <si>
    <t>交付要綱により負担割合を定めており、妥当である。</t>
    <phoneticPr fontId="5"/>
  </si>
  <si>
    <t>‐</t>
  </si>
  <si>
    <t>毎年度本事業の予算が削減される中、がん検診等の受診率を向上させるため、補助金を効率的に活用するよう努めている。</t>
    <phoneticPr fontId="5"/>
  </si>
  <si>
    <t>本補助金等は事業実施主体へ直接交付しており、委託についても事業を効率的に行うためのものとなっている。</t>
    <phoneticPr fontId="5"/>
  </si>
  <si>
    <t>各事業の実施要綱に定めた事業の範囲で補助を行うこととなっている。</t>
    <phoneticPr fontId="5"/>
  </si>
  <si>
    <t>補助対象数や事業内容について定期的に見直しており、コスト削減や効率化に向けた工夫を行っている。</t>
    <phoneticPr fontId="5"/>
  </si>
  <si>
    <t>がんの年齢調整死亡率（75歳未満）は減少しているため、成果実績は成果目標に見合ったものとなっている。</t>
    <phoneticPr fontId="5"/>
  </si>
  <si>
    <t>本事業の補助金等は、がん検診受診率の向上等の目的に対し、直接補助金を利用できる。</t>
    <phoneticPr fontId="5"/>
  </si>
  <si>
    <t>本事業の補助金等は、全国約７割の都道府県等が活用しており、事業趣旨に沿った活動を行っている。</t>
    <phoneticPr fontId="5"/>
  </si>
  <si>
    <t>事業実績報告書において成果の報告を受け、十分に活用されていることを確認している。</t>
    <phoneticPr fontId="5"/>
  </si>
  <si>
    <t>成果目標については達成していることから、引き続き、がん検診を実施していくとともに、事業完了後提出される事業実績報告書等で執行実態把握に努めつつ、より効果的な執行を図るため、事業の見直しを検討する。</t>
    <phoneticPr fontId="5"/>
  </si>
  <si>
    <t>E.公益財団法人広島県地域保健医療推進機構</t>
    <phoneticPr fontId="5"/>
  </si>
  <si>
    <t>公益財団法人広島県地域保健医療推進機構</t>
    <phoneticPr fontId="5"/>
  </si>
  <si>
    <t>胃内視鏡検診従事者向け研修会の開催</t>
    <phoneticPr fontId="5"/>
  </si>
  <si>
    <t>胃内視鏡検診従事者向け研修会の開催委託費用</t>
    <phoneticPr fontId="5"/>
  </si>
  <si>
    <t>委託料</t>
    <rPh sb="0" eb="3">
      <t>イタクリョウ</t>
    </rPh>
    <phoneticPr fontId="5"/>
  </si>
  <si>
    <t>報酬</t>
    <rPh sb="0" eb="2">
      <t>ホウシュウ</t>
    </rPh>
    <phoneticPr fontId="2"/>
  </si>
  <si>
    <t>委託費</t>
  </si>
  <si>
    <t>事務員報酬</t>
    <rPh sb="0" eb="3">
      <t>ジムイン</t>
    </rPh>
    <rPh sb="3" eb="5">
      <t>ホウシュウ</t>
    </rPh>
    <phoneticPr fontId="2"/>
  </si>
  <si>
    <t>その他</t>
    <rPh sb="2" eb="3">
      <t>タ</t>
    </rPh>
    <phoneticPr fontId="2"/>
  </si>
  <si>
    <t>租税公課費、報償費、賃借料等</t>
    <rPh sb="0" eb="2">
      <t>ソゼイ</t>
    </rPh>
    <rPh sb="2" eb="3">
      <t>オオヤケ</t>
    </rPh>
    <rPh sb="3" eb="4">
      <t>カ</t>
    </rPh>
    <rPh sb="4" eb="5">
      <t>ヒ</t>
    </rPh>
    <rPh sb="6" eb="8">
      <t>ホウショウ</t>
    </rPh>
    <rPh sb="8" eb="9">
      <t>ヒ</t>
    </rPh>
    <rPh sb="10" eb="13">
      <t>チンシャクリョウ</t>
    </rPh>
    <rPh sb="13" eb="14">
      <t>トウ</t>
    </rPh>
    <phoneticPr fontId="2"/>
  </si>
  <si>
    <t>通信運搬費</t>
    <rPh sb="0" eb="2">
      <t>ツウシン</t>
    </rPh>
    <rPh sb="2" eb="5">
      <t>ウンパンヒ</t>
    </rPh>
    <phoneticPr fontId="3"/>
  </si>
  <si>
    <t>委託費</t>
    <rPh sb="0" eb="3">
      <t>イタクヒ</t>
    </rPh>
    <phoneticPr fontId="3"/>
  </si>
  <si>
    <t>検診費</t>
    <rPh sb="0" eb="3">
      <t>ケンシンヒ</t>
    </rPh>
    <phoneticPr fontId="3"/>
  </si>
  <si>
    <t>個別受診勧奨通知にかかる郵送費等</t>
    <rPh sb="0" eb="2">
      <t>コベツ</t>
    </rPh>
    <rPh sb="2" eb="4">
      <t>ジュシン</t>
    </rPh>
    <rPh sb="4" eb="6">
      <t>カンショウ</t>
    </rPh>
    <rPh sb="6" eb="8">
      <t>ツウチ</t>
    </rPh>
    <rPh sb="12" eb="15">
      <t>ユウソウヒ</t>
    </rPh>
    <rPh sb="15" eb="16">
      <t>トウ</t>
    </rPh>
    <phoneticPr fontId="3"/>
  </si>
  <si>
    <t>無料クーポン券等印刷・封入封緘業務等にかかる委託費等</t>
    <rPh sb="0" eb="2">
      <t>ムリョウ</t>
    </rPh>
    <rPh sb="6" eb="7">
      <t>ケン</t>
    </rPh>
    <rPh sb="7" eb="8">
      <t>トウ</t>
    </rPh>
    <rPh sb="8" eb="10">
      <t>インサツ</t>
    </rPh>
    <rPh sb="11" eb="13">
      <t>フウニュウ</t>
    </rPh>
    <rPh sb="13" eb="15">
      <t>フウカン</t>
    </rPh>
    <rPh sb="15" eb="17">
      <t>ギョウム</t>
    </rPh>
    <rPh sb="17" eb="18">
      <t>トウ</t>
    </rPh>
    <rPh sb="22" eb="24">
      <t>イタク</t>
    </rPh>
    <rPh sb="24" eb="25">
      <t>ヒ</t>
    </rPh>
    <rPh sb="25" eb="26">
      <t>トウ</t>
    </rPh>
    <phoneticPr fontId="3"/>
  </si>
  <si>
    <t>子宮頸がん及び乳がん検診における自己負担額の助成</t>
    <rPh sb="0" eb="2">
      <t>シキュウ</t>
    </rPh>
    <rPh sb="2" eb="3">
      <t>ケイ</t>
    </rPh>
    <rPh sb="5" eb="6">
      <t>オヨ</t>
    </rPh>
    <rPh sb="7" eb="8">
      <t>ニュウ</t>
    </rPh>
    <rPh sb="10" eb="12">
      <t>ケンシン</t>
    </rPh>
    <rPh sb="16" eb="18">
      <t>ジコ</t>
    </rPh>
    <rPh sb="18" eb="20">
      <t>フタン</t>
    </rPh>
    <rPh sb="20" eb="21">
      <t>ガク</t>
    </rPh>
    <rPh sb="22" eb="24">
      <t>ジョセイ</t>
    </rPh>
    <phoneticPr fontId="3"/>
  </si>
  <si>
    <t>委託費</t>
    <rPh sb="0" eb="3">
      <t>イタクヒ</t>
    </rPh>
    <phoneticPr fontId="2"/>
  </si>
  <si>
    <t>個別勧奨通知等の印刷及び封入封緘業務委託</t>
  </si>
  <si>
    <t>無料クーポン券等印刷・封入封緘業務委託</t>
  </si>
  <si>
    <t>トッパン・フォームズ株式会社</t>
    <rPh sb="10" eb="12">
      <t>カブシキ</t>
    </rPh>
    <rPh sb="12" eb="14">
      <t>カイシャ</t>
    </rPh>
    <phoneticPr fontId="11"/>
  </si>
  <si>
    <t>カワセコンピュータサプライ株式会社</t>
  </si>
  <si>
    <t>再勧奨通知印刷・封入封緘業務委託</t>
  </si>
  <si>
    <t>指名競争契約
（最低価格）</t>
  </si>
  <si>
    <t>F. トッパン・フォームズ株式会社</t>
    <phoneticPr fontId="5"/>
  </si>
  <si>
    <t>雑役務費</t>
    <rPh sb="0" eb="1">
      <t>ザツ</t>
    </rPh>
    <rPh sb="1" eb="3">
      <t>エキム</t>
    </rPh>
    <rPh sb="3" eb="4">
      <t>ヒ</t>
    </rPh>
    <phoneticPr fontId="5"/>
  </si>
  <si>
    <t>予防健康づくりに関する大規模実証事業の実施</t>
    <rPh sb="0" eb="2">
      <t>ヨボウ</t>
    </rPh>
    <rPh sb="2" eb="4">
      <t>ケンコウ</t>
    </rPh>
    <rPh sb="8" eb="9">
      <t>カン</t>
    </rPh>
    <rPh sb="11" eb="14">
      <t>ダイキボ</t>
    </rPh>
    <rPh sb="14" eb="16">
      <t>ジッショウ</t>
    </rPh>
    <rPh sb="16" eb="18">
      <t>ジギョウ</t>
    </rPh>
    <rPh sb="19" eb="21">
      <t>ジッシ</t>
    </rPh>
    <phoneticPr fontId="5"/>
  </si>
  <si>
    <t>ＰｗＣコンサルティング合同会社</t>
    <phoneticPr fontId="5"/>
  </si>
  <si>
    <t>予防健康づくりに関する大規模実証事業の実施</t>
    <phoneticPr fontId="5"/>
  </si>
  <si>
    <t>-</t>
    <phoneticPr fontId="5"/>
  </si>
  <si>
    <t>1673/1300</t>
    <phoneticPr fontId="5"/>
  </si>
  <si>
    <t>令和２年度は事業実施主体が当初の見込みより下回ったことから執行率が低い状態であった。
一方、成果目標については目標を達成しており、国民が利用しやすい検診体制の構築により、がん検診の受診率を向上させ、がんの早期発見・早期治療を促すことで、効果的かつ持続可能ながん対策を進め、ひいてはがんの死亡者数の減少に資することができた。</t>
    <phoneticPr fontId="5"/>
  </si>
  <si>
    <t>G.</t>
    <phoneticPr fontId="5"/>
  </si>
  <si>
    <t>-</t>
    <phoneticPr fontId="5"/>
  </si>
  <si>
    <t>点検対象外</t>
    <rPh sb="0" eb="2">
      <t>テンケン</t>
    </rPh>
    <rPh sb="2" eb="5">
      <t>タイショウガイ</t>
    </rPh>
    <phoneticPr fontId="5"/>
  </si>
  <si>
    <t>がんの死亡者を減少させるために必要な事業であるが、執行率を踏まえ、予算額を縮減すること。</t>
    <phoneticPr fontId="5"/>
  </si>
  <si>
    <t>1385/1300</t>
    <phoneticPr fontId="5"/>
  </si>
  <si>
    <t>-</t>
    <phoneticPr fontId="5"/>
  </si>
  <si>
    <t>縮減</t>
  </si>
  <si>
    <t>「新たなステージに入ったがん検診の総合支援事業」について、執行率を踏まえて予算額を縮減するとともに、がん検診のアクセシビリティ向上策等の実証事業費（大規模実証事業）についても、事業の見直しを行い予算額を縮減した。</t>
    <rPh sb="1" eb="2">
      <t>アラ</t>
    </rPh>
    <rPh sb="9" eb="10">
      <t>ハイ</t>
    </rPh>
    <rPh sb="14" eb="16">
      <t>ケンシン</t>
    </rPh>
    <rPh sb="17" eb="19">
      <t>ソウゴウ</t>
    </rPh>
    <rPh sb="19" eb="21">
      <t>シエン</t>
    </rPh>
    <rPh sb="21" eb="23">
      <t>ジギョウ</t>
    </rPh>
    <rPh sb="37" eb="40">
      <t>ヨサンガク</t>
    </rPh>
    <rPh sb="41" eb="43">
      <t>シュクゲン</t>
    </rPh>
    <rPh sb="52" eb="54">
      <t>ケンシン</t>
    </rPh>
    <rPh sb="88" eb="90">
      <t>ジギョウ</t>
    </rPh>
    <rPh sb="91" eb="93">
      <t>ミナオ</t>
    </rPh>
    <rPh sb="95" eb="96">
      <t>オコナ</t>
    </rPh>
    <rPh sb="97" eb="100">
      <t>ヨサンガク</t>
    </rPh>
    <rPh sb="101" eb="103">
      <t>シュクゲン</t>
    </rPh>
    <phoneticPr fontId="5"/>
  </si>
  <si>
    <t>-</t>
    <phoneticPr fontId="5"/>
  </si>
  <si>
    <t xml:space="preserve">がん検診のアクセシビリティ向上策等の実証事業費（大規模実証事業）の見直しによる減
</t>
    <rPh sb="2" eb="4">
      <t>ケンシン</t>
    </rPh>
    <rPh sb="13" eb="16">
      <t>コウジョウサク</t>
    </rPh>
    <rPh sb="16" eb="17">
      <t>トウ</t>
    </rPh>
    <rPh sb="18" eb="20">
      <t>ジッショウ</t>
    </rPh>
    <rPh sb="20" eb="23">
      <t>ジギョウヒ</t>
    </rPh>
    <rPh sb="24" eb="27">
      <t>ダイキボ</t>
    </rPh>
    <rPh sb="27" eb="29">
      <t>ジッショウ</t>
    </rPh>
    <rPh sb="29" eb="31">
      <t>ジギョウ</t>
    </rPh>
    <rPh sb="33" eb="35">
      <t>ミナオ</t>
    </rPh>
    <rPh sb="39" eb="40">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</si>
</sst>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38100</xdr:colOff>
      <xdr:row>753</xdr:row>
      <xdr:rowOff>12700</xdr:rowOff>
    </xdr:from>
    <xdr:to>
      <xdr:col>34</xdr:col>
      <xdr:colOff>38100</xdr:colOff>
      <xdr:row>756</xdr:row>
      <xdr:rowOff>88900</xdr:rowOff>
    </xdr:to>
    <xdr:cxnSp macro="">
      <xdr:nvCxnSpPr>
        <xdr:cNvPr id="28" name="直線矢印コネクタ 27"/>
        <xdr:cNvCxnSpPr/>
      </xdr:nvCxnSpPr>
      <xdr:spPr>
        <a:xfrm>
          <a:off x="6946900" y="91922600"/>
          <a:ext cx="0" cy="11430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14</xdr:col>
      <xdr:colOff>0</xdr:colOff>
      <xdr:row>749</xdr:row>
      <xdr:rowOff>1</xdr:rowOff>
    </xdr:from>
    <xdr:to>
      <xdr:col>36</xdr:col>
      <xdr:colOff>95663</xdr:colOff>
      <xdr:row>750</xdr:row>
      <xdr:rowOff>152400</xdr:rowOff>
    </xdr:to>
    <xdr:sp macro="" textlink="">
      <xdr:nvSpPr>
        <xdr:cNvPr id="29" name="正方形/長方形 28"/>
        <xdr:cNvSpPr/>
      </xdr:nvSpPr>
      <xdr:spPr>
        <a:xfrm>
          <a:off x="2800350" y="96907351"/>
          <a:ext cx="4496213" cy="5048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１３８５百万円</a:t>
          </a:r>
        </a:p>
      </xdr:txBody>
    </xdr:sp>
    <xdr:clientData/>
  </xdr:twoCellAnchor>
  <xdr:twoCellAnchor>
    <xdr:from>
      <xdr:col>13</xdr:col>
      <xdr:colOff>156225</xdr:colOff>
      <xdr:row>750</xdr:row>
      <xdr:rowOff>243398</xdr:rowOff>
    </xdr:from>
    <xdr:to>
      <xdr:col>36</xdr:col>
      <xdr:colOff>48688</xdr:colOff>
      <xdr:row>752</xdr:row>
      <xdr:rowOff>101600</xdr:rowOff>
    </xdr:to>
    <xdr:sp macro="" textlink="">
      <xdr:nvSpPr>
        <xdr:cNvPr id="30" name="大かっこ 29"/>
        <xdr:cNvSpPr/>
      </xdr:nvSpPr>
      <xdr:spPr>
        <a:xfrm>
          <a:off x="2756550" y="97503173"/>
          <a:ext cx="4493038" cy="56305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がん検診受診率向上に資する事業等が、適切に遂行できるよう、交付要綱等に基づき補助金の交付等を行っている。</a:t>
          </a:r>
        </a:p>
      </xdr:txBody>
    </xdr:sp>
    <xdr:clientData/>
  </xdr:twoCellAnchor>
  <xdr:twoCellAnchor>
    <xdr:from>
      <xdr:col>24</xdr:col>
      <xdr:colOff>190500</xdr:colOff>
      <xdr:row>752</xdr:row>
      <xdr:rowOff>12700</xdr:rowOff>
    </xdr:from>
    <xdr:to>
      <xdr:col>24</xdr:col>
      <xdr:colOff>190500</xdr:colOff>
      <xdr:row>752</xdr:row>
      <xdr:rowOff>330200</xdr:rowOff>
    </xdr:to>
    <xdr:cxnSp macro="">
      <xdr:nvCxnSpPr>
        <xdr:cNvPr id="31" name="直線コネクタ 30"/>
        <xdr:cNvCxnSpPr/>
      </xdr:nvCxnSpPr>
      <xdr:spPr>
        <a:xfrm>
          <a:off x="5067300" y="91567000"/>
          <a:ext cx="0" cy="317500"/>
        </a:xfrm>
        <a:prstGeom prst="line">
          <a:avLst/>
        </a:prstGeom>
        <a:noFill/>
        <a:ln w="19050" cap="flat" cmpd="sng" algn="ctr">
          <a:solidFill>
            <a:sysClr val="windowText" lastClr="000000"/>
          </a:solidFill>
          <a:prstDash val="solid"/>
        </a:ln>
        <a:effectLst/>
      </xdr:spPr>
    </xdr:cxnSp>
    <xdr:clientData/>
  </xdr:twoCellAnchor>
  <xdr:twoCellAnchor>
    <xdr:from>
      <xdr:col>11</xdr:col>
      <xdr:colOff>12700</xdr:colOff>
      <xdr:row>752</xdr:row>
      <xdr:rowOff>337820</xdr:rowOff>
    </xdr:from>
    <xdr:to>
      <xdr:col>24</xdr:col>
      <xdr:colOff>198120</xdr:colOff>
      <xdr:row>752</xdr:row>
      <xdr:rowOff>342900</xdr:rowOff>
    </xdr:to>
    <xdr:cxnSp macro="">
      <xdr:nvCxnSpPr>
        <xdr:cNvPr id="32" name="直線コネクタ 31"/>
        <xdr:cNvCxnSpPr/>
      </xdr:nvCxnSpPr>
      <xdr:spPr>
        <a:xfrm flipV="1">
          <a:off x="2247900" y="91892120"/>
          <a:ext cx="2827020" cy="5080"/>
        </a:xfrm>
        <a:prstGeom prst="line">
          <a:avLst/>
        </a:prstGeom>
        <a:noFill/>
        <a:ln w="19050" cap="flat" cmpd="sng" algn="ctr">
          <a:solidFill>
            <a:sysClr val="windowText" lastClr="000000"/>
          </a:solidFill>
          <a:prstDash val="solid"/>
        </a:ln>
        <a:effectLst/>
      </xdr:spPr>
    </xdr:cxnSp>
    <xdr:clientData/>
  </xdr:twoCellAnchor>
  <xdr:twoCellAnchor>
    <xdr:from>
      <xdr:col>24</xdr:col>
      <xdr:colOff>193363</xdr:colOff>
      <xdr:row>752</xdr:row>
      <xdr:rowOff>338499</xdr:rowOff>
    </xdr:from>
    <xdr:to>
      <xdr:col>44</xdr:col>
      <xdr:colOff>25400</xdr:colOff>
      <xdr:row>753</xdr:row>
      <xdr:rowOff>12700</xdr:rowOff>
    </xdr:to>
    <xdr:cxnSp macro="">
      <xdr:nvCxnSpPr>
        <xdr:cNvPr id="33" name="直線コネクタ 32"/>
        <xdr:cNvCxnSpPr/>
      </xdr:nvCxnSpPr>
      <xdr:spPr>
        <a:xfrm>
          <a:off x="5070163" y="91892799"/>
          <a:ext cx="3896037" cy="29801"/>
        </a:xfrm>
        <a:prstGeom prst="line">
          <a:avLst/>
        </a:prstGeom>
        <a:noFill/>
        <a:ln w="19050" cap="flat" cmpd="sng" algn="ctr">
          <a:solidFill>
            <a:sysClr val="windowText" lastClr="000000"/>
          </a:solidFill>
          <a:prstDash val="solid"/>
        </a:ln>
        <a:effectLst/>
      </xdr:spPr>
    </xdr:cxnSp>
    <xdr:clientData/>
  </xdr:twoCellAnchor>
  <xdr:twoCellAnchor>
    <xdr:from>
      <xdr:col>19</xdr:col>
      <xdr:colOff>72571</xdr:colOff>
      <xdr:row>756</xdr:row>
      <xdr:rowOff>239604</xdr:rowOff>
    </xdr:from>
    <xdr:to>
      <xdr:col>27</xdr:col>
      <xdr:colOff>166914</xdr:colOff>
      <xdr:row>757</xdr:row>
      <xdr:rowOff>254608</xdr:rowOff>
    </xdr:to>
    <xdr:sp macro="" textlink="">
      <xdr:nvSpPr>
        <xdr:cNvPr id="35" name="正方形/長方形 34"/>
        <xdr:cNvSpPr/>
      </xdr:nvSpPr>
      <xdr:spPr>
        <a:xfrm>
          <a:off x="3933371" y="93216304"/>
          <a:ext cx="1719943" cy="37060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194994</xdr:colOff>
      <xdr:row>757</xdr:row>
      <xdr:rowOff>325571</xdr:rowOff>
    </xdr:from>
    <xdr:to>
      <xdr:col>15</xdr:col>
      <xdr:colOff>118794</xdr:colOff>
      <xdr:row>760</xdr:row>
      <xdr:rowOff>53520</xdr:rowOff>
    </xdr:to>
    <xdr:sp macro="" textlink="">
      <xdr:nvSpPr>
        <xdr:cNvPr id="36" name="正方形/長方形 35"/>
        <xdr:cNvSpPr/>
      </xdr:nvSpPr>
      <xdr:spPr bwMode="auto">
        <a:xfrm>
          <a:off x="1617394" y="93657871"/>
          <a:ext cx="1549400" cy="7947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Ａ　　都道府県（</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0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19</xdr:col>
      <xdr:colOff>64025</xdr:colOff>
      <xdr:row>757</xdr:row>
      <xdr:rowOff>338272</xdr:rowOff>
    </xdr:from>
    <xdr:to>
      <xdr:col>27</xdr:col>
      <xdr:colOff>88900</xdr:colOff>
      <xdr:row>760</xdr:row>
      <xdr:rowOff>52614</xdr:rowOff>
    </xdr:to>
    <xdr:sp macro="" textlink="">
      <xdr:nvSpPr>
        <xdr:cNvPr id="37" name="正方形/長方形 36"/>
        <xdr:cNvSpPr/>
      </xdr:nvSpPr>
      <xdr:spPr bwMode="auto">
        <a:xfrm>
          <a:off x="3924825" y="93670572"/>
          <a:ext cx="1650475" cy="78114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Ｂ　市区町村（</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1284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sz="1000" b="0" i="0" u="none" strike="noStrike" kern="0" cap="none" spc="0" normalizeH="0" baseline="0" noProof="0">
              <a:ln>
                <a:noFill/>
              </a:ln>
              <a:solidFill>
                <a:sysClr val="window" lastClr="FFFFFF"/>
              </a:solidFill>
              <a:effectLst/>
              <a:uLnTx/>
              <a:uFillTx/>
              <a:latin typeface="Calibri"/>
              <a:ea typeface="+mn-ea"/>
              <a:cs typeface="+mn-cs"/>
            </a:rPr>
            <a:t>i</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1247</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23</xdr:col>
      <xdr:colOff>88900</xdr:colOff>
      <xdr:row>752</xdr:row>
      <xdr:rowOff>354661</xdr:rowOff>
    </xdr:from>
    <xdr:to>
      <xdr:col>23</xdr:col>
      <xdr:colOff>90219</xdr:colOff>
      <xdr:row>756</xdr:row>
      <xdr:rowOff>127000</xdr:rowOff>
    </xdr:to>
    <xdr:cxnSp macro="">
      <xdr:nvCxnSpPr>
        <xdr:cNvPr id="38" name="直線矢印コネクタ 37"/>
        <xdr:cNvCxnSpPr/>
      </xdr:nvCxnSpPr>
      <xdr:spPr>
        <a:xfrm flipH="1">
          <a:off x="4762500" y="91908961"/>
          <a:ext cx="1319" cy="1194739"/>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7</xdr:col>
      <xdr:colOff>103594</xdr:colOff>
      <xdr:row>760</xdr:row>
      <xdr:rowOff>183687</xdr:rowOff>
    </xdr:from>
    <xdr:to>
      <xdr:col>16</xdr:col>
      <xdr:colOff>86359</xdr:colOff>
      <xdr:row>761</xdr:row>
      <xdr:rowOff>195580</xdr:rowOff>
    </xdr:to>
    <xdr:sp macro="" textlink="">
      <xdr:nvSpPr>
        <xdr:cNvPr id="39" name="大かっこ 38"/>
        <xdr:cNvSpPr/>
      </xdr:nvSpPr>
      <xdr:spPr>
        <a:xfrm>
          <a:off x="1525994" y="94582787"/>
          <a:ext cx="1811565" cy="367493"/>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がん検診従事者研修事業</a:t>
          </a:r>
        </a:p>
      </xdr:txBody>
    </xdr:sp>
    <xdr:clientData/>
  </xdr:twoCellAnchor>
  <xdr:twoCellAnchor>
    <xdr:from>
      <xdr:col>18</xdr:col>
      <xdr:colOff>192273</xdr:colOff>
      <xdr:row>760</xdr:row>
      <xdr:rowOff>144009</xdr:rowOff>
    </xdr:from>
    <xdr:to>
      <xdr:col>27</xdr:col>
      <xdr:colOff>190500</xdr:colOff>
      <xdr:row>762</xdr:row>
      <xdr:rowOff>4535</xdr:rowOff>
    </xdr:to>
    <xdr:sp macro="" textlink="">
      <xdr:nvSpPr>
        <xdr:cNvPr id="41" name="大かっこ 40"/>
        <xdr:cNvSpPr/>
      </xdr:nvSpPr>
      <xdr:spPr>
        <a:xfrm>
          <a:off x="3849873" y="94543109"/>
          <a:ext cx="1827027" cy="571726"/>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新たなステージに入ったがん検診の総合支援事業</a:t>
          </a:r>
          <a:endPar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93773</xdr:colOff>
      <xdr:row>762</xdr:row>
      <xdr:rowOff>19682</xdr:rowOff>
    </xdr:from>
    <xdr:to>
      <xdr:col>23</xdr:col>
      <xdr:colOff>93773</xdr:colOff>
      <xdr:row>762</xdr:row>
      <xdr:rowOff>336437</xdr:rowOff>
    </xdr:to>
    <xdr:cxnSp macro="">
      <xdr:nvCxnSpPr>
        <xdr:cNvPr id="42" name="直線矢印コネクタ 41"/>
        <xdr:cNvCxnSpPr/>
      </xdr:nvCxnSpPr>
      <xdr:spPr>
        <a:xfrm>
          <a:off x="4767373" y="95129982"/>
          <a:ext cx="0" cy="316755"/>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17</xdr:col>
      <xdr:colOff>119738</xdr:colOff>
      <xdr:row>763</xdr:row>
      <xdr:rowOff>105180</xdr:rowOff>
    </xdr:from>
    <xdr:to>
      <xdr:col>28</xdr:col>
      <xdr:colOff>202800</xdr:colOff>
      <xdr:row>763</xdr:row>
      <xdr:rowOff>276225</xdr:rowOff>
    </xdr:to>
    <xdr:sp macro="" textlink="">
      <xdr:nvSpPr>
        <xdr:cNvPr id="43" name="テキスト ボックス 42"/>
        <xdr:cNvSpPr txBox="1"/>
      </xdr:nvSpPr>
      <xdr:spPr bwMode="auto">
        <a:xfrm>
          <a:off x="3574138" y="95571080"/>
          <a:ext cx="2318262"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指名競争契約（最低価格）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193675</xdr:colOff>
      <xdr:row>764</xdr:row>
      <xdr:rowOff>56325</xdr:rowOff>
    </xdr:from>
    <xdr:to>
      <xdr:col>28</xdr:col>
      <xdr:colOff>152400</xdr:colOff>
      <xdr:row>765</xdr:row>
      <xdr:rowOff>43180</xdr:rowOff>
    </xdr:to>
    <xdr:sp macro="" textlink="">
      <xdr:nvSpPr>
        <xdr:cNvPr id="44" name="正方形/長方形 43"/>
        <xdr:cNvSpPr/>
      </xdr:nvSpPr>
      <xdr:spPr>
        <a:xfrm>
          <a:off x="3851275" y="99306825"/>
          <a:ext cx="1990725" cy="659955"/>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a:effectLst/>
              <a:latin typeface="+mn-lt"/>
              <a:ea typeface="+mn-ea"/>
              <a:cs typeface="+mn-cs"/>
            </a:rPr>
            <a:t>［</a:t>
          </a:r>
          <a:r>
            <a:rPr kumimoji="1" lang="ja-JP" altLang="en-US" sz="1100">
              <a:effectLst/>
              <a:latin typeface="+mn-lt"/>
              <a:ea typeface="+mn-ea"/>
              <a:cs typeface="+mn-cs"/>
            </a:rPr>
            <a:t>横浜市</a:t>
          </a:r>
          <a:r>
            <a:rPr kumimoji="1" lang="ja-JP" altLang="ja-JP" sz="1100">
              <a:effectLst/>
              <a:latin typeface="+mn-lt"/>
              <a:ea typeface="+mn-ea"/>
              <a:cs typeface="+mn-cs"/>
            </a:rPr>
            <a:t>の例］</a:t>
          </a:r>
          <a:endParaRPr lang="ja-JP" altLang="ja-JP" sz="1000">
            <a:effectLst/>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Ｆ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民間団体（</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22</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189593</xdr:colOff>
      <xdr:row>756</xdr:row>
      <xdr:rowOff>213179</xdr:rowOff>
    </xdr:from>
    <xdr:to>
      <xdr:col>40</xdr:col>
      <xdr:colOff>50800</xdr:colOff>
      <xdr:row>757</xdr:row>
      <xdr:rowOff>215900</xdr:rowOff>
    </xdr:to>
    <xdr:sp macro="" textlink="">
      <xdr:nvSpPr>
        <xdr:cNvPr id="45" name="テキスト ボックス 44"/>
        <xdr:cNvSpPr txBox="1"/>
      </xdr:nvSpPr>
      <xdr:spPr>
        <a:xfrm>
          <a:off x="5879193" y="93189879"/>
          <a:ext cx="2299607" cy="35832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165893</xdr:colOff>
      <xdr:row>757</xdr:row>
      <xdr:rowOff>330356</xdr:rowOff>
    </xdr:from>
    <xdr:to>
      <xdr:col>38</xdr:col>
      <xdr:colOff>152400</xdr:colOff>
      <xdr:row>760</xdr:row>
      <xdr:rowOff>38100</xdr:rowOff>
    </xdr:to>
    <xdr:sp macro="" textlink="">
      <xdr:nvSpPr>
        <xdr:cNvPr id="46" name="正方形/長方形 45"/>
        <xdr:cNvSpPr/>
      </xdr:nvSpPr>
      <xdr:spPr>
        <a:xfrm>
          <a:off x="6261893" y="93662656"/>
          <a:ext cx="1612107" cy="774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Ｃ　　株式会社博報堂</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73</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30</xdr:col>
      <xdr:colOff>129609</xdr:colOff>
      <xdr:row>760</xdr:row>
      <xdr:rowOff>128218</xdr:rowOff>
    </xdr:from>
    <xdr:to>
      <xdr:col>39</xdr:col>
      <xdr:colOff>38100</xdr:colOff>
      <xdr:row>762</xdr:row>
      <xdr:rowOff>114300</xdr:rowOff>
    </xdr:to>
    <xdr:sp macro="" textlink="">
      <xdr:nvSpPr>
        <xdr:cNvPr id="47" name="大かっこ 46"/>
        <xdr:cNvSpPr/>
      </xdr:nvSpPr>
      <xdr:spPr>
        <a:xfrm>
          <a:off x="6225609" y="94527318"/>
          <a:ext cx="1737291" cy="697282"/>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がん対策推進企業等連携事業（連携戦略本部業務）等</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12700</xdr:colOff>
      <xdr:row>752</xdr:row>
      <xdr:rowOff>330200</xdr:rowOff>
    </xdr:from>
    <xdr:to>
      <xdr:col>11</xdr:col>
      <xdr:colOff>12700</xdr:colOff>
      <xdr:row>756</xdr:row>
      <xdr:rowOff>114300</xdr:rowOff>
    </xdr:to>
    <xdr:cxnSp macro="">
      <xdr:nvCxnSpPr>
        <xdr:cNvPr id="50" name="直線矢印コネクタ 49"/>
        <xdr:cNvCxnSpPr/>
      </xdr:nvCxnSpPr>
      <xdr:spPr>
        <a:xfrm>
          <a:off x="2247900" y="91884500"/>
          <a:ext cx="0" cy="12065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11</xdr:col>
      <xdr:colOff>162718</xdr:colOff>
      <xdr:row>761</xdr:row>
      <xdr:rowOff>324644</xdr:rowOff>
    </xdr:from>
    <xdr:to>
      <xdr:col>11</xdr:col>
      <xdr:colOff>165100</xdr:colOff>
      <xdr:row>762</xdr:row>
      <xdr:rowOff>292100</xdr:rowOff>
    </xdr:to>
    <xdr:cxnSp macro="">
      <xdr:nvCxnSpPr>
        <xdr:cNvPr id="51" name="直線矢印コネクタ 50"/>
        <xdr:cNvCxnSpPr/>
      </xdr:nvCxnSpPr>
      <xdr:spPr>
        <a:xfrm>
          <a:off x="2397918" y="98508344"/>
          <a:ext cx="2382" cy="323056"/>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6</xdr:col>
      <xdr:colOff>43380</xdr:colOff>
      <xdr:row>763</xdr:row>
      <xdr:rowOff>93115</xdr:rowOff>
    </xdr:from>
    <xdr:to>
      <xdr:col>17</xdr:col>
      <xdr:colOff>122155</xdr:colOff>
      <xdr:row>763</xdr:row>
      <xdr:rowOff>264160</xdr:rowOff>
    </xdr:to>
    <xdr:sp macro="" textlink="">
      <xdr:nvSpPr>
        <xdr:cNvPr id="52" name="テキスト ボックス 51"/>
        <xdr:cNvSpPr txBox="1"/>
      </xdr:nvSpPr>
      <xdr:spPr bwMode="auto">
        <a:xfrm>
          <a:off x="1262580" y="98988015"/>
          <a:ext cx="2313975" cy="17104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lang="ja-JP" altLang="en-US" sz="1100">
              <a:solidFill>
                <a:sysClr val="windowText" lastClr="000000"/>
              </a:solidFill>
              <a:effectLst/>
              <a:latin typeface="+mn-lt"/>
              <a:ea typeface="+mn-ea"/>
              <a:cs typeface="+mn-cs"/>
            </a:rPr>
            <a:t>随意契約（その他）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199073</xdr:colOff>
      <xdr:row>764</xdr:row>
      <xdr:rowOff>20003</xdr:rowOff>
    </xdr:from>
    <xdr:to>
      <xdr:col>17</xdr:col>
      <xdr:colOff>25400</xdr:colOff>
      <xdr:row>765</xdr:row>
      <xdr:rowOff>342900</xdr:rowOff>
    </xdr:to>
    <xdr:sp macro="" textlink="">
      <xdr:nvSpPr>
        <xdr:cNvPr id="53" name="正方形/長方形 52"/>
        <xdr:cNvSpPr/>
      </xdr:nvSpPr>
      <xdr:spPr>
        <a:xfrm>
          <a:off x="1418273" y="99270503"/>
          <a:ext cx="2061527" cy="99599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ysClr val="windowText" lastClr="000000"/>
              </a:solidFill>
            </a:rPr>
            <a:t>　［広島県の例］</a:t>
          </a:r>
          <a:endParaRPr kumimoji="1" lang="en-US" altLang="ja-JP" sz="1000">
            <a:solidFill>
              <a:sysClr val="windowText" lastClr="000000"/>
            </a:solidFill>
          </a:endParaRPr>
        </a:p>
        <a:p>
          <a:pPr algn="l"/>
          <a:r>
            <a:rPr kumimoji="1" lang="ja-JP" altLang="en-US" sz="1000">
              <a:solidFill>
                <a:sysClr val="windowText" lastClr="000000"/>
              </a:solidFill>
            </a:rPr>
            <a:t>　Ｅ　公益財団法人広島県地域保健医療推進機構　</a:t>
          </a:r>
          <a:r>
            <a:rPr kumimoji="1" lang="en-US" altLang="ja-JP" sz="1000">
              <a:solidFill>
                <a:sysClr val="windowText" lastClr="000000"/>
              </a:solidFill>
            </a:rPr>
            <a:t>1</a:t>
          </a:r>
          <a:r>
            <a:rPr kumimoji="1" lang="ja-JP" altLang="en-US" sz="1000">
              <a:solidFill>
                <a:sysClr val="windowText" lastClr="000000"/>
              </a:solidFill>
            </a:rPr>
            <a:t>百万円</a:t>
          </a:r>
          <a:endParaRPr kumimoji="1" lang="en-US" sz="1000">
            <a:solidFill>
              <a:sysClr val="windowText" lastClr="000000"/>
            </a:solidFill>
            <a:latin typeface="+mn-lt"/>
            <a:ea typeface="+mn-ea"/>
            <a:cs typeface="+mn-cs"/>
          </a:endParaRPr>
        </a:p>
      </xdr:txBody>
    </xdr:sp>
    <xdr:clientData/>
  </xdr:twoCellAnchor>
  <xdr:twoCellAnchor>
    <xdr:from>
      <xdr:col>44</xdr:col>
      <xdr:colOff>25400</xdr:colOff>
      <xdr:row>753</xdr:row>
      <xdr:rowOff>0</xdr:rowOff>
    </xdr:from>
    <xdr:to>
      <xdr:col>44</xdr:col>
      <xdr:colOff>25400</xdr:colOff>
      <xdr:row>756</xdr:row>
      <xdr:rowOff>76200</xdr:rowOff>
    </xdr:to>
    <xdr:cxnSp macro="">
      <xdr:nvCxnSpPr>
        <xdr:cNvPr id="65" name="直線矢印コネクタ 64"/>
        <xdr:cNvCxnSpPr/>
      </xdr:nvCxnSpPr>
      <xdr:spPr>
        <a:xfrm>
          <a:off x="8966200" y="91909900"/>
          <a:ext cx="0" cy="1143000"/>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39</xdr:col>
      <xdr:colOff>139700</xdr:colOff>
      <xdr:row>756</xdr:row>
      <xdr:rowOff>241300</xdr:rowOff>
    </xdr:from>
    <xdr:to>
      <xdr:col>49</xdr:col>
      <xdr:colOff>406400</xdr:colOff>
      <xdr:row>757</xdr:row>
      <xdr:rowOff>244021</xdr:rowOff>
    </xdr:to>
    <xdr:sp macro="" textlink="">
      <xdr:nvSpPr>
        <xdr:cNvPr id="67" name="テキスト ボックス 66"/>
        <xdr:cNvSpPr txBox="1"/>
      </xdr:nvSpPr>
      <xdr:spPr>
        <a:xfrm>
          <a:off x="8064500" y="96342200"/>
          <a:ext cx="2298700" cy="35832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127000</xdr:colOff>
      <xdr:row>757</xdr:row>
      <xdr:rowOff>317500</xdr:rowOff>
    </xdr:from>
    <xdr:to>
      <xdr:col>49</xdr:col>
      <xdr:colOff>408214</xdr:colOff>
      <xdr:row>760</xdr:row>
      <xdr:rowOff>25244</xdr:rowOff>
    </xdr:to>
    <xdr:sp macro="" textlink="">
      <xdr:nvSpPr>
        <xdr:cNvPr id="68" name="正方形/長方形 67"/>
        <xdr:cNvSpPr/>
      </xdr:nvSpPr>
      <xdr:spPr>
        <a:xfrm>
          <a:off x="8291286" y="94165964"/>
          <a:ext cx="2118178" cy="7691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Ｄ　ＰｗＣコンサルティング合同会社</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　　　　　</a:t>
          </a:r>
          <a:r>
            <a:rPr kumimoji="1" lang="en-US" altLang="ja-JP" sz="1000" b="0" i="0" u="none" strike="noStrike" kern="0" cap="none" spc="0" normalizeH="0" baseline="0" noProof="0">
              <a:ln>
                <a:noFill/>
              </a:ln>
              <a:solidFill>
                <a:sysClr val="windowText" lastClr="000000"/>
              </a:solidFill>
              <a:effectLst/>
              <a:uLnTx/>
              <a:uFillTx/>
              <a:latin typeface="+mn-lt"/>
              <a:ea typeface="+mn-ea"/>
              <a:cs typeface="+mn-cs"/>
            </a:rPr>
            <a:t>201</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百万円の内数</a:t>
          </a:r>
        </a:p>
      </xdr:txBody>
    </xdr:sp>
    <xdr:clientData/>
  </xdr:twoCellAnchor>
  <xdr:twoCellAnchor>
    <xdr:from>
      <xdr:col>8</xdr:col>
      <xdr:colOff>0</xdr:colOff>
      <xdr:row>756</xdr:row>
      <xdr:rowOff>203200</xdr:rowOff>
    </xdr:from>
    <xdr:to>
      <xdr:col>16</xdr:col>
      <xdr:colOff>94343</xdr:colOff>
      <xdr:row>757</xdr:row>
      <xdr:rowOff>218204</xdr:rowOff>
    </xdr:to>
    <xdr:sp macro="" textlink="">
      <xdr:nvSpPr>
        <xdr:cNvPr id="71" name="正方形/長方形 70"/>
        <xdr:cNvSpPr/>
      </xdr:nvSpPr>
      <xdr:spPr>
        <a:xfrm>
          <a:off x="1625600" y="93179900"/>
          <a:ext cx="1719943" cy="370604"/>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101600</xdr:colOff>
      <xdr:row>760</xdr:row>
      <xdr:rowOff>139700</xdr:rowOff>
    </xdr:from>
    <xdr:to>
      <xdr:col>49</xdr:col>
      <xdr:colOff>152399</xdr:colOff>
      <xdr:row>763</xdr:row>
      <xdr:rowOff>12700</xdr:rowOff>
    </xdr:to>
    <xdr:sp macro="" textlink="">
      <xdr:nvSpPr>
        <xdr:cNvPr id="74" name="大かっこ 73"/>
        <xdr:cNvSpPr/>
      </xdr:nvSpPr>
      <xdr:spPr>
        <a:xfrm>
          <a:off x="8229600" y="97663000"/>
          <a:ext cx="1879599" cy="939800"/>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予防健康づくりに関する大規模実証事業（がん検診のアクセシビリティ向上策等の実証事業）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46</xdr:col>
      <xdr:colOff>25400</xdr:colOff>
      <xdr:row>566</xdr:row>
      <xdr:rowOff>25400</xdr:rowOff>
    </xdr:from>
    <xdr:to>
      <xdr:col>49</xdr:col>
      <xdr:colOff>482600</xdr:colOff>
      <xdr:row>566</xdr:row>
      <xdr:rowOff>215900</xdr:rowOff>
    </xdr:to>
    <xdr:sp macro="" textlink="">
      <xdr:nvSpPr>
        <xdr:cNvPr id="56" name="テキスト ボックス 55"/>
        <xdr:cNvSpPr txBox="1"/>
      </xdr:nvSpPr>
      <xdr:spPr>
        <a:xfrm>
          <a:off x="9372600" y="70662800"/>
          <a:ext cx="1066800" cy="190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前年度以下</a:t>
          </a:r>
        </a:p>
      </xdr:txBody>
    </xdr:sp>
    <xdr:clientData/>
  </xdr:twoCellAnchor>
  <xdr:twoCellAnchor>
    <xdr:from>
      <xdr:col>40</xdr:col>
      <xdr:colOff>25400</xdr:colOff>
      <xdr:row>750</xdr:row>
      <xdr:rowOff>228600</xdr:rowOff>
    </xdr:from>
    <xdr:to>
      <xdr:col>48</xdr:col>
      <xdr:colOff>137091</xdr:colOff>
      <xdr:row>751</xdr:row>
      <xdr:rowOff>330200</xdr:rowOff>
    </xdr:to>
    <xdr:sp macro="" textlink="">
      <xdr:nvSpPr>
        <xdr:cNvPr id="57" name="大かっこ 56"/>
        <xdr:cNvSpPr/>
      </xdr:nvSpPr>
      <xdr:spPr>
        <a:xfrm>
          <a:off x="8153400" y="94195900"/>
          <a:ext cx="1737291" cy="4572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事務費　</a:t>
          </a:r>
          <a:r>
            <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rPr>
            <a:t>26</a:t>
          </a:r>
          <a:r>
            <a:rPr kumimoji="0" lang="ja-JP" altLang="en-US" sz="13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en-US" altLang="ja-JP" sz="13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101600</xdr:colOff>
      <xdr:row>802</xdr:row>
      <xdr:rowOff>0</xdr:rowOff>
    </xdr:from>
    <xdr:to>
      <xdr:col>49</xdr:col>
      <xdr:colOff>457200</xdr:colOff>
      <xdr:row>802</xdr:row>
      <xdr:rowOff>279400</xdr:rowOff>
    </xdr:to>
    <xdr:sp macro="" textlink="">
      <xdr:nvSpPr>
        <xdr:cNvPr id="2" name="テキスト ボックス 1"/>
        <xdr:cNvSpPr txBox="1"/>
      </xdr:nvSpPr>
      <xdr:spPr>
        <a:xfrm>
          <a:off x="9652000" y="104508300"/>
          <a:ext cx="762000" cy="279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75" zoomScaleNormal="75" zoomScaleSheetLayoutView="75" zoomScalePageLayoutView="85" workbookViewId="0">
      <selection activeCell="Q742" sqref="Q742:AB7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402</v>
      </c>
      <c r="AJ2" s="206" t="s">
        <v>793</v>
      </c>
      <c r="AK2" s="206"/>
      <c r="AL2" s="206"/>
      <c r="AM2" s="206"/>
      <c r="AN2" s="98" t="s">
        <v>402</v>
      </c>
      <c r="AO2" s="206">
        <v>20</v>
      </c>
      <c r="AP2" s="206"/>
      <c r="AQ2" s="206"/>
      <c r="AR2" s="99" t="s">
        <v>707</v>
      </c>
      <c r="AS2" s="207">
        <v>405</v>
      </c>
      <c r="AT2" s="207"/>
      <c r="AU2" s="207"/>
      <c r="AV2" s="98" t="str">
        <f>IF(AW2="","","-")</f>
        <v/>
      </c>
      <c r="AW2" s="394"/>
      <c r="AX2" s="394"/>
    </row>
    <row r="3" spans="1:50" ht="21" customHeight="1" thickBot="1" x14ac:dyDescent="0.2">
      <c r="A3" s="526" t="s">
        <v>700</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708</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709</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712</v>
      </c>
      <c r="H5" s="562"/>
      <c r="I5" s="562"/>
      <c r="J5" s="562"/>
      <c r="K5" s="562"/>
      <c r="L5" s="562"/>
      <c r="M5" s="563" t="s">
        <v>66</v>
      </c>
      <c r="N5" s="564"/>
      <c r="O5" s="564"/>
      <c r="P5" s="564"/>
      <c r="Q5" s="564"/>
      <c r="R5" s="565"/>
      <c r="S5" s="566" t="s">
        <v>713</v>
      </c>
      <c r="T5" s="562"/>
      <c r="U5" s="562"/>
      <c r="V5" s="562"/>
      <c r="W5" s="562"/>
      <c r="X5" s="567"/>
      <c r="Y5" s="720" t="s">
        <v>3</v>
      </c>
      <c r="Z5" s="721"/>
      <c r="AA5" s="721"/>
      <c r="AB5" s="721"/>
      <c r="AC5" s="721"/>
      <c r="AD5" s="722"/>
      <c r="AE5" s="723" t="s">
        <v>714</v>
      </c>
      <c r="AF5" s="723"/>
      <c r="AG5" s="723"/>
      <c r="AH5" s="723"/>
      <c r="AI5" s="723"/>
      <c r="AJ5" s="723"/>
      <c r="AK5" s="723"/>
      <c r="AL5" s="723"/>
      <c r="AM5" s="723"/>
      <c r="AN5" s="723"/>
      <c r="AO5" s="723"/>
      <c r="AP5" s="724"/>
      <c r="AQ5" s="725" t="s">
        <v>711</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85.5" customHeight="1" x14ac:dyDescent="0.15">
      <c r="A7" s="827" t="s">
        <v>22</v>
      </c>
      <c r="B7" s="828"/>
      <c r="C7" s="828"/>
      <c r="D7" s="828"/>
      <c r="E7" s="828"/>
      <c r="F7" s="829"/>
      <c r="G7" s="830" t="s">
        <v>715</v>
      </c>
      <c r="H7" s="831"/>
      <c r="I7" s="831"/>
      <c r="J7" s="831"/>
      <c r="K7" s="831"/>
      <c r="L7" s="831"/>
      <c r="M7" s="831"/>
      <c r="N7" s="831"/>
      <c r="O7" s="831"/>
      <c r="P7" s="831"/>
      <c r="Q7" s="831"/>
      <c r="R7" s="831"/>
      <c r="S7" s="831"/>
      <c r="T7" s="831"/>
      <c r="U7" s="831"/>
      <c r="V7" s="831"/>
      <c r="W7" s="831"/>
      <c r="X7" s="832"/>
      <c r="Y7" s="392" t="s">
        <v>385</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7" t="s">
        <v>256</v>
      </c>
      <c r="B8" s="828"/>
      <c r="C8" s="828"/>
      <c r="D8" s="828"/>
      <c r="E8" s="828"/>
      <c r="F8" s="829"/>
      <c r="G8" s="218" t="str">
        <f>入力規則等!A27</f>
        <v>高齢社会対策、男女共同参画</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386</v>
      </c>
      <c r="Q12" s="298"/>
      <c r="R12" s="298"/>
      <c r="S12" s="298"/>
      <c r="T12" s="298"/>
      <c r="U12" s="298"/>
      <c r="V12" s="299"/>
      <c r="W12" s="303" t="s">
        <v>408</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1664</v>
      </c>
      <c r="Q13" s="164"/>
      <c r="R13" s="164"/>
      <c r="S13" s="164"/>
      <c r="T13" s="164"/>
      <c r="U13" s="164"/>
      <c r="V13" s="165"/>
      <c r="W13" s="163">
        <v>1664</v>
      </c>
      <c r="X13" s="164"/>
      <c r="Y13" s="164"/>
      <c r="Z13" s="164"/>
      <c r="AA13" s="164"/>
      <c r="AB13" s="164"/>
      <c r="AC13" s="165"/>
      <c r="AD13" s="163">
        <v>1645</v>
      </c>
      <c r="AE13" s="164"/>
      <c r="AF13" s="164"/>
      <c r="AG13" s="164"/>
      <c r="AH13" s="164"/>
      <c r="AI13" s="164"/>
      <c r="AJ13" s="165"/>
      <c r="AK13" s="163">
        <v>1673</v>
      </c>
      <c r="AL13" s="164"/>
      <c r="AM13" s="164"/>
      <c r="AN13" s="164"/>
      <c r="AO13" s="164"/>
      <c r="AP13" s="164"/>
      <c r="AQ13" s="165"/>
      <c r="AR13" s="160">
        <v>1656</v>
      </c>
      <c r="AS13" s="161"/>
      <c r="AT13" s="161"/>
      <c r="AU13" s="161"/>
      <c r="AV13" s="161"/>
      <c r="AW13" s="161"/>
      <c r="AX13" s="391"/>
    </row>
    <row r="14" spans="1:50" ht="21" customHeight="1" x14ac:dyDescent="0.15">
      <c r="A14" s="120"/>
      <c r="B14" s="121"/>
      <c r="C14" s="121"/>
      <c r="D14" s="121"/>
      <c r="E14" s="121"/>
      <c r="F14" s="122"/>
      <c r="G14" s="750"/>
      <c r="H14" s="751"/>
      <c r="I14" s="578" t="s">
        <v>8</v>
      </c>
      <c r="J14" s="632"/>
      <c r="K14" s="632"/>
      <c r="L14" s="632"/>
      <c r="M14" s="632"/>
      <c r="N14" s="632"/>
      <c r="O14" s="633"/>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832</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832</v>
      </c>
      <c r="AL15" s="164"/>
      <c r="AM15" s="164"/>
      <c r="AN15" s="164"/>
      <c r="AO15" s="164"/>
      <c r="AP15" s="164"/>
      <c r="AQ15" s="165"/>
      <c r="AR15" s="163" t="s">
        <v>889</v>
      </c>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832</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v>-215</v>
      </c>
      <c r="Q17" s="164"/>
      <c r="R17" s="164"/>
      <c r="S17" s="164"/>
      <c r="T17" s="164"/>
      <c r="U17" s="164"/>
      <c r="V17" s="165"/>
      <c r="W17" s="163">
        <v>-290</v>
      </c>
      <c r="X17" s="164"/>
      <c r="Y17" s="164"/>
      <c r="Z17" s="164"/>
      <c r="AA17" s="164"/>
      <c r="AB17" s="164"/>
      <c r="AC17" s="165"/>
      <c r="AD17" s="163">
        <v>-103</v>
      </c>
      <c r="AE17" s="164"/>
      <c r="AF17" s="164"/>
      <c r="AG17" s="164"/>
      <c r="AH17" s="164"/>
      <c r="AI17" s="164"/>
      <c r="AJ17" s="165"/>
      <c r="AK17" s="163" t="s">
        <v>832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2"/>
      <c r="H18" s="753"/>
      <c r="I18" s="740" t="s">
        <v>20</v>
      </c>
      <c r="J18" s="741"/>
      <c r="K18" s="741"/>
      <c r="L18" s="741"/>
      <c r="M18" s="741"/>
      <c r="N18" s="741"/>
      <c r="O18" s="742"/>
      <c r="P18" s="169">
        <f>SUM(P13:V17)</f>
        <v>1449</v>
      </c>
      <c r="Q18" s="170"/>
      <c r="R18" s="170"/>
      <c r="S18" s="170"/>
      <c r="T18" s="170"/>
      <c r="U18" s="170"/>
      <c r="V18" s="171"/>
      <c r="W18" s="169">
        <f>SUM(W13:AC17)</f>
        <v>1374</v>
      </c>
      <c r="X18" s="170"/>
      <c r="Y18" s="170"/>
      <c r="Z18" s="170"/>
      <c r="AA18" s="170"/>
      <c r="AB18" s="170"/>
      <c r="AC18" s="171"/>
      <c r="AD18" s="169">
        <f>SUM(AD13:AJ17)</f>
        <v>1542</v>
      </c>
      <c r="AE18" s="170"/>
      <c r="AF18" s="170"/>
      <c r="AG18" s="170"/>
      <c r="AH18" s="170"/>
      <c r="AI18" s="170"/>
      <c r="AJ18" s="171"/>
      <c r="AK18" s="169">
        <f>SUM(AK13:AQ17)</f>
        <v>1673</v>
      </c>
      <c r="AL18" s="170"/>
      <c r="AM18" s="170"/>
      <c r="AN18" s="170"/>
      <c r="AO18" s="170"/>
      <c r="AP18" s="170"/>
      <c r="AQ18" s="171"/>
      <c r="AR18" s="169">
        <f>SUM(AR13:AX17)</f>
        <v>1656</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1248</v>
      </c>
      <c r="Q19" s="164"/>
      <c r="R19" s="164"/>
      <c r="S19" s="164"/>
      <c r="T19" s="164"/>
      <c r="U19" s="164"/>
      <c r="V19" s="165"/>
      <c r="W19" s="163">
        <v>1302</v>
      </c>
      <c r="X19" s="164"/>
      <c r="Y19" s="164"/>
      <c r="Z19" s="164"/>
      <c r="AA19" s="164"/>
      <c r="AB19" s="164"/>
      <c r="AC19" s="165"/>
      <c r="AD19" s="163">
        <v>1385</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0.86128364389233958</v>
      </c>
      <c r="Q20" s="542"/>
      <c r="R20" s="542"/>
      <c r="S20" s="542"/>
      <c r="T20" s="542"/>
      <c r="U20" s="542"/>
      <c r="V20" s="542"/>
      <c r="W20" s="542">
        <f t="shared" ref="W20" si="0">IF(W18=0, "-", SUM(W19)/W18)</f>
        <v>0.94759825327510916</v>
      </c>
      <c r="X20" s="542"/>
      <c r="Y20" s="542"/>
      <c r="Z20" s="542"/>
      <c r="AA20" s="542"/>
      <c r="AB20" s="542"/>
      <c r="AC20" s="542"/>
      <c r="AD20" s="542">
        <f t="shared" ref="AD20" si="1">IF(AD18=0, "-", SUM(AD19)/AD18)</f>
        <v>0.89818417639429315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7" t="s">
        <v>349</v>
      </c>
      <c r="H21" s="928"/>
      <c r="I21" s="928"/>
      <c r="J21" s="928"/>
      <c r="K21" s="928"/>
      <c r="L21" s="928"/>
      <c r="M21" s="928"/>
      <c r="N21" s="928"/>
      <c r="O21" s="928"/>
      <c r="P21" s="542">
        <f>IF(P19=0, "-", SUM(P19)/SUM(P13,P14))</f>
        <v>0.75</v>
      </c>
      <c r="Q21" s="542"/>
      <c r="R21" s="542"/>
      <c r="S21" s="542"/>
      <c r="T21" s="542"/>
      <c r="U21" s="542"/>
      <c r="V21" s="542"/>
      <c r="W21" s="542">
        <f t="shared" ref="W21" si="2">IF(W19=0, "-", SUM(W19)/SUM(W13,W14))</f>
        <v>0.78245192307692313</v>
      </c>
      <c r="X21" s="542"/>
      <c r="Y21" s="542"/>
      <c r="Z21" s="542"/>
      <c r="AA21" s="542"/>
      <c r="AB21" s="542"/>
      <c r="AC21" s="542"/>
      <c r="AD21" s="542">
        <f t="shared" ref="AD21" si="3">IF(AD19=0, "-", SUM(AD19)/SUM(AD13,AD14))</f>
        <v>0.84194528875379937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705</v>
      </c>
      <c r="B22" s="139"/>
      <c r="C22" s="139"/>
      <c r="D22" s="139"/>
      <c r="E22" s="139"/>
      <c r="F22" s="140"/>
      <c r="G22" s="129" t="s">
        <v>328</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327</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1502</v>
      </c>
      <c r="Q23" s="161"/>
      <c r="R23" s="161"/>
      <c r="S23" s="161"/>
      <c r="T23" s="161"/>
      <c r="U23" s="161"/>
      <c r="V23" s="162"/>
      <c r="W23" s="160">
        <v>1490</v>
      </c>
      <c r="X23" s="161"/>
      <c r="Y23" s="161"/>
      <c r="Z23" s="161"/>
      <c r="AA23" s="161"/>
      <c r="AB23" s="161"/>
      <c r="AC23" s="162"/>
      <c r="AD23" s="149" t="s">
        <v>890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162</v>
      </c>
      <c r="Q24" s="164"/>
      <c r="R24" s="164"/>
      <c r="S24" s="164"/>
      <c r="T24" s="164"/>
      <c r="U24" s="164"/>
      <c r="V24" s="165"/>
      <c r="W24" s="163">
        <v>158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3</v>
      </c>
      <c r="Q25" s="164"/>
      <c r="R25" s="164"/>
      <c r="S25" s="164"/>
      <c r="T25" s="164"/>
      <c r="U25" s="164"/>
      <c r="V25" s="165"/>
      <c r="W25" s="163">
        <v>3</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3</v>
      </c>
      <c r="Q26" s="164"/>
      <c r="R26" s="164"/>
      <c r="S26" s="164"/>
      <c r="T26" s="164"/>
      <c r="U26" s="164"/>
      <c r="V26" s="165"/>
      <c r="W26" s="163">
        <v>3</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332</v>
      </c>
      <c r="H28" s="226"/>
      <c r="I28" s="226"/>
      <c r="J28" s="226"/>
      <c r="K28" s="226"/>
      <c r="L28" s="226"/>
      <c r="M28" s="226"/>
      <c r="N28" s="226"/>
      <c r="O28" s="227"/>
      <c r="P28" s="169">
        <f>P29-SUM(P23:P27)</f>
        <v>3</v>
      </c>
      <c r="Q28" s="170"/>
      <c r="R28" s="170"/>
      <c r="S28" s="170"/>
      <c r="T28" s="170"/>
      <c r="U28" s="170"/>
      <c r="V28" s="171"/>
      <c r="W28" s="169">
        <f>W29-SUM(W23:W27)</f>
        <v>2</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329</v>
      </c>
      <c r="H29" s="229"/>
      <c r="I29" s="229"/>
      <c r="J29" s="229"/>
      <c r="K29" s="229"/>
      <c r="L29" s="229"/>
      <c r="M29" s="229"/>
      <c r="N29" s="229"/>
      <c r="O29" s="230"/>
      <c r="P29" s="163">
        <f>AK13</f>
        <v>1673</v>
      </c>
      <c r="Q29" s="164"/>
      <c r="R29" s="164"/>
      <c r="S29" s="164"/>
      <c r="T29" s="164"/>
      <c r="U29" s="164"/>
      <c r="V29" s="165"/>
      <c r="W29" s="211">
        <f>AR13</f>
        <v>1656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344</v>
      </c>
      <c r="B30" s="513"/>
      <c r="C30" s="513"/>
      <c r="D30" s="513"/>
      <c r="E30" s="513"/>
      <c r="F30" s="514"/>
      <c r="G30" s="653" t="s">
        <v>146</v>
      </c>
      <c r="H30" s="387"/>
      <c r="I30" s="387"/>
      <c r="J30" s="387"/>
      <c r="K30" s="387"/>
      <c r="L30" s="387"/>
      <c r="M30" s="387"/>
      <c r="N30" s="387"/>
      <c r="O30" s="582"/>
      <c r="P30" s="581" t="s">
        <v>59</v>
      </c>
      <c r="Q30" s="387"/>
      <c r="R30" s="387"/>
      <c r="S30" s="387"/>
      <c r="T30" s="387"/>
      <c r="U30" s="387"/>
      <c r="V30" s="387"/>
      <c r="W30" s="387"/>
      <c r="X30" s="582"/>
      <c r="Y30" s="468"/>
      <c r="Z30" s="469"/>
      <c r="AA30" s="470"/>
      <c r="AB30" s="382" t="s">
        <v>11</v>
      </c>
      <c r="AC30" s="383"/>
      <c r="AD30" s="384"/>
      <c r="AE30" s="382" t="s">
        <v>386</v>
      </c>
      <c r="AF30" s="383"/>
      <c r="AG30" s="383"/>
      <c r="AH30" s="384"/>
      <c r="AI30" s="385" t="s">
        <v>408</v>
      </c>
      <c r="AJ30" s="385"/>
      <c r="AK30" s="385"/>
      <c r="AL30" s="382"/>
      <c r="AM30" s="385" t="s">
        <v>505</v>
      </c>
      <c r="AN30" s="385"/>
      <c r="AO30" s="385"/>
      <c r="AP30" s="382"/>
      <c r="AQ30" s="644" t="s">
        <v>232</v>
      </c>
      <c r="AR30" s="645"/>
      <c r="AS30" s="645"/>
      <c r="AT30" s="646"/>
      <c r="AU30" s="387" t="s">
        <v>134</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4</v>
      </c>
      <c r="AV31" s="271"/>
      <c r="AW31" s="375" t="s">
        <v>179</v>
      </c>
      <c r="AX31" s="376"/>
    </row>
    <row r="32" spans="1:50" ht="49.5" customHeight="1" x14ac:dyDescent="0.15">
      <c r="A32" s="518"/>
      <c r="B32" s="516"/>
      <c r="C32" s="516"/>
      <c r="D32" s="516"/>
      <c r="E32" s="516"/>
      <c r="F32" s="517"/>
      <c r="G32" s="543" t="s">
        <v>724</v>
      </c>
      <c r="H32" s="544"/>
      <c r="I32" s="544"/>
      <c r="J32" s="544"/>
      <c r="K32" s="544"/>
      <c r="L32" s="544"/>
      <c r="M32" s="544"/>
      <c r="N32" s="544"/>
      <c r="O32" s="545"/>
      <c r="P32" s="191" t="s">
        <v>725</v>
      </c>
      <c r="Q32" s="191"/>
      <c r="R32" s="191"/>
      <c r="S32" s="191"/>
      <c r="T32" s="191"/>
      <c r="U32" s="191"/>
      <c r="V32" s="191"/>
      <c r="W32" s="191"/>
      <c r="X32" s="233"/>
      <c r="Y32" s="339" t="s">
        <v>12</v>
      </c>
      <c r="Z32" s="552"/>
      <c r="AA32" s="553"/>
      <c r="AB32" s="554" t="s">
        <v>726</v>
      </c>
      <c r="AC32" s="554"/>
      <c r="AD32" s="554"/>
      <c r="AE32" s="363">
        <v>71.599999999999994</v>
      </c>
      <c r="AF32" s="364"/>
      <c r="AG32" s="364"/>
      <c r="AH32" s="364"/>
      <c r="AI32" s="363">
        <v>70</v>
      </c>
      <c r="AJ32" s="364"/>
      <c r="AK32" s="364"/>
      <c r="AL32" s="364"/>
      <c r="AM32" s="363" t="s">
        <v>882</v>
      </c>
      <c r="AN32" s="364"/>
      <c r="AO32" s="364"/>
      <c r="AP32" s="364"/>
      <c r="AQ32" s="166" t="s">
        <v>719</v>
      </c>
      <c r="AR32" s="167"/>
      <c r="AS32" s="167"/>
      <c r="AT32" s="168"/>
      <c r="AU32" s="364" t="s">
        <v>719</v>
      </c>
      <c r="AV32" s="364"/>
      <c r="AW32" s="364"/>
      <c r="AX32" s="365"/>
    </row>
    <row r="33" spans="1:51" ht="49.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726</v>
      </c>
      <c r="AC33" s="525"/>
      <c r="AD33" s="525"/>
      <c r="AE33" s="363">
        <v>73.599999999999994</v>
      </c>
      <c r="AF33" s="364"/>
      <c r="AG33" s="364"/>
      <c r="AH33" s="364"/>
      <c r="AI33" s="363">
        <v>71.599999999999994</v>
      </c>
      <c r="AJ33" s="364"/>
      <c r="AK33" s="364"/>
      <c r="AL33" s="364"/>
      <c r="AM33" s="363">
        <v>70</v>
      </c>
      <c r="AN33" s="364"/>
      <c r="AO33" s="364"/>
      <c r="AP33" s="364"/>
      <c r="AQ33" s="166" t="s">
        <v>719</v>
      </c>
      <c r="AR33" s="167"/>
      <c r="AS33" s="167"/>
      <c r="AT33" s="168"/>
      <c r="AU33" s="364" t="s">
        <v>882</v>
      </c>
      <c r="AV33" s="364"/>
      <c r="AW33" s="364"/>
      <c r="AX33" s="365"/>
    </row>
    <row r="34" spans="1:51" ht="49.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3">
        <v>102.8</v>
      </c>
      <c r="AF34" s="364"/>
      <c r="AG34" s="364"/>
      <c r="AH34" s="364"/>
      <c r="AI34" s="363">
        <v>102.3</v>
      </c>
      <c r="AJ34" s="364"/>
      <c r="AK34" s="364"/>
      <c r="AL34" s="364"/>
      <c r="AM34" s="363" t="s">
        <v>882</v>
      </c>
      <c r="AN34" s="364"/>
      <c r="AO34" s="364"/>
      <c r="AP34" s="364"/>
      <c r="AQ34" s="166" t="s">
        <v>719</v>
      </c>
      <c r="AR34" s="167"/>
      <c r="AS34" s="167"/>
      <c r="AT34" s="168"/>
      <c r="AU34" s="364" t="s">
        <v>719</v>
      </c>
      <c r="AV34" s="364"/>
      <c r="AW34" s="364"/>
      <c r="AX34" s="365"/>
    </row>
    <row r="35" spans="1:51" ht="23.25" customHeight="1" x14ac:dyDescent="0.15">
      <c r="A35" s="900" t="s">
        <v>376</v>
      </c>
      <c r="B35" s="901"/>
      <c r="C35" s="901"/>
      <c r="D35" s="901"/>
      <c r="E35" s="901"/>
      <c r="F35" s="902"/>
      <c r="G35" s="906" t="s">
        <v>727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7" t="s">
        <v>344</v>
      </c>
      <c r="B37" s="648"/>
      <c r="C37" s="648"/>
      <c r="D37" s="648"/>
      <c r="E37" s="648"/>
      <c r="F37" s="649"/>
      <c r="G37" s="568" t="s">
        <v>146</v>
      </c>
      <c r="H37" s="377"/>
      <c r="I37" s="377"/>
      <c r="J37" s="377"/>
      <c r="K37" s="377"/>
      <c r="L37" s="377"/>
      <c r="M37" s="377"/>
      <c r="N37" s="377"/>
      <c r="O37" s="569"/>
      <c r="P37" s="634" t="s">
        <v>59</v>
      </c>
      <c r="Q37" s="377"/>
      <c r="R37" s="377"/>
      <c r="S37" s="377"/>
      <c r="T37" s="377"/>
      <c r="U37" s="377"/>
      <c r="V37" s="377"/>
      <c r="W37" s="377"/>
      <c r="X37" s="569"/>
      <c r="Y37" s="635"/>
      <c r="Z37" s="636"/>
      <c r="AA37" s="637"/>
      <c r="AB37" s="638" t="s">
        <v>11</v>
      </c>
      <c r="AC37" s="639"/>
      <c r="AD37" s="640"/>
      <c r="AE37" s="335" t="s">
        <v>386</v>
      </c>
      <c r="AF37" s="335"/>
      <c r="AG37" s="335"/>
      <c r="AH37" s="335"/>
      <c r="AI37" s="335" t="s">
        <v>408</v>
      </c>
      <c r="AJ37" s="335"/>
      <c r="AK37" s="335"/>
      <c r="AL37" s="335"/>
      <c r="AM37" s="335" t="s">
        <v>505</v>
      </c>
      <c r="AN37" s="335"/>
      <c r="AO37" s="335"/>
      <c r="AP37" s="335"/>
      <c r="AQ37" s="267" t="s">
        <v>232</v>
      </c>
      <c r="AR37" s="268"/>
      <c r="AS37" s="268"/>
      <c r="AT37" s="269"/>
      <c r="AU37" s="377" t="s">
        <v>134</v>
      </c>
      <c r="AV37" s="377"/>
      <c r="AW37" s="377"/>
      <c r="AX37" s="378"/>
      <c r="AY37">
        <f>COUNTA($G$39)</f>
        <v>1</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31" t="s">
        <v>719</v>
      </c>
      <c r="AR38" s="178"/>
      <c r="AS38" s="179" t="s">
        <v>233</v>
      </c>
      <c r="AT38" s="202"/>
      <c r="AU38" s="271">
        <v>4</v>
      </c>
      <c r="AV38" s="271"/>
      <c r="AW38" s="375" t="s">
        <v>179</v>
      </c>
      <c r="AX38" s="376"/>
      <c r="AY38">
        <f>$AY$37</f>
        <v>1</v>
      </c>
    </row>
    <row r="39" spans="1:51" ht="37.5" customHeight="1" x14ac:dyDescent="0.15">
      <c r="A39" s="518"/>
      <c r="B39" s="516"/>
      <c r="C39" s="516"/>
      <c r="D39" s="516"/>
      <c r="E39" s="516"/>
      <c r="F39" s="517"/>
      <c r="G39" s="543" t="s">
        <v>728</v>
      </c>
      <c r="H39" s="544"/>
      <c r="I39" s="544"/>
      <c r="J39" s="544"/>
      <c r="K39" s="544"/>
      <c r="L39" s="544"/>
      <c r="M39" s="544"/>
      <c r="N39" s="544"/>
      <c r="O39" s="545"/>
      <c r="P39" s="191" t="s">
        <v>729</v>
      </c>
      <c r="Q39" s="191"/>
      <c r="R39" s="191"/>
      <c r="S39" s="191"/>
      <c r="T39" s="191"/>
      <c r="U39" s="191"/>
      <c r="V39" s="191"/>
      <c r="W39" s="191"/>
      <c r="X39" s="233"/>
      <c r="Y39" s="339" t="s">
        <v>12</v>
      </c>
      <c r="Z39" s="552"/>
      <c r="AA39" s="553"/>
      <c r="AB39" s="554" t="s">
        <v>367</v>
      </c>
      <c r="AC39" s="554"/>
      <c r="AD39" s="554"/>
      <c r="AE39" s="363" t="s">
        <v>719</v>
      </c>
      <c r="AF39" s="364"/>
      <c r="AG39" s="364"/>
      <c r="AH39" s="364"/>
      <c r="AI39" s="363">
        <v>48</v>
      </c>
      <c r="AJ39" s="364"/>
      <c r="AK39" s="364"/>
      <c r="AL39" s="364"/>
      <c r="AM39" s="363" t="s">
        <v>830</v>
      </c>
      <c r="AN39" s="364"/>
      <c r="AO39" s="364"/>
      <c r="AP39" s="364"/>
      <c r="AQ39" s="166" t="s">
        <v>719</v>
      </c>
      <c r="AR39" s="167"/>
      <c r="AS39" s="167"/>
      <c r="AT39" s="168"/>
      <c r="AU39" s="364" t="s">
        <v>719</v>
      </c>
      <c r="AV39" s="364"/>
      <c r="AW39" s="364"/>
      <c r="AX39" s="365"/>
      <c r="AY39">
        <f t="shared" ref="AY39:AY43" si="4">$AY$37</f>
        <v>1</v>
      </c>
    </row>
    <row r="40" spans="1:51" ht="37.5"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t="s">
        <v>367</v>
      </c>
      <c r="AC40" s="525"/>
      <c r="AD40" s="525"/>
      <c r="AE40" s="363" t="s">
        <v>719</v>
      </c>
      <c r="AF40" s="364"/>
      <c r="AG40" s="364"/>
      <c r="AH40" s="364"/>
      <c r="AI40" s="363" t="s">
        <v>719</v>
      </c>
      <c r="AJ40" s="364"/>
      <c r="AK40" s="364"/>
      <c r="AL40" s="364"/>
      <c r="AM40" s="363" t="s">
        <v>830</v>
      </c>
      <c r="AN40" s="364"/>
      <c r="AO40" s="364"/>
      <c r="AP40" s="364"/>
      <c r="AQ40" s="166" t="s">
        <v>719</v>
      </c>
      <c r="AR40" s="167"/>
      <c r="AS40" s="167"/>
      <c r="AT40" s="168"/>
      <c r="AU40" s="364">
        <v>50</v>
      </c>
      <c r="AV40" s="364"/>
      <c r="AW40" s="364"/>
      <c r="AX40" s="365"/>
      <c r="AY40">
        <f t="shared" si="4"/>
        <v>1</v>
      </c>
    </row>
    <row r="41" spans="1:51" ht="37.5"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3" t="s">
        <v>719</v>
      </c>
      <c r="AF41" s="364"/>
      <c r="AG41" s="364"/>
      <c r="AH41" s="364"/>
      <c r="AI41" s="363" t="s">
        <v>719</v>
      </c>
      <c r="AJ41" s="364"/>
      <c r="AK41" s="364"/>
      <c r="AL41" s="364"/>
      <c r="AM41" s="363" t="s">
        <v>830</v>
      </c>
      <c r="AN41" s="364"/>
      <c r="AO41" s="364"/>
      <c r="AP41" s="364"/>
      <c r="AQ41" s="166" t="s">
        <v>719</v>
      </c>
      <c r="AR41" s="167"/>
      <c r="AS41" s="167"/>
      <c r="AT41" s="168"/>
      <c r="AU41" s="364" t="s">
        <v>719</v>
      </c>
      <c r="AV41" s="364"/>
      <c r="AW41" s="364"/>
      <c r="AX41" s="365"/>
      <c r="AY41">
        <f t="shared" si="4"/>
        <v>1</v>
      </c>
    </row>
    <row r="42" spans="1:51" ht="23.25" customHeight="1" x14ac:dyDescent="0.15">
      <c r="A42" s="900" t="s">
        <v>376</v>
      </c>
      <c r="B42" s="901"/>
      <c r="C42" s="901"/>
      <c r="D42" s="901"/>
      <c r="E42" s="901"/>
      <c r="F42" s="902"/>
      <c r="G42" s="906" t="s">
        <v>730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customHeight="1" x14ac:dyDescent="0.15">
      <c r="A44" s="647" t="s">
        <v>344</v>
      </c>
      <c r="B44" s="648"/>
      <c r="C44" s="648"/>
      <c r="D44" s="648"/>
      <c r="E44" s="648"/>
      <c r="F44" s="649"/>
      <c r="G44" s="568" t="s">
        <v>146</v>
      </c>
      <c r="H44" s="377"/>
      <c r="I44" s="377"/>
      <c r="J44" s="377"/>
      <c r="K44" s="377"/>
      <c r="L44" s="377"/>
      <c r="M44" s="377"/>
      <c r="N44" s="377"/>
      <c r="O44" s="569"/>
      <c r="P44" s="634" t="s">
        <v>59</v>
      </c>
      <c r="Q44" s="377"/>
      <c r="R44" s="377"/>
      <c r="S44" s="377"/>
      <c r="T44" s="377"/>
      <c r="U44" s="377"/>
      <c r="V44" s="377"/>
      <c r="W44" s="377"/>
      <c r="X44" s="569"/>
      <c r="Y44" s="635"/>
      <c r="Z44" s="636"/>
      <c r="AA44" s="637"/>
      <c r="AB44" s="638" t="s">
        <v>11</v>
      </c>
      <c r="AC44" s="639"/>
      <c r="AD44" s="640"/>
      <c r="AE44" s="335" t="s">
        <v>386</v>
      </c>
      <c r="AF44" s="335"/>
      <c r="AG44" s="335"/>
      <c r="AH44" s="335"/>
      <c r="AI44" s="335" t="s">
        <v>408</v>
      </c>
      <c r="AJ44" s="335"/>
      <c r="AK44" s="335"/>
      <c r="AL44" s="335"/>
      <c r="AM44" s="335" t="s">
        <v>505</v>
      </c>
      <c r="AN44" s="335"/>
      <c r="AO44" s="335"/>
      <c r="AP44" s="335"/>
      <c r="AQ44" s="267" t="s">
        <v>232</v>
      </c>
      <c r="AR44" s="268"/>
      <c r="AS44" s="268"/>
      <c r="AT44" s="269"/>
      <c r="AU44" s="377" t="s">
        <v>134</v>
      </c>
      <c r="AV44" s="377"/>
      <c r="AW44" s="377"/>
      <c r="AX44" s="378"/>
      <c r="AY44">
        <f>COUNTA($G$46)</f>
        <v>1</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31" t="s">
        <v>719</v>
      </c>
      <c r="AR45" s="178"/>
      <c r="AS45" s="179" t="s">
        <v>233</v>
      </c>
      <c r="AT45" s="202"/>
      <c r="AU45" s="271">
        <v>4</v>
      </c>
      <c r="AV45" s="271"/>
      <c r="AW45" s="375" t="s">
        <v>179</v>
      </c>
      <c r="AX45" s="376"/>
      <c r="AY45">
        <f>$AY$44</f>
        <v>1</v>
      </c>
    </row>
    <row r="46" spans="1:51" ht="36" customHeight="1" x14ac:dyDescent="0.15">
      <c r="A46" s="518"/>
      <c r="B46" s="516"/>
      <c r="C46" s="516"/>
      <c r="D46" s="516"/>
      <c r="E46" s="516"/>
      <c r="F46" s="517"/>
      <c r="G46" s="543" t="s">
        <v>728</v>
      </c>
      <c r="H46" s="544"/>
      <c r="I46" s="544"/>
      <c r="J46" s="544"/>
      <c r="K46" s="544"/>
      <c r="L46" s="544"/>
      <c r="M46" s="544"/>
      <c r="N46" s="544"/>
      <c r="O46" s="545"/>
      <c r="P46" s="191" t="s">
        <v>731</v>
      </c>
      <c r="Q46" s="191"/>
      <c r="R46" s="191"/>
      <c r="S46" s="191"/>
      <c r="T46" s="191"/>
      <c r="U46" s="191"/>
      <c r="V46" s="191"/>
      <c r="W46" s="191"/>
      <c r="X46" s="233"/>
      <c r="Y46" s="339" t="s">
        <v>12</v>
      </c>
      <c r="Z46" s="552"/>
      <c r="AA46" s="553"/>
      <c r="AB46" s="554" t="s">
        <v>367</v>
      </c>
      <c r="AC46" s="554"/>
      <c r="AD46" s="554"/>
      <c r="AE46" s="358" t="s">
        <v>719</v>
      </c>
      <c r="AF46" s="358"/>
      <c r="AG46" s="358"/>
      <c r="AH46" s="358"/>
      <c r="AI46" s="358">
        <v>37.1</v>
      </c>
      <c r="AJ46" s="358"/>
      <c r="AK46" s="358"/>
      <c r="AL46" s="358"/>
      <c r="AM46" s="358" t="s">
        <v>830</v>
      </c>
      <c r="AN46" s="358"/>
      <c r="AO46" s="358"/>
      <c r="AP46" s="358"/>
      <c r="AQ46" s="166" t="s">
        <v>719</v>
      </c>
      <c r="AR46" s="167"/>
      <c r="AS46" s="167"/>
      <c r="AT46" s="168"/>
      <c r="AU46" s="364" t="s">
        <v>719</v>
      </c>
      <c r="AV46" s="364"/>
      <c r="AW46" s="364"/>
      <c r="AX46" s="365"/>
      <c r="AY46">
        <f t="shared" ref="AY46:AY50" si="5">$AY$44</f>
        <v>1</v>
      </c>
    </row>
    <row r="47" spans="1:51" ht="36"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t="s">
        <v>367</v>
      </c>
      <c r="AC47" s="525"/>
      <c r="AD47" s="525"/>
      <c r="AE47" s="363" t="s">
        <v>719</v>
      </c>
      <c r="AF47" s="364"/>
      <c r="AG47" s="364"/>
      <c r="AH47" s="364"/>
      <c r="AI47" s="363" t="s">
        <v>719</v>
      </c>
      <c r="AJ47" s="364"/>
      <c r="AK47" s="364"/>
      <c r="AL47" s="364"/>
      <c r="AM47" s="363" t="s">
        <v>830</v>
      </c>
      <c r="AN47" s="364"/>
      <c r="AO47" s="364"/>
      <c r="AP47" s="364"/>
      <c r="AQ47" s="166" t="s">
        <v>719</v>
      </c>
      <c r="AR47" s="167"/>
      <c r="AS47" s="167"/>
      <c r="AT47" s="168"/>
      <c r="AU47" s="364">
        <v>50</v>
      </c>
      <c r="AV47" s="364"/>
      <c r="AW47" s="364"/>
      <c r="AX47" s="365"/>
      <c r="AY47">
        <f t="shared" si="5"/>
        <v>1</v>
      </c>
    </row>
    <row r="48" spans="1:51" ht="36"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3" t="s">
        <v>719</v>
      </c>
      <c r="AF48" s="364"/>
      <c r="AG48" s="364"/>
      <c r="AH48" s="364"/>
      <c r="AI48" s="363" t="s">
        <v>719</v>
      </c>
      <c r="AJ48" s="364"/>
      <c r="AK48" s="364"/>
      <c r="AL48" s="364"/>
      <c r="AM48" s="363" t="s">
        <v>830</v>
      </c>
      <c r="AN48" s="364"/>
      <c r="AO48" s="364"/>
      <c r="AP48" s="364"/>
      <c r="AQ48" s="166" t="s">
        <v>719</v>
      </c>
      <c r="AR48" s="167"/>
      <c r="AS48" s="167"/>
      <c r="AT48" s="168"/>
      <c r="AU48" s="364" t="s">
        <v>719</v>
      </c>
      <c r="AV48" s="364"/>
      <c r="AW48" s="364"/>
      <c r="AX48" s="365"/>
      <c r="AY48">
        <f t="shared" si="5"/>
        <v>1</v>
      </c>
    </row>
    <row r="49" spans="1:51" ht="23.25" customHeight="1" x14ac:dyDescent="0.15">
      <c r="A49" s="900" t="s">
        <v>376</v>
      </c>
      <c r="B49" s="901"/>
      <c r="C49" s="901"/>
      <c r="D49" s="901"/>
      <c r="E49" s="901"/>
      <c r="F49" s="902"/>
      <c r="G49" s="906" t="s">
        <v>730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1</v>
      </c>
    </row>
    <row r="50" spans="1:5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1</v>
      </c>
    </row>
    <row r="51" spans="1:51" ht="18.75" customHeight="1" x14ac:dyDescent="0.15">
      <c r="A51" s="515" t="s">
        <v>344</v>
      </c>
      <c r="B51" s="516"/>
      <c r="C51" s="516"/>
      <c r="D51" s="516"/>
      <c r="E51" s="516"/>
      <c r="F51" s="517"/>
      <c r="G51" s="568" t="s">
        <v>146</v>
      </c>
      <c r="H51" s="377"/>
      <c r="I51" s="377"/>
      <c r="J51" s="377"/>
      <c r="K51" s="377"/>
      <c r="L51" s="377"/>
      <c r="M51" s="377"/>
      <c r="N51" s="377"/>
      <c r="O51" s="569"/>
      <c r="P51" s="634" t="s">
        <v>59</v>
      </c>
      <c r="Q51" s="377"/>
      <c r="R51" s="377"/>
      <c r="S51" s="377"/>
      <c r="T51" s="377"/>
      <c r="U51" s="377"/>
      <c r="V51" s="377"/>
      <c r="W51" s="377"/>
      <c r="X51" s="569"/>
      <c r="Y51" s="635"/>
      <c r="Z51" s="636"/>
      <c r="AA51" s="637"/>
      <c r="AB51" s="638" t="s">
        <v>11</v>
      </c>
      <c r="AC51" s="639"/>
      <c r="AD51" s="640"/>
      <c r="AE51" s="335" t="s">
        <v>386</v>
      </c>
      <c r="AF51" s="335"/>
      <c r="AG51" s="335"/>
      <c r="AH51" s="335"/>
      <c r="AI51" s="335" t="s">
        <v>408</v>
      </c>
      <c r="AJ51" s="335"/>
      <c r="AK51" s="335"/>
      <c r="AL51" s="335"/>
      <c r="AM51" s="335" t="s">
        <v>505</v>
      </c>
      <c r="AN51" s="335"/>
      <c r="AO51" s="335"/>
      <c r="AP51" s="335"/>
      <c r="AQ51" s="267" t="s">
        <v>232</v>
      </c>
      <c r="AR51" s="268"/>
      <c r="AS51" s="268"/>
      <c r="AT51" s="269"/>
      <c r="AU51" s="373" t="s">
        <v>134</v>
      </c>
      <c r="AV51" s="373"/>
      <c r="AW51" s="373"/>
      <c r="AX51" s="374"/>
      <c r="AY51">
        <f>COUNTA($G$53)</f>
        <v>1</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31" t="s">
        <v>719</v>
      </c>
      <c r="AR52" s="178"/>
      <c r="AS52" s="179" t="s">
        <v>233</v>
      </c>
      <c r="AT52" s="202"/>
      <c r="AU52" s="271">
        <v>4</v>
      </c>
      <c r="AV52" s="271"/>
      <c r="AW52" s="375" t="s">
        <v>179</v>
      </c>
      <c r="AX52" s="376"/>
      <c r="AY52">
        <f>$AY$51</f>
        <v>1</v>
      </c>
    </row>
    <row r="53" spans="1:51" ht="34.5" customHeight="1" x14ac:dyDescent="0.15">
      <c r="A53" s="518"/>
      <c r="B53" s="516"/>
      <c r="C53" s="516"/>
      <c r="D53" s="516"/>
      <c r="E53" s="516"/>
      <c r="F53" s="517"/>
      <c r="G53" s="543" t="s">
        <v>728</v>
      </c>
      <c r="H53" s="544"/>
      <c r="I53" s="544"/>
      <c r="J53" s="544"/>
      <c r="K53" s="544"/>
      <c r="L53" s="544"/>
      <c r="M53" s="544"/>
      <c r="N53" s="544"/>
      <c r="O53" s="545"/>
      <c r="P53" s="191" t="s">
        <v>732</v>
      </c>
      <c r="Q53" s="191"/>
      <c r="R53" s="191"/>
      <c r="S53" s="191"/>
      <c r="T53" s="191"/>
      <c r="U53" s="191"/>
      <c r="V53" s="191"/>
      <c r="W53" s="191"/>
      <c r="X53" s="233"/>
      <c r="Y53" s="339" t="s">
        <v>12</v>
      </c>
      <c r="Z53" s="552"/>
      <c r="AA53" s="553"/>
      <c r="AB53" s="554" t="s">
        <v>367</v>
      </c>
      <c r="AC53" s="554"/>
      <c r="AD53" s="554"/>
      <c r="AE53" s="363" t="s">
        <v>719</v>
      </c>
      <c r="AF53" s="364"/>
      <c r="AG53" s="364"/>
      <c r="AH53" s="364"/>
      <c r="AI53" s="363">
        <v>53.4</v>
      </c>
      <c r="AJ53" s="364"/>
      <c r="AK53" s="364"/>
      <c r="AL53" s="364"/>
      <c r="AM53" s="363" t="s">
        <v>830</v>
      </c>
      <c r="AN53" s="364"/>
      <c r="AO53" s="364"/>
      <c r="AP53" s="364"/>
      <c r="AQ53" s="166" t="s">
        <v>719</v>
      </c>
      <c r="AR53" s="167"/>
      <c r="AS53" s="167"/>
      <c r="AT53" s="168"/>
      <c r="AU53" s="364" t="s">
        <v>719</v>
      </c>
      <c r="AV53" s="364"/>
      <c r="AW53" s="364"/>
      <c r="AX53" s="365"/>
      <c r="AY53">
        <f t="shared" ref="AY53:AY57" si="6">$AY$51</f>
        <v>1</v>
      </c>
    </row>
    <row r="54" spans="1:51" ht="34.5"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t="s">
        <v>367</v>
      </c>
      <c r="AC54" s="525"/>
      <c r="AD54" s="525"/>
      <c r="AE54" s="363" t="s">
        <v>719</v>
      </c>
      <c r="AF54" s="364"/>
      <c r="AG54" s="364"/>
      <c r="AH54" s="364"/>
      <c r="AI54" s="363" t="s">
        <v>719</v>
      </c>
      <c r="AJ54" s="364"/>
      <c r="AK54" s="364"/>
      <c r="AL54" s="364"/>
      <c r="AM54" s="363" t="s">
        <v>830</v>
      </c>
      <c r="AN54" s="364"/>
      <c r="AO54" s="364"/>
      <c r="AP54" s="364"/>
      <c r="AQ54" s="166" t="s">
        <v>719</v>
      </c>
      <c r="AR54" s="167"/>
      <c r="AS54" s="167"/>
      <c r="AT54" s="168"/>
      <c r="AU54" s="364">
        <v>50</v>
      </c>
      <c r="AV54" s="364"/>
      <c r="AW54" s="364"/>
      <c r="AX54" s="365"/>
      <c r="AY54">
        <f t="shared" si="6"/>
        <v>1</v>
      </c>
    </row>
    <row r="55" spans="1:51" ht="34.5"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3" t="s">
        <v>719</v>
      </c>
      <c r="AF55" s="364"/>
      <c r="AG55" s="364"/>
      <c r="AH55" s="364"/>
      <c r="AI55" s="363" t="s">
        <v>719</v>
      </c>
      <c r="AJ55" s="364"/>
      <c r="AK55" s="364"/>
      <c r="AL55" s="364"/>
      <c r="AM55" s="363" t="s">
        <v>830</v>
      </c>
      <c r="AN55" s="364"/>
      <c r="AO55" s="364"/>
      <c r="AP55" s="364"/>
      <c r="AQ55" s="166" t="s">
        <v>719</v>
      </c>
      <c r="AR55" s="167"/>
      <c r="AS55" s="167"/>
      <c r="AT55" s="168"/>
      <c r="AU55" s="364" t="s">
        <v>719</v>
      </c>
      <c r="AV55" s="364"/>
      <c r="AW55" s="364"/>
      <c r="AX55" s="365"/>
      <c r="AY55">
        <f t="shared" si="6"/>
        <v>1</v>
      </c>
    </row>
    <row r="56" spans="1:51" ht="23.25" customHeight="1" x14ac:dyDescent="0.15">
      <c r="A56" s="900" t="s">
        <v>376</v>
      </c>
      <c r="B56" s="901"/>
      <c r="C56" s="901"/>
      <c r="D56" s="901"/>
      <c r="E56" s="901"/>
      <c r="F56" s="902"/>
      <c r="G56" s="906" t="s">
        <v>730</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1</v>
      </c>
    </row>
    <row r="57" spans="1:5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1</v>
      </c>
    </row>
    <row r="58" spans="1:51" ht="18.75" customHeight="1" x14ac:dyDescent="0.15">
      <c r="A58" s="515" t="s">
        <v>344</v>
      </c>
      <c r="B58" s="516"/>
      <c r="C58" s="516"/>
      <c r="D58" s="516"/>
      <c r="E58" s="516"/>
      <c r="F58" s="517"/>
      <c r="G58" s="568" t="s">
        <v>146</v>
      </c>
      <c r="H58" s="377"/>
      <c r="I58" s="377"/>
      <c r="J58" s="377"/>
      <c r="K58" s="377"/>
      <c r="L58" s="377"/>
      <c r="M58" s="377"/>
      <c r="N58" s="377"/>
      <c r="O58" s="569"/>
      <c r="P58" s="634" t="s">
        <v>59</v>
      </c>
      <c r="Q58" s="377"/>
      <c r="R58" s="377"/>
      <c r="S58" s="377"/>
      <c r="T58" s="377"/>
      <c r="U58" s="377"/>
      <c r="V58" s="377"/>
      <c r="W58" s="377"/>
      <c r="X58" s="569"/>
      <c r="Y58" s="635"/>
      <c r="Z58" s="636"/>
      <c r="AA58" s="637"/>
      <c r="AB58" s="638" t="s">
        <v>11</v>
      </c>
      <c r="AC58" s="639"/>
      <c r="AD58" s="640"/>
      <c r="AE58" s="335" t="s">
        <v>386</v>
      </c>
      <c r="AF58" s="335"/>
      <c r="AG58" s="335"/>
      <c r="AH58" s="335"/>
      <c r="AI58" s="335" t="s">
        <v>408</v>
      </c>
      <c r="AJ58" s="335"/>
      <c r="AK58" s="335"/>
      <c r="AL58" s="335"/>
      <c r="AM58" s="335" t="s">
        <v>505</v>
      </c>
      <c r="AN58" s="335"/>
      <c r="AO58" s="335"/>
      <c r="AP58" s="335"/>
      <c r="AQ58" s="267" t="s">
        <v>232</v>
      </c>
      <c r="AR58" s="268"/>
      <c r="AS58" s="268"/>
      <c r="AT58" s="269"/>
      <c r="AU58" s="373" t="s">
        <v>134</v>
      </c>
      <c r="AV58" s="373"/>
      <c r="AW58" s="373"/>
      <c r="AX58" s="374"/>
      <c r="AY58">
        <f>COUNTA($G$60)</f>
        <v>1</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31" t="s">
        <v>719</v>
      </c>
      <c r="AR59" s="178"/>
      <c r="AS59" s="179" t="s">
        <v>233</v>
      </c>
      <c r="AT59" s="202"/>
      <c r="AU59" s="271">
        <v>4</v>
      </c>
      <c r="AV59" s="271"/>
      <c r="AW59" s="375" t="s">
        <v>179</v>
      </c>
      <c r="AX59" s="376"/>
      <c r="AY59">
        <f>$AY$58</f>
        <v>1</v>
      </c>
    </row>
    <row r="60" spans="1:51" ht="41.25" customHeight="1" x14ac:dyDescent="0.15">
      <c r="A60" s="518"/>
      <c r="B60" s="516"/>
      <c r="C60" s="516"/>
      <c r="D60" s="516"/>
      <c r="E60" s="516"/>
      <c r="F60" s="517"/>
      <c r="G60" s="543" t="s">
        <v>728</v>
      </c>
      <c r="H60" s="544"/>
      <c r="I60" s="544"/>
      <c r="J60" s="544"/>
      <c r="K60" s="544"/>
      <c r="L60" s="544"/>
      <c r="M60" s="544"/>
      <c r="N60" s="544"/>
      <c r="O60" s="545"/>
      <c r="P60" s="191" t="s">
        <v>733</v>
      </c>
      <c r="Q60" s="191"/>
      <c r="R60" s="191"/>
      <c r="S60" s="191"/>
      <c r="T60" s="191"/>
      <c r="U60" s="191"/>
      <c r="V60" s="191"/>
      <c r="W60" s="191"/>
      <c r="X60" s="233"/>
      <c r="Y60" s="339" t="s">
        <v>12</v>
      </c>
      <c r="Z60" s="552"/>
      <c r="AA60" s="553"/>
      <c r="AB60" s="554" t="s">
        <v>367</v>
      </c>
      <c r="AC60" s="554"/>
      <c r="AD60" s="554"/>
      <c r="AE60" s="363" t="s">
        <v>719</v>
      </c>
      <c r="AF60" s="364"/>
      <c r="AG60" s="364"/>
      <c r="AH60" s="364"/>
      <c r="AI60" s="363">
        <v>45.6</v>
      </c>
      <c r="AJ60" s="364"/>
      <c r="AK60" s="364"/>
      <c r="AL60" s="364"/>
      <c r="AM60" s="363" t="s">
        <v>830</v>
      </c>
      <c r="AN60" s="364"/>
      <c r="AO60" s="364"/>
      <c r="AP60" s="364"/>
      <c r="AQ60" s="166" t="s">
        <v>719</v>
      </c>
      <c r="AR60" s="167"/>
      <c r="AS60" s="167"/>
      <c r="AT60" s="168"/>
      <c r="AU60" s="364" t="s">
        <v>719</v>
      </c>
      <c r="AV60" s="364"/>
      <c r="AW60" s="364"/>
      <c r="AX60" s="365"/>
      <c r="AY60">
        <f t="shared" ref="AY60:AY64" si="7">$AY$58</f>
        <v>1</v>
      </c>
    </row>
    <row r="61" spans="1:51" ht="41.25"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t="s">
        <v>367</v>
      </c>
      <c r="AC61" s="525"/>
      <c r="AD61" s="525"/>
      <c r="AE61" s="363" t="s">
        <v>719</v>
      </c>
      <c r="AF61" s="364"/>
      <c r="AG61" s="364"/>
      <c r="AH61" s="364"/>
      <c r="AI61" s="363" t="s">
        <v>719</v>
      </c>
      <c r="AJ61" s="364"/>
      <c r="AK61" s="364"/>
      <c r="AL61" s="364"/>
      <c r="AM61" s="363" t="s">
        <v>830</v>
      </c>
      <c r="AN61" s="364"/>
      <c r="AO61" s="364"/>
      <c r="AP61" s="364"/>
      <c r="AQ61" s="166" t="s">
        <v>719</v>
      </c>
      <c r="AR61" s="167"/>
      <c r="AS61" s="167"/>
      <c r="AT61" s="168"/>
      <c r="AU61" s="364">
        <v>50</v>
      </c>
      <c r="AV61" s="364"/>
      <c r="AW61" s="364"/>
      <c r="AX61" s="365"/>
      <c r="AY61">
        <f t="shared" si="7"/>
        <v>1</v>
      </c>
    </row>
    <row r="62" spans="1:51" ht="41.25"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3" t="s">
        <v>719</v>
      </c>
      <c r="AF62" s="364"/>
      <c r="AG62" s="364"/>
      <c r="AH62" s="364"/>
      <c r="AI62" s="363" t="s">
        <v>719</v>
      </c>
      <c r="AJ62" s="364"/>
      <c r="AK62" s="364"/>
      <c r="AL62" s="364"/>
      <c r="AM62" s="363" t="s">
        <v>830</v>
      </c>
      <c r="AN62" s="364"/>
      <c r="AO62" s="364"/>
      <c r="AP62" s="364"/>
      <c r="AQ62" s="166" t="s">
        <v>719</v>
      </c>
      <c r="AR62" s="167"/>
      <c r="AS62" s="167"/>
      <c r="AT62" s="168"/>
      <c r="AU62" s="364" t="s">
        <v>719</v>
      </c>
      <c r="AV62" s="364"/>
      <c r="AW62" s="364"/>
      <c r="AX62" s="365"/>
      <c r="AY62">
        <f t="shared" si="7"/>
        <v>1</v>
      </c>
    </row>
    <row r="63" spans="1:51" ht="23.25" customHeight="1" x14ac:dyDescent="0.15">
      <c r="A63" s="900" t="s">
        <v>376</v>
      </c>
      <c r="B63" s="901"/>
      <c r="C63" s="901"/>
      <c r="D63" s="901"/>
      <c r="E63" s="901"/>
      <c r="F63" s="902"/>
      <c r="G63" s="906" t="s">
        <v>730</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1</v>
      </c>
    </row>
    <row r="64" spans="1:5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1</v>
      </c>
    </row>
    <row r="65" spans="1:51" ht="18.75" hidden="1" customHeight="1" x14ac:dyDescent="0.15">
      <c r="A65" s="859" t="s">
        <v>345</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340</v>
      </c>
      <c r="X65" s="871"/>
      <c r="Y65" s="874"/>
      <c r="Z65" s="874"/>
      <c r="AA65" s="875"/>
      <c r="AB65" s="868" t="s">
        <v>11</v>
      </c>
      <c r="AC65" s="864"/>
      <c r="AD65" s="865"/>
      <c r="AE65" s="335" t="s">
        <v>386</v>
      </c>
      <c r="AF65" s="335"/>
      <c r="AG65" s="335"/>
      <c r="AH65" s="335"/>
      <c r="AI65" s="335" t="s">
        <v>408</v>
      </c>
      <c r="AJ65" s="335"/>
      <c r="AK65" s="335"/>
      <c r="AL65" s="335"/>
      <c r="AM65" s="335" t="s">
        <v>505</v>
      </c>
      <c r="AN65" s="335"/>
      <c r="AO65" s="335"/>
      <c r="AP65" s="335"/>
      <c r="AQ65" s="215" t="s">
        <v>232</v>
      </c>
      <c r="AR65" s="199"/>
      <c r="AS65" s="199"/>
      <c r="AT65" s="200"/>
      <c r="AU65" s="979" t="s">
        <v>134</v>
      </c>
      <c r="AV65" s="979"/>
      <c r="AW65" s="979"/>
      <c r="AX65" s="980"/>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5"/>
      <c r="AG66" s="335"/>
      <c r="AH66" s="335"/>
      <c r="AI66" s="335"/>
      <c r="AJ66" s="335"/>
      <c r="AK66" s="335"/>
      <c r="AL66" s="335"/>
      <c r="AM66" s="335"/>
      <c r="AN66" s="335"/>
      <c r="AO66" s="335"/>
      <c r="AP66" s="335"/>
      <c r="AQ66" s="231"/>
      <c r="AR66" s="178"/>
      <c r="AS66" s="179" t="s">
        <v>233</v>
      </c>
      <c r="AT66" s="202"/>
      <c r="AU66" s="271"/>
      <c r="AV66" s="271"/>
      <c r="AW66" s="866" t="s">
        <v>343</v>
      </c>
      <c r="AX66" s="981"/>
      <c r="AY66">
        <f>$AY$65</f>
        <v>0</v>
      </c>
    </row>
    <row r="67" spans="1:51" ht="23.25" hidden="1" customHeight="1" x14ac:dyDescent="0.15">
      <c r="A67" s="852"/>
      <c r="B67" s="853"/>
      <c r="C67" s="853"/>
      <c r="D67" s="853"/>
      <c r="E67" s="853"/>
      <c r="F67" s="854"/>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366</v>
      </c>
      <c r="AC67" s="954"/>
      <c r="AD67" s="954"/>
      <c r="AE67" s="363"/>
      <c r="AF67" s="364"/>
      <c r="AG67" s="364"/>
      <c r="AH67" s="364"/>
      <c r="AI67" s="363"/>
      <c r="AJ67" s="364"/>
      <c r="AK67" s="364"/>
      <c r="AL67" s="364"/>
      <c r="AM67" s="363"/>
      <c r="AN67" s="364"/>
      <c r="AO67" s="364"/>
      <c r="AP67" s="364"/>
      <c r="AQ67" s="363"/>
      <c r="AR67" s="364"/>
      <c r="AS67" s="364"/>
      <c r="AT67" s="817"/>
      <c r="AU67" s="364"/>
      <c r="AV67" s="364"/>
      <c r="AW67" s="364"/>
      <c r="AX67" s="365"/>
      <c r="AY67">
        <f t="shared" ref="AY67:AY72" si="8">$AY$65</f>
        <v>0</v>
      </c>
    </row>
    <row r="68" spans="1:51" ht="23.25" hidden="1" customHeight="1" x14ac:dyDescent="0.15">
      <c r="A68" s="852"/>
      <c r="B68" s="853"/>
      <c r="C68" s="853"/>
      <c r="D68" s="853"/>
      <c r="E68" s="853"/>
      <c r="F68" s="854"/>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366</v>
      </c>
      <c r="AC68" s="977"/>
      <c r="AD68" s="977"/>
      <c r="AE68" s="363"/>
      <c r="AF68" s="364"/>
      <c r="AG68" s="364"/>
      <c r="AH68" s="364"/>
      <c r="AI68" s="363"/>
      <c r="AJ68" s="364"/>
      <c r="AK68" s="364"/>
      <c r="AL68" s="364"/>
      <c r="AM68" s="363"/>
      <c r="AN68" s="364"/>
      <c r="AO68" s="364"/>
      <c r="AP68" s="364"/>
      <c r="AQ68" s="363"/>
      <c r="AR68" s="364"/>
      <c r="AS68" s="364"/>
      <c r="AT68" s="817"/>
      <c r="AU68" s="364"/>
      <c r="AV68" s="364"/>
      <c r="AW68" s="364"/>
      <c r="AX68" s="365"/>
      <c r="AY68">
        <f t="shared" si="8"/>
        <v>0</v>
      </c>
    </row>
    <row r="69" spans="1:51" ht="23.25" hidden="1" customHeight="1" x14ac:dyDescent="0.15">
      <c r="A69" s="852"/>
      <c r="B69" s="853"/>
      <c r="C69" s="853"/>
      <c r="D69" s="853"/>
      <c r="E69" s="853"/>
      <c r="F69" s="854"/>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367</v>
      </c>
      <c r="AC69" s="978"/>
      <c r="AD69" s="978"/>
      <c r="AE69" s="371"/>
      <c r="AF69" s="372"/>
      <c r="AG69" s="372"/>
      <c r="AH69" s="372"/>
      <c r="AI69" s="371"/>
      <c r="AJ69" s="372"/>
      <c r="AK69" s="372"/>
      <c r="AL69" s="372"/>
      <c r="AM69" s="371"/>
      <c r="AN69" s="372"/>
      <c r="AO69" s="372"/>
      <c r="AP69" s="372"/>
      <c r="AQ69" s="363"/>
      <c r="AR69" s="364"/>
      <c r="AS69" s="364"/>
      <c r="AT69" s="817"/>
      <c r="AU69" s="364"/>
      <c r="AV69" s="364"/>
      <c r="AW69" s="364"/>
      <c r="AX69" s="365"/>
      <c r="AY69">
        <f t="shared" si="8"/>
        <v>0</v>
      </c>
    </row>
    <row r="70" spans="1:51" ht="23.25" hidden="1" customHeight="1" x14ac:dyDescent="0.15">
      <c r="A70" s="852" t="s">
        <v>350</v>
      </c>
      <c r="B70" s="853"/>
      <c r="C70" s="853"/>
      <c r="D70" s="853"/>
      <c r="E70" s="853"/>
      <c r="F70" s="854"/>
      <c r="G70" s="942" t="s">
        <v>235</v>
      </c>
      <c r="H70" s="943"/>
      <c r="I70" s="943"/>
      <c r="J70" s="943"/>
      <c r="K70" s="943"/>
      <c r="L70" s="943"/>
      <c r="M70" s="943"/>
      <c r="N70" s="943"/>
      <c r="O70" s="943"/>
      <c r="P70" s="943"/>
      <c r="Q70" s="943"/>
      <c r="R70" s="943"/>
      <c r="S70" s="943"/>
      <c r="T70" s="943"/>
      <c r="U70" s="943"/>
      <c r="V70" s="943"/>
      <c r="W70" s="946" t="s">
        <v>365</v>
      </c>
      <c r="X70" s="947"/>
      <c r="Y70" s="952" t="s">
        <v>12</v>
      </c>
      <c r="Z70" s="952"/>
      <c r="AA70" s="953"/>
      <c r="AB70" s="954" t="s">
        <v>366</v>
      </c>
      <c r="AC70" s="954"/>
      <c r="AD70" s="954"/>
      <c r="AE70" s="363"/>
      <c r="AF70" s="364"/>
      <c r="AG70" s="364"/>
      <c r="AH70" s="364"/>
      <c r="AI70" s="363"/>
      <c r="AJ70" s="364"/>
      <c r="AK70" s="364"/>
      <c r="AL70" s="364"/>
      <c r="AM70" s="363"/>
      <c r="AN70" s="364"/>
      <c r="AO70" s="364"/>
      <c r="AP70" s="364"/>
      <c r="AQ70" s="363"/>
      <c r="AR70" s="364"/>
      <c r="AS70" s="364"/>
      <c r="AT70" s="817"/>
      <c r="AU70" s="364"/>
      <c r="AV70" s="364"/>
      <c r="AW70" s="364"/>
      <c r="AX70" s="365"/>
      <c r="AY70">
        <f t="shared" si="8"/>
        <v>0</v>
      </c>
    </row>
    <row r="71" spans="1:51" ht="23.25" hidden="1" customHeight="1" x14ac:dyDescent="0.15">
      <c r="A71" s="852"/>
      <c r="B71" s="853"/>
      <c r="C71" s="853"/>
      <c r="D71" s="853"/>
      <c r="E71" s="853"/>
      <c r="F71" s="854"/>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366</v>
      </c>
      <c r="AC71" s="977"/>
      <c r="AD71" s="977"/>
      <c r="AE71" s="363"/>
      <c r="AF71" s="364"/>
      <c r="AG71" s="364"/>
      <c r="AH71" s="364"/>
      <c r="AI71" s="363"/>
      <c r="AJ71" s="364"/>
      <c r="AK71" s="364"/>
      <c r="AL71" s="364"/>
      <c r="AM71" s="363"/>
      <c r="AN71" s="364"/>
      <c r="AO71" s="364"/>
      <c r="AP71" s="364"/>
      <c r="AQ71" s="363"/>
      <c r="AR71" s="364"/>
      <c r="AS71" s="364"/>
      <c r="AT71" s="817"/>
      <c r="AU71" s="364"/>
      <c r="AV71" s="364"/>
      <c r="AW71" s="364"/>
      <c r="AX71" s="365"/>
      <c r="AY71">
        <f t="shared" si="8"/>
        <v>0</v>
      </c>
    </row>
    <row r="72" spans="1:51" ht="23.25" hidden="1" customHeight="1" x14ac:dyDescent="0.15">
      <c r="A72" s="855"/>
      <c r="B72" s="856"/>
      <c r="C72" s="856"/>
      <c r="D72" s="856"/>
      <c r="E72" s="856"/>
      <c r="F72" s="857"/>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367</v>
      </c>
      <c r="AC72" s="978"/>
      <c r="AD72" s="978"/>
      <c r="AE72" s="371"/>
      <c r="AF72" s="372"/>
      <c r="AG72" s="372"/>
      <c r="AH72" s="372"/>
      <c r="AI72" s="371"/>
      <c r="AJ72" s="372"/>
      <c r="AK72" s="372"/>
      <c r="AL72" s="372"/>
      <c r="AM72" s="371"/>
      <c r="AN72" s="372"/>
      <c r="AO72" s="372"/>
      <c r="AP72" s="941"/>
      <c r="AQ72" s="363"/>
      <c r="AR72" s="364"/>
      <c r="AS72" s="364"/>
      <c r="AT72" s="817"/>
      <c r="AU72" s="364"/>
      <c r="AV72" s="364"/>
      <c r="AW72" s="364"/>
      <c r="AX72" s="365"/>
      <c r="AY72">
        <f t="shared" si="8"/>
        <v>0</v>
      </c>
    </row>
    <row r="73" spans="1:51" ht="18.75" hidden="1" customHeight="1" x14ac:dyDescent="0.15">
      <c r="A73" s="838" t="s">
        <v>345</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5" t="s">
        <v>386</v>
      </c>
      <c r="AF73" s="335"/>
      <c r="AG73" s="335"/>
      <c r="AH73" s="335"/>
      <c r="AI73" s="335" t="s">
        <v>408</v>
      </c>
      <c r="AJ73" s="335"/>
      <c r="AK73" s="335"/>
      <c r="AL73" s="335"/>
      <c r="AM73" s="335" t="s">
        <v>505</v>
      </c>
      <c r="AN73" s="335"/>
      <c r="AO73" s="335"/>
      <c r="AP73" s="335"/>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5" t="s">
        <v>379</v>
      </c>
      <c r="B78" s="916"/>
      <c r="C78" s="916"/>
      <c r="D78" s="916"/>
      <c r="E78" s="913" t="s">
        <v>323</v>
      </c>
      <c r="F78" s="914"/>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thickBo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339</v>
      </c>
      <c r="AP79" s="127"/>
      <c r="AQ79" s="127"/>
      <c r="AR79" s="76" t="s">
        <v>734</v>
      </c>
      <c r="AS79" s="126"/>
      <c r="AT79" s="127"/>
      <c r="AU79" s="127"/>
      <c r="AV79" s="127"/>
      <c r="AW79" s="127"/>
      <c r="AX79" s="128"/>
      <c r="AY79">
        <f>COUNTIF($AR$79,"☑")</f>
        <v>1</v>
      </c>
    </row>
    <row r="80" spans="1:51" ht="18.75" hidden="1" customHeight="1" x14ac:dyDescent="0.15">
      <c r="A80" s="522" t="s">
        <v>147</v>
      </c>
      <c r="B80" s="847" t="s">
        <v>336</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5" t="s">
        <v>386</v>
      </c>
      <c r="AF85" s="335"/>
      <c r="AG85" s="335"/>
      <c r="AH85" s="335"/>
      <c r="AI85" s="335" t="s">
        <v>408</v>
      </c>
      <c r="AJ85" s="335"/>
      <c r="AK85" s="335"/>
      <c r="AL85" s="335"/>
      <c r="AM85" s="335" t="s">
        <v>505</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5" t="s">
        <v>386</v>
      </c>
      <c r="AF90" s="335"/>
      <c r="AG90" s="335"/>
      <c r="AH90" s="335"/>
      <c r="AI90" s="335" t="s">
        <v>408</v>
      </c>
      <c r="AJ90" s="335"/>
      <c r="AK90" s="335"/>
      <c r="AL90" s="335"/>
      <c r="AM90" s="335" t="s">
        <v>505</v>
      </c>
      <c r="AN90" s="335"/>
      <c r="AO90" s="335"/>
      <c r="AP90" s="335"/>
      <c r="AQ90" s="215" t="s">
        <v>232</v>
      </c>
      <c r="AR90" s="199"/>
      <c r="AS90" s="199"/>
      <c r="AT90" s="200"/>
      <c r="AU90" s="369" t="s">
        <v>134</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5" t="s">
        <v>386</v>
      </c>
      <c r="AF95" s="335"/>
      <c r="AG95" s="335"/>
      <c r="AH95" s="335"/>
      <c r="AI95" s="335" t="s">
        <v>408</v>
      </c>
      <c r="AJ95" s="335"/>
      <c r="AK95" s="335"/>
      <c r="AL95" s="335"/>
      <c r="AM95" s="335" t="s">
        <v>505</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3"/>
      <c r="AC97" s="404"/>
      <c r="AD97" s="405"/>
      <c r="AE97" s="363"/>
      <c r="AF97" s="364"/>
      <c r="AG97" s="364"/>
      <c r="AH97" s="817"/>
      <c r="AI97" s="363"/>
      <c r="AJ97" s="364"/>
      <c r="AK97" s="364"/>
      <c r="AL97" s="817"/>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3"/>
      <c r="AF98" s="364"/>
      <c r="AG98" s="364"/>
      <c r="AH98" s="817"/>
      <c r="AI98" s="363"/>
      <c r="AJ98" s="364"/>
      <c r="AK98" s="364"/>
      <c r="AL98" s="817"/>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346</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386</v>
      </c>
      <c r="AF100" s="825"/>
      <c r="AG100" s="825"/>
      <c r="AH100" s="826"/>
      <c r="AI100" s="824" t="s">
        <v>408</v>
      </c>
      <c r="AJ100" s="825"/>
      <c r="AK100" s="825"/>
      <c r="AL100" s="826"/>
      <c r="AM100" s="824" t="s">
        <v>505</v>
      </c>
      <c r="AN100" s="825"/>
      <c r="AO100" s="825"/>
      <c r="AP100" s="826"/>
      <c r="AQ100" s="929" t="s">
        <v>413</v>
      </c>
      <c r="AR100" s="930"/>
      <c r="AS100" s="930"/>
      <c r="AT100" s="931"/>
      <c r="AU100" s="929" t="s">
        <v>539</v>
      </c>
      <c r="AV100" s="930"/>
      <c r="AW100" s="930"/>
      <c r="AX100" s="932"/>
    </row>
    <row r="101" spans="1:60" ht="23.25" customHeight="1" x14ac:dyDescent="0.15">
      <c r="A101" s="494"/>
      <c r="B101" s="495"/>
      <c r="C101" s="495"/>
      <c r="D101" s="495"/>
      <c r="E101" s="495"/>
      <c r="F101" s="496"/>
      <c r="G101" s="191" t="s">
        <v>735</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736</v>
      </c>
      <c r="AC101" s="554"/>
      <c r="AD101" s="554"/>
      <c r="AE101" s="358">
        <v>1344</v>
      </c>
      <c r="AF101" s="358"/>
      <c r="AG101" s="358"/>
      <c r="AH101" s="358"/>
      <c r="AI101" s="358">
        <v>1263</v>
      </c>
      <c r="AJ101" s="358"/>
      <c r="AK101" s="358"/>
      <c r="AL101" s="358"/>
      <c r="AM101" s="358">
        <v>1300</v>
      </c>
      <c r="AN101" s="358"/>
      <c r="AO101" s="358"/>
      <c r="AP101" s="358"/>
      <c r="AQ101" s="358" t="s">
        <v>832</v>
      </c>
      <c r="AR101" s="358"/>
      <c r="AS101" s="358"/>
      <c r="AT101" s="358"/>
      <c r="AU101" s="363" t="s">
        <v>886</v>
      </c>
      <c r="AV101" s="364"/>
      <c r="AW101" s="364"/>
      <c r="AX101" s="365"/>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0"/>
      <c r="AA102" s="341"/>
      <c r="AB102" s="554" t="s">
        <v>736</v>
      </c>
      <c r="AC102" s="554"/>
      <c r="AD102" s="554"/>
      <c r="AE102" s="358">
        <v>1760</v>
      </c>
      <c r="AF102" s="358"/>
      <c r="AG102" s="358"/>
      <c r="AH102" s="358"/>
      <c r="AI102" s="358">
        <v>1760</v>
      </c>
      <c r="AJ102" s="358"/>
      <c r="AK102" s="358"/>
      <c r="AL102" s="358"/>
      <c r="AM102" s="358">
        <v>1760</v>
      </c>
      <c r="AN102" s="358"/>
      <c r="AO102" s="358"/>
      <c r="AP102" s="358"/>
      <c r="AQ102" s="358">
        <v>1300</v>
      </c>
      <c r="AR102" s="358"/>
      <c r="AS102" s="358"/>
      <c r="AT102" s="358"/>
      <c r="AU102" s="371">
        <v>1300</v>
      </c>
      <c r="AV102" s="372"/>
      <c r="AW102" s="372"/>
      <c r="AX102" s="933"/>
    </row>
    <row r="103" spans="1:60" ht="31.5" hidden="1" customHeight="1" x14ac:dyDescent="0.15">
      <c r="A103" s="491" t="s">
        <v>346</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5" t="s">
        <v>386</v>
      </c>
      <c r="AF103" s="335"/>
      <c r="AG103" s="335"/>
      <c r="AH103" s="335"/>
      <c r="AI103" s="335" t="s">
        <v>408</v>
      </c>
      <c r="AJ103" s="335"/>
      <c r="AK103" s="335"/>
      <c r="AL103" s="335"/>
      <c r="AM103" s="335" t="s">
        <v>505</v>
      </c>
      <c r="AN103" s="335"/>
      <c r="AO103" s="335"/>
      <c r="AP103" s="335"/>
      <c r="AQ103" s="360" t="s">
        <v>413</v>
      </c>
      <c r="AR103" s="361"/>
      <c r="AS103" s="361"/>
      <c r="AT103" s="361"/>
      <c r="AU103" s="360" t="s">
        <v>539</v>
      </c>
      <c r="AV103" s="361"/>
      <c r="AW103" s="361"/>
      <c r="AX103" s="362"/>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91" t="s">
        <v>346</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5" t="s">
        <v>386</v>
      </c>
      <c r="AF106" s="335"/>
      <c r="AG106" s="335"/>
      <c r="AH106" s="335"/>
      <c r="AI106" s="335" t="s">
        <v>408</v>
      </c>
      <c r="AJ106" s="335"/>
      <c r="AK106" s="335"/>
      <c r="AL106" s="335"/>
      <c r="AM106" s="335" t="s">
        <v>505</v>
      </c>
      <c r="AN106" s="335"/>
      <c r="AO106" s="335"/>
      <c r="AP106" s="335"/>
      <c r="AQ106" s="360" t="s">
        <v>413</v>
      </c>
      <c r="AR106" s="361"/>
      <c r="AS106" s="361"/>
      <c r="AT106" s="361"/>
      <c r="AU106" s="360" t="s">
        <v>539</v>
      </c>
      <c r="AV106" s="361"/>
      <c r="AW106" s="361"/>
      <c r="AX106" s="362"/>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346</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5" t="s">
        <v>386</v>
      </c>
      <c r="AF109" s="335"/>
      <c r="AG109" s="335"/>
      <c r="AH109" s="335"/>
      <c r="AI109" s="335" t="s">
        <v>408</v>
      </c>
      <c r="AJ109" s="335"/>
      <c r="AK109" s="335"/>
      <c r="AL109" s="335"/>
      <c r="AM109" s="335" t="s">
        <v>505</v>
      </c>
      <c r="AN109" s="335"/>
      <c r="AO109" s="335"/>
      <c r="AP109" s="335"/>
      <c r="AQ109" s="360" t="s">
        <v>413</v>
      </c>
      <c r="AR109" s="361"/>
      <c r="AS109" s="361"/>
      <c r="AT109" s="361"/>
      <c r="AU109" s="360" t="s">
        <v>539</v>
      </c>
      <c r="AV109" s="361"/>
      <c r="AW109" s="361"/>
      <c r="AX109" s="362"/>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346</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5" t="s">
        <v>386</v>
      </c>
      <c r="AF112" s="335"/>
      <c r="AG112" s="335"/>
      <c r="AH112" s="335"/>
      <c r="AI112" s="335" t="s">
        <v>408</v>
      </c>
      <c r="AJ112" s="335"/>
      <c r="AK112" s="335"/>
      <c r="AL112" s="335"/>
      <c r="AM112" s="335" t="s">
        <v>505</v>
      </c>
      <c r="AN112" s="335"/>
      <c r="AO112" s="335"/>
      <c r="AP112" s="335"/>
      <c r="AQ112" s="360" t="s">
        <v>413</v>
      </c>
      <c r="AR112" s="361"/>
      <c r="AS112" s="361"/>
      <c r="AT112" s="361"/>
      <c r="AU112" s="360" t="s">
        <v>539</v>
      </c>
      <c r="AV112" s="361"/>
      <c r="AW112" s="361"/>
      <c r="AX112" s="362"/>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817"/>
      <c r="AU113" s="358"/>
      <c r="AV113" s="358"/>
      <c r="AW113" s="358"/>
      <c r="AX113" s="359"/>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3"/>
      <c r="AC114" s="404"/>
      <c r="AD114" s="405"/>
      <c r="AE114" s="366"/>
      <c r="AF114" s="366"/>
      <c r="AG114" s="366"/>
      <c r="AH114" s="366"/>
      <c r="AI114" s="366"/>
      <c r="AJ114" s="366"/>
      <c r="AK114" s="366"/>
      <c r="AL114" s="366"/>
      <c r="AM114" s="366"/>
      <c r="AN114" s="366"/>
      <c r="AO114" s="366"/>
      <c r="AP114" s="366"/>
      <c r="AQ114" s="363"/>
      <c r="AR114" s="364"/>
      <c r="AS114" s="364"/>
      <c r="AT114" s="817"/>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5" t="s">
        <v>386</v>
      </c>
      <c r="AF115" s="335"/>
      <c r="AG115" s="335"/>
      <c r="AH115" s="335"/>
      <c r="AI115" s="335" t="s">
        <v>408</v>
      </c>
      <c r="AJ115" s="335"/>
      <c r="AK115" s="335"/>
      <c r="AL115" s="335"/>
      <c r="AM115" s="335" t="s">
        <v>505</v>
      </c>
      <c r="AN115" s="335"/>
      <c r="AO115" s="335"/>
      <c r="AP115" s="335"/>
      <c r="AQ115" s="336" t="s">
        <v>540</v>
      </c>
      <c r="AR115" s="337"/>
      <c r="AS115" s="337"/>
      <c r="AT115" s="337"/>
      <c r="AU115" s="337"/>
      <c r="AV115" s="337"/>
      <c r="AW115" s="337"/>
      <c r="AX115" s="338"/>
    </row>
    <row r="116" spans="1:51" ht="23.25" customHeight="1" x14ac:dyDescent="0.15">
      <c r="A116" s="292"/>
      <c r="B116" s="293"/>
      <c r="C116" s="293"/>
      <c r="D116" s="293"/>
      <c r="E116" s="293"/>
      <c r="F116" s="294"/>
      <c r="G116" s="351" t="s">
        <v>737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738</v>
      </c>
      <c r="AC116" s="301"/>
      <c r="AD116" s="302"/>
      <c r="AE116" s="358">
        <v>0.9</v>
      </c>
      <c r="AF116" s="358"/>
      <c r="AG116" s="358"/>
      <c r="AH116" s="358"/>
      <c r="AI116" s="358">
        <v>1</v>
      </c>
      <c r="AJ116" s="358"/>
      <c r="AK116" s="358"/>
      <c r="AL116" s="358"/>
      <c r="AM116" s="358">
        <v>1</v>
      </c>
      <c r="AN116" s="358"/>
      <c r="AO116" s="358"/>
      <c r="AP116" s="358"/>
      <c r="AQ116" s="363">
        <v>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739</v>
      </c>
      <c r="AC117" s="343"/>
      <c r="AD117" s="344"/>
      <c r="AE117" s="306" t="s">
        <v>740</v>
      </c>
      <c r="AF117" s="306"/>
      <c r="AG117" s="306"/>
      <c r="AH117" s="306"/>
      <c r="AI117" s="306" t="s">
        <v>741</v>
      </c>
      <c r="AJ117" s="306"/>
      <c r="AK117" s="306"/>
      <c r="AL117" s="306"/>
      <c r="AM117" s="306" t="s">
        <v>885</v>
      </c>
      <c r="AN117" s="306"/>
      <c r="AO117" s="306"/>
      <c r="AP117" s="306"/>
      <c r="AQ117" s="306" t="s">
        <v>879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5" t="s">
        <v>386</v>
      </c>
      <c r="AF118" s="335"/>
      <c r="AG118" s="335"/>
      <c r="AH118" s="335"/>
      <c r="AI118" s="335" t="s">
        <v>408</v>
      </c>
      <c r="AJ118" s="335"/>
      <c r="AK118" s="335"/>
      <c r="AL118" s="335"/>
      <c r="AM118" s="335" t="s">
        <v>505</v>
      </c>
      <c r="AN118" s="335"/>
      <c r="AO118" s="335"/>
      <c r="AP118" s="335"/>
      <c r="AQ118" s="336" t="s">
        <v>540</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353</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5" t="s">
        <v>386</v>
      </c>
      <c r="AF121" s="335"/>
      <c r="AG121" s="335"/>
      <c r="AH121" s="335"/>
      <c r="AI121" s="335" t="s">
        <v>408</v>
      </c>
      <c r="AJ121" s="335"/>
      <c r="AK121" s="335"/>
      <c r="AL121" s="335"/>
      <c r="AM121" s="335" t="s">
        <v>505</v>
      </c>
      <c r="AN121" s="335"/>
      <c r="AO121" s="335"/>
      <c r="AP121" s="335"/>
      <c r="AQ121" s="336" t="s">
        <v>540</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356</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5" t="s">
        <v>386</v>
      </c>
      <c r="AF124" s="335"/>
      <c r="AG124" s="335"/>
      <c r="AH124" s="335"/>
      <c r="AI124" s="335" t="s">
        <v>408</v>
      </c>
      <c r="AJ124" s="335"/>
      <c r="AK124" s="335"/>
      <c r="AL124" s="335"/>
      <c r="AM124" s="335" t="s">
        <v>505</v>
      </c>
      <c r="AN124" s="335"/>
      <c r="AO124" s="335"/>
      <c r="AP124" s="335"/>
      <c r="AQ124" s="336" t="s">
        <v>540</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353</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386</v>
      </c>
      <c r="AF127" s="335"/>
      <c r="AG127" s="335"/>
      <c r="AH127" s="335"/>
      <c r="AI127" s="335" t="s">
        <v>408</v>
      </c>
      <c r="AJ127" s="335"/>
      <c r="AK127" s="335"/>
      <c r="AL127" s="335"/>
      <c r="AM127" s="335" t="s">
        <v>505</v>
      </c>
      <c r="AN127" s="335"/>
      <c r="AO127" s="335"/>
      <c r="AP127" s="335"/>
      <c r="AQ127" s="336" t="s">
        <v>540</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353</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401</v>
      </c>
      <c r="B130" s="994"/>
      <c r="C130" s="993" t="s">
        <v>236</v>
      </c>
      <c r="D130" s="994"/>
      <c r="E130" s="308" t="s">
        <v>265</v>
      </c>
      <c r="F130" s="309"/>
      <c r="G130" s="310" t="s">
        <v>742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743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386</v>
      </c>
      <c r="AF132" s="199"/>
      <c r="AG132" s="199"/>
      <c r="AH132" s="200"/>
      <c r="AI132" s="215" t="s">
        <v>408</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v>4</v>
      </c>
      <c r="AV133" s="178"/>
      <c r="AW133" s="179" t="s">
        <v>179</v>
      </c>
      <c r="AX133" s="180"/>
      <c r="AY133">
        <f>$AY$132</f>
        <v>1</v>
      </c>
    </row>
    <row r="134" spans="1:51" ht="39.75" customHeight="1" x14ac:dyDescent="0.15">
      <c r="A134" s="997"/>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v>71.599999999999994</v>
      </c>
      <c r="AF134" s="167"/>
      <c r="AG134" s="167"/>
      <c r="AH134" s="167"/>
      <c r="AI134" s="266">
        <v>70</v>
      </c>
      <c r="AJ134" s="167"/>
      <c r="AK134" s="167"/>
      <c r="AL134" s="167"/>
      <c r="AM134" s="266" t="s">
        <v>882</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v>73.599999999999994</v>
      </c>
      <c r="AF135" s="167"/>
      <c r="AG135" s="167"/>
      <c r="AH135" s="167"/>
      <c r="AI135" s="266">
        <v>71.599999999999994</v>
      </c>
      <c r="AJ135" s="167"/>
      <c r="AK135" s="167"/>
      <c r="AL135" s="167"/>
      <c r="AM135" s="266">
        <v>70</v>
      </c>
      <c r="AN135" s="167"/>
      <c r="AO135" s="167"/>
      <c r="AP135" s="167"/>
      <c r="AQ135" s="266" t="s">
        <v>719</v>
      </c>
      <c r="AR135" s="167"/>
      <c r="AS135" s="167"/>
      <c r="AT135" s="167"/>
      <c r="AU135" s="266" t="s">
        <v>882</v>
      </c>
      <c r="AV135" s="167"/>
      <c r="AW135" s="167"/>
      <c r="AX135" s="208"/>
      <c r="AY135">
        <f t="shared" si="13"/>
        <v>1</v>
      </c>
    </row>
    <row r="136" spans="1:51" ht="18.75"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386</v>
      </c>
      <c r="AF136" s="199"/>
      <c r="AG136" s="199"/>
      <c r="AH136" s="200"/>
      <c r="AI136" s="215" t="s">
        <v>408</v>
      </c>
      <c r="AJ136" s="199"/>
      <c r="AK136" s="199"/>
      <c r="AL136" s="200"/>
      <c r="AM136" s="215" t="s">
        <v>697</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719</v>
      </c>
      <c r="AR137" s="271"/>
      <c r="AS137" s="179" t="s">
        <v>233</v>
      </c>
      <c r="AT137" s="202"/>
      <c r="AU137" s="178">
        <v>4</v>
      </c>
      <c r="AV137" s="178"/>
      <c r="AW137" s="179" t="s">
        <v>179</v>
      </c>
      <c r="AX137" s="180"/>
      <c r="AY137">
        <f>$AY$136</f>
        <v>1</v>
      </c>
    </row>
    <row r="138" spans="1:51" ht="39.75" customHeight="1" x14ac:dyDescent="0.15">
      <c r="A138" s="997"/>
      <c r="B138" s="253"/>
      <c r="C138" s="252"/>
      <c r="D138" s="253"/>
      <c r="E138" s="252"/>
      <c r="F138" s="314"/>
      <c r="G138" s="232" t="s">
        <v>744</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367</v>
      </c>
      <c r="AC138" s="224"/>
      <c r="AD138" s="224"/>
      <c r="AE138" s="266" t="s">
        <v>719</v>
      </c>
      <c r="AF138" s="167"/>
      <c r="AG138" s="167"/>
      <c r="AH138" s="167"/>
      <c r="AI138" s="266">
        <v>48</v>
      </c>
      <c r="AJ138" s="167"/>
      <c r="AK138" s="167"/>
      <c r="AL138" s="167"/>
      <c r="AM138" s="266" t="s">
        <v>830</v>
      </c>
      <c r="AN138" s="167"/>
      <c r="AO138" s="167"/>
      <c r="AP138" s="167"/>
      <c r="AQ138" s="266" t="s">
        <v>719</v>
      </c>
      <c r="AR138" s="167"/>
      <c r="AS138" s="167"/>
      <c r="AT138" s="167"/>
      <c r="AU138" s="266" t="s">
        <v>719</v>
      </c>
      <c r="AV138" s="167"/>
      <c r="AW138" s="167"/>
      <c r="AX138" s="208"/>
      <c r="AY138">
        <f t="shared" ref="AY138:AY139" si="14">$AY$136</f>
        <v>1</v>
      </c>
    </row>
    <row r="139" spans="1:51" ht="39.75"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367</v>
      </c>
      <c r="AC139" s="175"/>
      <c r="AD139" s="175"/>
      <c r="AE139" s="266" t="s">
        <v>719</v>
      </c>
      <c r="AF139" s="167"/>
      <c r="AG139" s="167"/>
      <c r="AH139" s="167"/>
      <c r="AI139" s="266" t="s">
        <v>719</v>
      </c>
      <c r="AJ139" s="167"/>
      <c r="AK139" s="167"/>
      <c r="AL139" s="167"/>
      <c r="AM139" s="266" t="s">
        <v>830</v>
      </c>
      <c r="AN139" s="167"/>
      <c r="AO139" s="167"/>
      <c r="AP139" s="167"/>
      <c r="AQ139" s="266" t="s">
        <v>719</v>
      </c>
      <c r="AR139" s="167"/>
      <c r="AS139" s="167"/>
      <c r="AT139" s="167"/>
      <c r="AU139" s="266">
        <v>50</v>
      </c>
      <c r="AV139" s="167"/>
      <c r="AW139" s="167"/>
      <c r="AX139" s="208"/>
      <c r="AY139">
        <f t="shared" si="14"/>
        <v>1</v>
      </c>
    </row>
    <row r="140" spans="1:51" ht="18.75"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386</v>
      </c>
      <c r="AF140" s="199"/>
      <c r="AG140" s="199"/>
      <c r="AH140" s="200"/>
      <c r="AI140" s="215" t="s">
        <v>408</v>
      </c>
      <c r="AJ140" s="199"/>
      <c r="AK140" s="199"/>
      <c r="AL140" s="200"/>
      <c r="AM140" s="215" t="s">
        <v>697</v>
      </c>
      <c r="AN140" s="199"/>
      <c r="AO140" s="199"/>
      <c r="AP140" s="200"/>
      <c r="AQ140" s="267" t="s">
        <v>232</v>
      </c>
      <c r="AR140" s="268"/>
      <c r="AS140" s="268"/>
      <c r="AT140" s="269"/>
      <c r="AU140" s="279" t="s">
        <v>248</v>
      </c>
      <c r="AV140" s="279"/>
      <c r="AW140" s="279"/>
      <c r="AX140" s="280"/>
      <c r="AY140">
        <f>COUNTA($G$142)</f>
        <v>1</v>
      </c>
    </row>
    <row r="141" spans="1:51" ht="18.75"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719</v>
      </c>
      <c r="AR141" s="271"/>
      <c r="AS141" s="179" t="s">
        <v>233</v>
      </c>
      <c r="AT141" s="202"/>
      <c r="AU141" s="178">
        <v>4</v>
      </c>
      <c r="AV141" s="178"/>
      <c r="AW141" s="179" t="s">
        <v>179</v>
      </c>
      <c r="AX141" s="180"/>
      <c r="AY141">
        <f>$AY$140</f>
        <v>1</v>
      </c>
    </row>
    <row r="142" spans="1:51" ht="39.75" customHeight="1" x14ac:dyDescent="0.15">
      <c r="A142" s="997"/>
      <c r="B142" s="253"/>
      <c r="C142" s="252"/>
      <c r="D142" s="253"/>
      <c r="E142" s="252"/>
      <c r="F142" s="314"/>
      <c r="G142" s="232" t="s">
        <v>745</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367</v>
      </c>
      <c r="AC142" s="224"/>
      <c r="AD142" s="224"/>
      <c r="AE142" s="266" t="s">
        <v>719</v>
      </c>
      <c r="AF142" s="167"/>
      <c r="AG142" s="167"/>
      <c r="AH142" s="167"/>
      <c r="AI142" s="266">
        <v>37.1</v>
      </c>
      <c r="AJ142" s="167"/>
      <c r="AK142" s="167"/>
      <c r="AL142" s="167"/>
      <c r="AM142" s="266" t="s">
        <v>830</v>
      </c>
      <c r="AN142" s="167"/>
      <c r="AO142" s="167"/>
      <c r="AP142" s="167"/>
      <c r="AQ142" s="266" t="s">
        <v>719</v>
      </c>
      <c r="AR142" s="167"/>
      <c r="AS142" s="167"/>
      <c r="AT142" s="167"/>
      <c r="AU142" s="266" t="s">
        <v>719</v>
      </c>
      <c r="AV142" s="167"/>
      <c r="AW142" s="167"/>
      <c r="AX142" s="208"/>
      <c r="AY142">
        <f t="shared" ref="AY142:AY143" si="15">$AY$140</f>
        <v>1</v>
      </c>
    </row>
    <row r="143" spans="1:51" ht="39.75"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367</v>
      </c>
      <c r="AC143" s="175"/>
      <c r="AD143" s="175"/>
      <c r="AE143" s="266" t="s">
        <v>719</v>
      </c>
      <c r="AF143" s="167"/>
      <c r="AG143" s="167"/>
      <c r="AH143" s="167"/>
      <c r="AI143" s="266" t="s">
        <v>719</v>
      </c>
      <c r="AJ143" s="167"/>
      <c r="AK143" s="167"/>
      <c r="AL143" s="167"/>
      <c r="AM143" s="266" t="s">
        <v>830</v>
      </c>
      <c r="AN143" s="167"/>
      <c r="AO143" s="167"/>
      <c r="AP143" s="167"/>
      <c r="AQ143" s="266" t="s">
        <v>719</v>
      </c>
      <c r="AR143" s="167"/>
      <c r="AS143" s="167"/>
      <c r="AT143" s="167"/>
      <c r="AU143" s="266">
        <v>50</v>
      </c>
      <c r="AV143" s="167"/>
      <c r="AW143" s="167"/>
      <c r="AX143" s="208"/>
      <c r="AY143">
        <f t="shared" si="15"/>
        <v>1</v>
      </c>
    </row>
    <row r="144" spans="1:51" ht="18.75"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386</v>
      </c>
      <c r="AF144" s="199"/>
      <c r="AG144" s="199"/>
      <c r="AH144" s="200"/>
      <c r="AI144" s="215" t="s">
        <v>408</v>
      </c>
      <c r="AJ144" s="199"/>
      <c r="AK144" s="199"/>
      <c r="AL144" s="200"/>
      <c r="AM144" s="215" t="s">
        <v>697</v>
      </c>
      <c r="AN144" s="199"/>
      <c r="AO144" s="199"/>
      <c r="AP144" s="200"/>
      <c r="AQ144" s="267" t="s">
        <v>232</v>
      </c>
      <c r="AR144" s="268"/>
      <c r="AS144" s="268"/>
      <c r="AT144" s="269"/>
      <c r="AU144" s="279" t="s">
        <v>248</v>
      </c>
      <c r="AV144" s="279"/>
      <c r="AW144" s="279"/>
      <c r="AX144" s="280"/>
      <c r="AY144">
        <f>COUNTA($G$146)</f>
        <v>1</v>
      </c>
    </row>
    <row r="145" spans="1:51" ht="18.75"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t="s">
        <v>719</v>
      </c>
      <c r="AR145" s="271"/>
      <c r="AS145" s="179" t="s">
        <v>233</v>
      </c>
      <c r="AT145" s="202"/>
      <c r="AU145" s="178">
        <v>4</v>
      </c>
      <c r="AV145" s="178"/>
      <c r="AW145" s="179" t="s">
        <v>179</v>
      </c>
      <c r="AX145" s="180"/>
      <c r="AY145">
        <f>$AY$144</f>
        <v>1</v>
      </c>
    </row>
    <row r="146" spans="1:51" ht="39.75" customHeight="1" x14ac:dyDescent="0.15">
      <c r="A146" s="997"/>
      <c r="B146" s="253"/>
      <c r="C146" s="252"/>
      <c r="D146" s="253"/>
      <c r="E146" s="252"/>
      <c r="F146" s="314"/>
      <c r="G146" s="232" t="s">
        <v>746</v>
      </c>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t="s">
        <v>367</v>
      </c>
      <c r="AC146" s="224"/>
      <c r="AD146" s="224"/>
      <c r="AE146" s="266" t="s">
        <v>719</v>
      </c>
      <c r="AF146" s="167"/>
      <c r="AG146" s="167"/>
      <c r="AH146" s="167"/>
      <c r="AI146" s="266">
        <v>53.4</v>
      </c>
      <c r="AJ146" s="167"/>
      <c r="AK146" s="167"/>
      <c r="AL146" s="167"/>
      <c r="AM146" s="266" t="s">
        <v>830</v>
      </c>
      <c r="AN146" s="167"/>
      <c r="AO146" s="167"/>
      <c r="AP146" s="167"/>
      <c r="AQ146" s="266" t="s">
        <v>719</v>
      </c>
      <c r="AR146" s="167"/>
      <c r="AS146" s="167"/>
      <c r="AT146" s="167"/>
      <c r="AU146" s="266" t="s">
        <v>719</v>
      </c>
      <c r="AV146" s="167"/>
      <c r="AW146" s="167"/>
      <c r="AX146" s="208"/>
      <c r="AY146">
        <f t="shared" ref="AY146:AY147" si="16">$AY$144</f>
        <v>1</v>
      </c>
    </row>
    <row r="147" spans="1:51" ht="39.75"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t="s">
        <v>367</v>
      </c>
      <c r="AC147" s="175"/>
      <c r="AD147" s="175"/>
      <c r="AE147" s="266" t="s">
        <v>719</v>
      </c>
      <c r="AF147" s="167"/>
      <c r="AG147" s="167"/>
      <c r="AH147" s="167"/>
      <c r="AI147" s="266" t="s">
        <v>719</v>
      </c>
      <c r="AJ147" s="167"/>
      <c r="AK147" s="167"/>
      <c r="AL147" s="167"/>
      <c r="AM147" s="266" t="s">
        <v>830</v>
      </c>
      <c r="AN147" s="167"/>
      <c r="AO147" s="167"/>
      <c r="AP147" s="167"/>
      <c r="AQ147" s="266" t="s">
        <v>719</v>
      </c>
      <c r="AR147" s="167"/>
      <c r="AS147" s="167"/>
      <c r="AT147" s="167"/>
      <c r="AU147" s="266">
        <v>50</v>
      </c>
      <c r="AV147" s="167"/>
      <c r="AW147" s="167"/>
      <c r="AX147" s="208"/>
      <c r="AY147">
        <f t="shared" si="16"/>
        <v>1</v>
      </c>
    </row>
    <row r="148" spans="1:51" ht="18.75"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386</v>
      </c>
      <c r="AF148" s="199"/>
      <c r="AG148" s="199"/>
      <c r="AH148" s="200"/>
      <c r="AI148" s="215" t="s">
        <v>408</v>
      </c>
      <c r="AJ148" s="199"/>
      <c r="AK148" s="199"/>
      <c r="AL148" s="200"/>
      <c r="AM148" s="215" t="s">
        <v>697</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719</v>
      </c>
      <c r="AR149" s="271"/>
      <c r="AS149" s="179" t="s">
        <v>233</v>
      </c>
      <c r="AT149" s="202"/>
      <c r="AU149" s="178">
        <v>4</v>
      </c>
      <c r="AV149" s="178"/>
      <c r="AW149" s="179" t="s">
        <v>179</v>
      </c>
      <c r="AX149" s="180"/>
      <c r="AY149">
        <f>$AY$148</f>
        <v>1</v>
      </c>
    </row>
    <row r="150" spans="1:51" ht="39.75" customHeight="1" x14ac:dyDescent="0.15">
      <c r="A150" s="997"/>
      <c r="B150" s="253"/>
      <c r="C150" s="252"/>
      <c r="D150" s="253"/>
      <c r="E150" s="252"/>
      <c r="F150" s="314"/>
      <c r="G150" s="232" t="s">
        <v>747</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367</v>
      </c>
      <c r="AC150" s="224"/>
      <c r="AD150" s="224"/>
      <c r="AE150" s="266" t="s">
        <v>719</v>
      </c>
      <c r="AF150" s="167"/>
      <c r="AG150" s="167"/>
      <c r="AH150" s="167"/>
      <c r="AI150" s="266">
        <v>45.6</v>
      </c>
      <c r="AJ150" s="167"/>
      <c r="AK150" s="167"/>
      <c r="AL150" s="167"/>
      <c r="AM150" s="266" t="s">
        <v>830</v>
      </c>
      <c r="AN150" s="167"/>
      <c r="AO150" s="167"/>
      <c r="AP150" s="167"/>
      <c r="AQ150" s="266" t="s">
        <v>719</v>
      </c>
      <c r="AR150" s="167"/>
      <c r="AS150" s="167"/>
      <c r="AT150" s="167"/>
      <c r="AU150" s="266" t="s">
        <v>719</v>
      </c>
      <c r="AV150" s="167"/>
      <c r="AW150" s="167"/>
      <c r="AX150" s="208"/>
      <c r="AY150">
        <f t="shared" ref="AY150:AY151" si="17">$AY$148</f>
        <v>1</v>
      </c>
    </row>
    <row r="151" spans="1:51" ht="39.75"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t="s">
        <v>367</v>
      </c>
      <c r="AC151" s="175"/>
      <c r="AD151" s="175"/>
      <c r="AE151" s="266" t="s">
        <v>719</v>
      </c>
      <c r="AF151" s="167"/>
      <c r="AG151" s="167"/>
      <c r="AH151" s="167"/>
      <c r="AI151" s="266" t="s">
        <v>830</v>
      </c>
      <c r="AJ151" s="167"/>
      <c r="AK151" s="167"/>
      <c r="AL151" s="167"/>
      <c r="AM151" s="266" t="s">
        <v>830</v>
      </c>
      <c r="AN151" s="167"/>
      <c r="AO151" s="167"/>
      <c r="AP151" s="167"/>
      <c r="AQ151" s="266" t="s">
        <v>719</v>
      </c>
      <c r="AR151" s="167"/>
      <c r="AS151" s="167"/>
      <c r="AT151" s="167"/>
      <c r="AU151" s="266">
        <v>50</v>
      </c>
      <c r="AV151" s="167"/>
      <c r="AW151" s="167"/>
      <c r="AX151" s="208"/>
      <c r="AY151">
        <f t="shared" si="17"/>
        <v>1</v>
      </c>
    </row>
    <row r="152" spans="1:51" ht="22.5" hidden="1" customHeight="1" x14ac:dyDescent="0.15">
      <c r="A152" s="997"/>
      <c r="B152" s="253"/>
      <c r="C152" s="252"/>
      <c r="D152" s="253"/>
      <c r="E152" s="252"/>
      <c r="F152" s="314"/>
      <c r="G152" s="272" t="s">
        <v>249</v>
      </c>
      <c r="H152" s="199"/>
      <c r="I152" s="199"/>
      <c r="J152" s="199"/>
      <c r="K152" s="199"/>
      <c r="L152" s="199"/>
      <c r="M152" s="199"/>
      <c r="N152" s="199"/>
      <c r="O152" s="199"/>
      <c r="P152" s="200"/>
      <c r="Q152" s="215" t="s">
        <v>330</v>
      </c>
      <c r="R152" s="199"/>
      <c r="S152" s="199"/>
      <c r="T152" s="199"/>
      <c r="U152" s="199"/>
      <c r="V152" s="199"/>
      <c r="W152" s="199"/>
      <c r="X152" s="199"/>
      <c r="Y152" s="199"/>
      <c r="Z152" s="199"/>
      <c r="AA152" s="199"/>
      <c r="AB152" s="287" t="s">
        <v>331</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7"/>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7"/>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7"/>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7"/>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330</v>
      </c>
      <c r="R159" s="199"/>
      <c r="S159" s="199"/>
      <c r="T159" s="199"/>
      <c r="U159" s="199"/>
      <c r="V159" s="199"/>
      <c r="W159" s="199"/>
      <c r="X159" s="199"/>
      <c r="Y159" s="199"/>
      <c r="Z159" s="199"/>
      <c r="AA159" s="199"/>
      <c r="AB159" s="287" t="s">
        <v>331</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330</v>
      </c>
      <c r="R166" s="199"/>
      <c r="S166" s="199"/>
      <c r="T166" s="199"/>
      <c r="U166" s="199"/>
      <c r="V166" s="199"/>
      <c r="W166" s="199"/>
      <c r="X166" s="199"/>
      <c r="Y166" s="199"/>
      <c r="Z166" s="199"/>
      <c r="AA166" s="199"/>
      <c r="AB166" s="287" t="s">
        <v>331</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330</v>
      </c>
      <c r="R173" s="199"/>
      <c r="S173" s="199"/>
      <c r="T173" s="199"/>
      <c r="U173" s="199"/>
      <c r="V173" s="199"/>
      <c r="W173" s="199"/>
      <c r="X173" s="199"/>
      <c r="Y173" s="199"/>
      <c r="Z173" s="199"/>
      <c r="AA173" s="199"/>
      <c r="AB173" s="287" t="s">
        <v>331</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330</v>
      </c>
      <c r="R180" s="199"/>
      <c r="S180" s="199"/>
      <c r="T180" s="199"/>
      <c r="U180" s="199"/>
      <c r="V180" s="199"/>
      <c r="W180" s="199"/>
      <c r="X180" s="199"/>
      <c r="Y180" s="199"/>
      <c r="Z180" s="199"/>
      <c r="AA180" s="199"/>
      <c r="AB180" s="287" t="s">
        <v>331</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7"/>
      <c r="B187" s="253"/>
      <c r="C187" s="252"/>
      <c r="D187" s="253"/>
      <c r="E187" s="187" t="s">
        <v>295</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7"/>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7"/>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0</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386</v>
      </c>
      <c r="AF192" s="199"/>
      <c r="AG192" s="199"/>
      <c r="AH192" s="200"/>
      <c r="AI192" s="215" t="s">
        <v>408</v>
      </c>
      <c r="AJ192" s="199"/>
      <c r="AK192" s="199"/>
      <c r="AL192" s="200"/>
      <c r="AM192" s="215" t="s">
        <v>697</v>
      </c>
      <c r="AN192" s="199"/>
      <c r="AO192" s="199"/>
      <c r="AP192" s="200"/>
      <c r="AQ192" s="267" t="s">
        <v>232</v>
      </c>
      <c r="AR192" s="268"/>
      <c r="AS192" s="268"/>
      <c r="AT192" s="269"/>
      <c r="AU192" s="279" t="s">
        <v>248</v>
      </c>
      <c r="AV192" s="279"/>
      <c r="AW192" s="279"/>
      <c r="AX192" s="280"/>
      <c r="AY192">
        <f>COUNTA($G$194)</f>
        <v>1</v>
      </c>
    </row>
    <row r="193" spans="1:51" ht="18.75"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v>4</v>
      </c>
      <c r="AV193" s="178"/>
      <c r="AW193" s="179" t="s">
        <v>179</v>
      </c>
      <c r="AX193" s="180"/>
      <c r="AY193">
        <f>$AY$192</f>
        <v>1</v>
      </c>
    </row>
    <row r="194" spans="1:51" ht="39.75" customHeight="1" x14ac:dyDescent="0.15">
      <c r="A194" s="997"/>
      <c r="B194" s="253"/>
      <c r="C194" s="252"/>
      <c r="D194" s="253"/>
      <c r="E194" s="252"/>
      <c r="F194" s="314"/>
      <c r="G194" s="232" t="s">
        <v>748</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367</v>
      </c>
      <c r="AC194" s="224"/>
      <c r="AD194" s="224"/>
      <c r="AE194" s="266" t="s">
        <v>719</v>
      </c>
      <c r="AF194" s="167"/>
      <c r="AG194" s="167"/>
      <c r="AH194" s="167"/>
      <c r="AI194" s="266">
        <v>47.8</v>
      </c>
      <c r="AJ194" s="167"/>
      <c r="AK194" s="167"/>
      <c r="AL194" s="167"/>
      <c r="AM194" s="266" t="s">
        <v>830</v>
      </c>
      <c r="AN194" s="167"/>
      <c r="AO194" s="167"/>
      <c r="AP194" s="167"/>
      <c r="AQ194" s="266" t="s">
        <v>719</v>
      </c>
      <c r="AR194" s="167"/>
      <c r="AS194" s="167"/>
      <c r="AT194" s="167"/>
      <c r="AU194" s="266" t="s">
        <v>719</v>
      </c>
      <c r="AV194" s="167"/>
      <c r="AW194" s="167"/>
      <c r="AX194" s="208"/>
      <c r="AY194">
        <f t="shared" ref="AY194:AY195" si="23">$AY$192</f>
        <v>1</v>
      </c>
    </row>
    <row r="195" spans="1:51" ht="39.75"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367</v>
      </c>
      <c r="AC195" s="175"/>
      <c r="AD195" s="175"/>
      <c r="AE195" s="266" t="s">
        <v>719</v>
      </c>
      <c r="AF195" s="167"/>
      <c r="AG195" s="167"/>
      <c r="AH195" s="167"/>
      <c r="AI195" s="266" t="s">
        <v>719</v>
      </c>
      <c r="AJ195" s="167"/>
      <c r="AK195" s="167"/>
      <c r="AL195" s="167"/>
      <c r="AM195" s="266" t="s">
        <v>830</v>
      </c>
      <c r="AN195" s="167"/>
      <c r="AO195" s="167"/>
      <c r="AP195" s="167"/>
      <c r="AQ195" s="266" t="s">
        <v>719</v>
      </c>
      <c r="AR195" s="167"/>
      <c r="AS195" s="167"/>
      <c r="AT195" s="167"/>
      <c r="AU195" s="266">
        <v>50</v>
      </c>
      <c r="AV195" s="167"/>
      <c r="AW195" s="167"/>
      <c r="AX195" s="208"/>
      <c r="AY195">
        <f t="shared" si="23"/>
        <v>1</v>
      </c>
    </row>
    <row r="196" spans="1:51" ht="18.75"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386</v>
      </c>
      <c r="AF196" s="199"/>
      <c r="AG196" s="199"/>
      <c r="AH196" s="200"/>
      <c r="AI196" s="215" t="s">
        <v>408</v>
      </c>
      <c r="AJ196" s="199"/>
      <c r="AK196" s="199"/>
      <c r="AL196" s="200"/>
      <c r="AM196" s="215" t="s">
        <v>697</v>
      </c>
      <c r="AN196" s="199"/>
      <c r="AO196" s="199"/>
      <c r="AP196" s="200"/>
      <c r="AQ196" s="267" t="s">
        <v>232</v>
      </c>
      <c r="AR196" s="268"/>
      <c r="AS196" s="268"/>
      <c r="AT196" s="269"/>
      <c r="AU196" s="279" t="s">
        <v>248</v>
      </c>
      <c r="AV196" s="279"/>
      <c r="AW196" s="279"/>
      <c r="AX196" s="280"/>
      <c r="AY196">
        <f>COUNTA($G$198)</f>
        <v>1</v>
      </c>
    </row>
    <row r="197" spans="1:51" ht="18.75"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t="s">
        <v>719</v>
      </c>
      <c r="AR197" s="271"/>
      <c r="AS197" s="179" t="s">
        <v>233</v>
      </c>
      <c r="AT197" s="202"/>
      <c r="AU197" s="178">
        <v>4</v>
      </c>
      <c r="AV197" s="178"/>
      <c r="AW197" s="179" t="s">
        <v>179</v>
      </c>
      <c r="AX197" s="180"/>
      <c r="AY197">
        <f>$AY$196</f>
        <v>1</v>
      </c>
    </row>
    <row r="198" spans="1:51" ht="39.75" customHeight="1" x14ac:dyDescent="0.15">
      <c r="A198" s="997"/>
      <c r="B198" s="253"/>
      <c r="C198" s="252"/>
      <c r="D198" s="253"/>
      <c r="E198" s="252"/>
      <c r="F198" s="314"/>
      <c r="G198" s="232" t="s">
        <v>749</v>
      </c>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t="s">
        <v>367</v>
      </c>
      <c r="AC198" s="224"/>
      <c r="AD198" s="224"/>
      <c r="AE198" s="266" t="s">
        <v>719</v>
      </c>
      <c r="AF198" s="167"/>
      <c r="AG198" s="167"/>
      <c r="AH198" s="167"/>
      <c r="AI198" s="266">
        <v>40.9</v>
      </c>
      <c r="AJ198" s="167"/>
      <c r="AK198" s="167"/>
      <c r="AL198" s="167"/>
      <c r="AM198" s="266" t="s">
        <v>830</v>
      </c>
      <c r="AN198" s="167"/>
      <c r="AO198" s="167"/>
      <c r="AP198" s="167"/>
      <c r="AQ198" s="266" t="s">
        <v>719</v>
      </c>
      <c r="AR198" s="167"/>
      <c r="AS198" s="167"/>
      <c r="AT198" s="167"/>
      <c r="AU198" s="266" t="s">
        <v>719</v>
      </c>
      <c r="AV198" s="167"/>
      <c r="AW198" s="167"/>
      <c r="AX198" s="208"/>
      <c r="AY198">
        <f t="shared" ref="AY198:AY199" si="24">$AY$196</f>
        <v>1</v>
      </c>
    </row>
    <row r="199" spans="1:51" ht="39.75"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t="s">
        <v>367</v>
      </c>
      <c r="AC199" s="175"/>
      <c r="AD199" s="175"/>
      <c r="AE199" s="266" t="s">
        <v>719</v>
      </c>
      <c r="AF199" s="167"/>
      <c r="AG199" s="167"/>
      <c r="AH199" s="167"/>
      <c r="AI199" s="266" t="s">
        <v>719</v>
      </c>
      <c r="AJ199" s="167"/>
      <c r="AK199" s="167"/>
      <c r="AL199" s="167"/>
      <c r="AM199" s="266" t="s">
        <v>830</v>
      </c>
      <c r="AN199" s="167"/>
      <c r="AO199" s="167"/>
      <c r="AP199" s="167"/>
      <c r="AQ199" s="266" t="s">
        <v>719</v>
      </c>
      <c r="AR199" s="167"/>
      <c r="AS199" s="167"/>
      <c r="AT199" s="167"/>
      <c r="AU199" s="266">
        <v>50</v>
      </c>
      <c r="AV199" s="167"/>
      <c r="AW199" s="167"/>
      <c r="AX199" s="208"/>
      <c r="AY199">
        <f t="shared" si="24"/>
        <v>1</v>
      </c>
    </row>
    <row r="200" spans="1:51" ht="18.75"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386</v>
      </c>
      <c r="AF200" s="199"/>
      <c r="AG200" s="199"/>
      <c r="AH200" s="200"/>
      <c r="AI200" s="215" t="s">
        <v>408</v>
      </c>
      <c r="AJ200" s="199"/>
      <c r="AK200" s="199"/>
      <c r="AL200" s="200"/>
      <c r="AM200" s="215" t="s">
        <v>697</v>
      </c>
      <c r="AN200" s="199"/>
      <c r="AO200" s="199"/>
      <c r="AP200" s="200"/>
      <c r="AQ200" s="267" t="s">
        <v>232</v>
      </c>
      <c r="AR200" s="268"/>
      <c r="AS200" s="268"/>
      <c r="AT200" s="269"/>
      <c r="AU200" s="279" t="s">
        <v>248</v>
      </c>
      <c r="AV200" s="279"/>
      <c r="AW200" s="279"/>
      <c r="AX200" s="280"/>
      <c r="AY200">
        <f>COUNTA($G$202)</f>
        <v>1</v>
      </c>
    </row>
    <row r="201" spans="1:51" ht="18.75"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t="s">
        <v>719</v>
      </c>
      <c r="AR201" s="271"/>
      <c r="AS201" s="179" t="s">
        <v>233</v>
      </c>
      <c r="AT201" s="202"/>
      <c r="AU201" s="178">
        <v>4</v>
      </c>
      <c r="AV201" s="178"/>
      <c r="AW201" s="179" t="s">
        <v>179</v>
      </c>
      <c r="AX201" s="180"/>
      <c r="AY201">
        <f>$AY$200</f>
        <v>1</v>
      </c>
    </row>
    <row r="202" spans="1:51" ht="39.75" customHeight="1" x14ac:dyDescent="0.15">
      <c r="A202" s="997"/>
      <c r="B202" s="253"/>
      <c r="C202" s="252"/>
      <c r="D202" s="253"/>
      <c r="E202" s="252"/>
      <c r="F202" s="314"/>
      <c r="G202" s="232" t="s">
        <v>750</v>
      </c>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t="s">
        <v>367</v>
      </c>
      <c r="AC202" s="224"/>
      <c r="AD202" s="224"/>
      <c r="AE202" s="266" t="s">
        <v>719</v>
      </c>
      <c r="AF202" s="167"/>
      <c r="AG202" s="167"/>
      <c r="AH202" s="167"/>
      <c r="AI202" s="266">
        <v>43.7</v>
      </c>
      <c r="AJ202" s="167"/>
      <c r="AK202" s="167"/>
      <c r="AL202" s="167"/>
      <c r="AM202" s="266" t="s">
        <v>830</v>
      </c>
      <c r="AN202" s="167"/>
      <c r="AO202" s="167"/>
      <c r="AP202" s="167"/>
      <c r="AQ202" s="266" t="s">
        <v>719</v>
      </c>
      <c r="AR202" s="167"/>
      <c r="AS202" s="167"/>
      <c r="AT202" s="167"/>
      <c r="AU202" s="266" t="s">
        <v>719</v>
      </c>
      <c r="AV202" s="167"/>
      <c r="AW202" s="167"/>
      <c r="AX202" s="208"/>
      <c r="AY202">
        <f t="shared" ref="AY202:AY203" si="25">$AY$200</f>
        <v>1</v>
      </c>
    </row>
    <row r="203" spans="1:51" ht="39.75"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t="s">
        <v>367</v>
      </c>
      <c r="AC203" s="175"/>
      <c r="AD203" s="175"/>
      <c r="AE203" s="266" t="s">
        <v>719</v>
      </c>
      <c r="AF203" s="167"/>
      <c r="AG203" s="167"/>
      <c r="AH203" s="167"/>
      <c r="AI203" s="266" t="s">
        <v>719</v>
      </c>
      <c r="AJ203" s="167"/>
      <c r="AK203" s="167"/>
      <c r="AL203" s="167"/>
      <c r="AM203" s="266" t="s">
        <v>830</v>
      </c>
      <c r="AN203" s="167"/>
      <c r="AO203" s="167"/>
      <c r="AP203" s="167"/>
      <c r="AQ203" s="266" t="s">
        <v>719</v>
      </c>
      <c r="AR203" s="167"/>
      <c r="AS203" s="167"/>
      <c r="AT203" s="167"/>
      <c r="AU203" s="266">
        <v>50</v>
      </c>
      <c r="AV203" s="167"/>
      <c r="AW203" s="167"/>
      <c r="AX203" s="208"/>
      <c r="AY203">
        <f t="shared" si="25"/>
        <v>1</v>
      </c>
    </row>
    <row r="204" spans="1:51" ht="18.75"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386</v>
      </c>
      <c r="AF204" s="199"/>
      <c r="AG204" s="199"/>
      <c r="AH204" s="200"/>
      <c r="AI204" s="215" t="s">
        <v>408</v>
      </c>
      <c r="AJ204" s="199"/>
      <c r="AK204" s="199"/>
      <c r="AL204" s="200"/>
      <c r="AM204" s="215" t="s">
        <v>697</v>
      </c>
      <c r="AN204" s="199"/>
      <c r="AO204" s="199"/>
      <c r="AP204" s="200"/>
      <c r="AQ204" s="267" t="s">
        <v>232</v>
      </c>
      <c r="AR204" s="268"/>
      <c r="AS204" s="268"/>
      <c r="AT204" s="269"/>
      <c r="AU204" s="279" t="s">
        <v>248</v>
      </c>
      <c r="AV204" s="279"/>
      <c r="AW204" s="279"/>
      <c r="AX204" s="280"/>
      <c r="AY204">
        <f>COUNTA($G$206)</f>
        <v>1</v>
      </c>
    </row>
    <row r="205" spans="1:51" ht="18.75"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t="s">
        <v>719</v>
      </c>
      <c r="AR205" s="271"/>
      <c r="AS205" s="179" t="s">
        <v>233</v>
      </c>
      <c r="AT205" s="202"/>
      <c r="AU205" s="178">
        <v>4</v>
      </c>
      <c r="AV205" s="178"/>
      <c r="AW205" s="179" t="s">
        <v>179</v>
      </c>
      <c r="AX205" s="180"/>
      <c r="AY205">
        <f>$AY$204</f>
        <v>1</v>
      </c>
    </row>
    <row r="206" spans="1:51" ht="39.75" customHeight="1" x14ac:dyDescent="0.15">
      <c r="A206" s="997"/>
      <c r="B206" s="253"/>
      <c r="C206" s="252"/>
      <c r="D206" s="253"/>
      <c r="E206" s="252"/>
      <c r="F206" s="314"/>
      <c r="G206" s="232" t="s">
        <v>751</v>
      </c>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t="s">
        <v>367</v>
      </c>
      <c r="AC206" s="224"/>
      <c r="AD206" s="224"/>
      <c r="AE206" s="266" t="s">
        <v>719</v>
      </c>
      <c r="AF206" s="167"/>
      <c r="AG206" s="167"/>
      <c r="AH206" s="167"/>
      <c r="AI206" s="266">
        <v>47.4</v>
      </c>
      <c r="AJ206" s="167"/>
      <c r="AK206" s="167"/>
      <c r="AL206" s="167"/>
      <c r="AM206" s="266" t="s">
        <v>830</v>
      </c>
      <c r="AN206" s="167"/>
      <c r="AO206" s="167"/>
      <c r="AP206" s="167"/>
      <c r="AQ206" s="266" t="s">
        <v>719</v>
      </c>
      <c r="AR206" s="167"/>
      <c r="AS206" s="167"/>
      <c r="AT206" s="167"/>
      <c r="AU206" s="266" t="s">
        <v>719</v>
      </c>
      <c r="AV206" s="167"/>
      <c r="AW206" s="167"/>
      <c r="AX206" s="208"/>
      <c r="AY206">
        <f t="shared" ref="AY206:AY207" si="26">$AY$204</f>
        <v>1</v>
      </c>
    </row>
    <row r="207" spans="1:51" ht="39.75"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t="s">
        <v>367</v>
      </c>
      <c r="AC207" s="175"/>
      <c r="AD207" s="175"/>
      <c r="AE207" s="266" t="s">
        <v>719</v>
      </c>
      <c r="AF207" s="167"/>
      <c r="AG207" s="167"/>
      <c r="AH207" s="167"/>
      <c r="AI207" s="266" t="s">
        <v>719</v>
      </c>
      <c r="AJ207" s="167"/>
      <c r="AK207" s="167"/>
      <c r="AL207" s="167"/>
      <c r="AM207" s="266" t="s">
        <v>830</v>
      </c>
      <c r="AN207" s="167"/>
      <c r="AO207" s="167"/>
      <c r="AP207" s="167"/>
      <c r="AQ207" s="266" t="s">
        <v>719</v>
      </c>
      <c r="AR207" s="167"/>
      <c r="AS207" s="167"/>
      <c r="AT207" s="167"/>
      <c r="AU207" s="266">
        <v>50</v>
      </c>
      <c r="AV207" s="167"/>
      <c r="AW207" s="167"/>
      <c r="AX207" s="208"/>
      <c r="AY207">
        <f t="shared" si="26"/>
        <v>1</v>
      </c>
    </row>
    <row r="208" spans="1:51" ht="18.75"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386</v>
      </c>
      <c r="AF208" s="199"/>
      <c r="AG208" s="199"/>
      <c r="AH208" s="200"/>
      <c r="AI208" s="215" t="s">
        <v>408</v>
      </c>
      <c r="AJ208" s="199"/>
      <c r="AK208" s="199"/>
      <c r="AL208" s="200"/>
      <c r="AM208" s="215" t="s">
        <v>697</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719</v>
      </c>
      <c r="AR209" s="271"/>
      <c r="AS209" s="179" t="s">
        <v>233</v>
      </c>
      <c r="AT209" s="202"/>
      <c r="AU209" s="178">
        <v>4</v>
      </c>
      <c r="AV209" s="178"/>
      <c r="AW209" s="179" t="s">
        <v>179</v>
      </c>
      <c r="AX209" s="180"/>
      <c r="AY209">
        <f>$AY$208</f>
        <v>1</v>
      </c>
    </row>
    <row r="210" spans="1:51" ht="39.75" customHeight="1" x14ac:dyDescent="0.15">
      <c r="A210" s="997"/>
      <c r="B210" s="253"/>
      <c r="C210" s="252"/>
      <c r="D210" s="253"/>
      <c r="E210" s="252"/>
      <c r="F210" s="314"/>
      <c r="G210" s="232" t="s">
        <v>752</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367</v>
      </c>
      <c r="AC210" s="224"/>
      <c r="AD210" s="224"/>
      <c r="AE210" s="266" t="s">
        <v>719</v>
      </c>
      <c r="AF210" s="167"/>
      <c r="AG210" s="167"/>
      <c r="AH210" s="167"/>
      <c r="AI210" s="266" t="s">
        <v>719</v>
      </c>
      <c r="AJ210" s="167"/>
      <c r="AK210" s="167"/>
      <c r="AL210" s="167"/>
      <c r="AM210" s="266" t="s">
        <v>830</v>
      </c>
      <c r="AN210" s="167"/>
      <c r="AO210" s="167"/>
      <c r="AP210" s="167"/>
      <c r="AQ210" s="266" t="s">
        <v>719</v>
      </c>
      <c r="AR210" s="167"/>
      <c r="AS210" s="167"/>
      <c r="AT210" s="167"/>
      <c r="AU210" s="266" t="s">
        <v>719</v>
      </c>
      <c r="AV210" s="167"/>
      <c r="AW210" s="167"/>
      <c r="AX210" s="208"/>
      <c r="AY210">
        <f t="shared" ref="AY210:AY211" si="27">$AY$208</f>
        <v>1</v>
      </c>
    </row>
    <row r="211" spans="1:51" ht="39.75"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t="s">
        <v>367</v>
      </c>
      <c r="AC211" s="175"/>
      <c r="AD211" s="175"/>
      <c r="AE211" s="266" t="s">
        <v>830</v>
      </c>
      <c r="AF211" s="167"/>
      <c r="AG211" s="167"/>
      <c r="AH211" s="167"/>
      <c r="AI211" s="266" t="s">
        <v>719</v>
      </c>
      <c r="AJ211" s="167"/>
      <c r="AK211" s="167"/>
      <c r="AL211" s="167"/>
      <c r="AM211" s="266" t="s">
        <v>830</v>
      </c>
      <c r="AN211" s="167"/>
      <c r="AO211" s="167"/>
      <c r="AP211" s="167"/>
      <c r="AQ211" s="266" t="s">
        <v>719</v>
      </c>
      <c r="AR211" s="167"/>
      <c r="AS211" s="167"/>
      <c r="AT211" s="167"/>
      <c r="AU211" s="266">
        <v>90</v>
      </c>
      <c r="AV211" s="167"/>
      <c r="AW211" s="167"/>
      <c r="AX211" s="208"/>
      <c r="AY211">
        <f t="shared" si="27"/>
        <v>1</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330</v>
      </c>
      <c r="R212" s="199"/>
      <c r="S212" s="199"/>
      <c r="T212" s="199"/>
      <c r="U212" s="199"/>
      <c r="V212" s="199"/>
      <c r="W212" s="199"/>
      <c r="X212" s="199"/>
      <c r="Y212" s="199"/>
      <c r="Z212" s="199"/>
      <c r="AA212" s="199"/>
      <c r="AB212" s="287" t="s">
        <v>331</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330</v>
      </c>
      <c r="R219" s="199"/>
      <c r="S219" s="199"/>
      <c r="T219" s="199"/>
      <c r="U219" s="199"/>
      <c r="V219" s="199"/>
      <c r="W219" s="199"/>
      <c r="X219" s="199"/>
      <c r="Y219" s="199"/>
      <c r="Z219" s="199"/>
      <c r="AA219" s="199"/>
      <c r="AB219" s="287" t="s">
        <v>331</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330</v>
      </c>
      <c r="R226" s="199"/>
      <c r="S226" s="199"/>
      <c r="T226" s="199"/>
      <c r="U226" s="199"/>
      <c r="V226" s="199"/>
      <c r="W226" s="199"/>
      <c r="X226" s="199"/>
      <c r="Y226" s="199"/>
      <c r="Z226" s="199"/>
      <c r="AA226" s="199"/>
      <c r="AB226" s="287" t="s">
        <v>331</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330</v>
      </c>
      <c r="R233" s="199"/>
      <c r="S233" s="199"/>
      <c r="T233" s="199"/>
      <c r="U233" s="199"/>
      <c r="V233" s="199"/>
      <c r="W233" s="199"/>
      <c r="X233" s="199"/>
      <c r="Y233" s="199"/>
      <c r="Z233" s="199"/>
      <c r="AA233" s="199"/>
      <c r="AB233" s="287" t="s">
        <v>331</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330</v>
      </c>
      <c r="R240" s="199"/>
      <c r="S240" s="199"/>
      <c r="T240" s="199"/>
      <c r="U240" s="199"/>
      <c r="V240" s="199"/>
      <c r="W240" s="199"/>
      <c r="X240" s="199"/>
      <c r="Y240" s="199"/>
      <c r="Z240" s="199"/>
      <c r="AA240" s="199"/>
      <c r="AB240" s="287" t="s">
        <v>331</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295</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386</v>
      </c>
      <c r="AF252" s="199"/>
      <c r="AG252" s="199"/>
      <c r="AH252" s="200"/>
      <c r="AI252" s="215" t="s">
        <v>408</v>
      </c>
      <c r="AJ252" s="199"/>
      <c r="AK252" s="199"/>
      <c r="AL252" s="200"/>
      <c r="AM252" s="215" t="s">
        <v>697</v>
      </c>
      <c r="AN252" s="199"/>
      <c r="AO252" s="199"/>
      <c r="AP252" s="200"/>
      <c r="AQ252" s="267" t="s">
        <v>232</v>
      </c>
      <c r="AR252" s="268"/>
      <c r="AS252" s="268"/>
      <c r="AT252" s="269"/>
      <c r="AU252" s="279" t="s">
        <v>248</v>
      </c>
      <c r="AV252" s="279"/>
      <c r="AW252" s="279"/>
      <c r="AX252" s="280"/>
      <c r="AY252">
        <f>COUNTA($G$254)</f>
        <v>1</v>
      </c>
    </row>
    <row r="253" spans="1:51" ht="18.75"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719</v>
      </c>
      <c r="AR253" s="271"/>
      <c r="AS253" s="179" t="s">
        <v>233</v>
      </c>
      <c r="AT253" s="202"/>
      <c r="AU253" s="178">
        <v>4</v>
      </c>
      <c r="AV253" s="178"/>
      <c r="AW253" s="179" t="s">
        <v>179</v>
      </c>
      <c r="AX253" s="180"/>
      <c r="AY253">
        <f>$AY$252</f>
        <v>1</v>
      </c>
    </row>
    <row r="254" spans="1:51" ht="39.75" customHeight="1" x14ac:dyDescent="0.15">
      <c r="A254" s="997"/>
      <c r="B254" s="253"/>
      <c r="C254" s="252"/>
      <c r="D254" s="253"/>
      <c r="E254" s="252"/>
      <c r="F254" s="314"/>
      <c r="G254" s="232" t="s">
        <v>753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367</v>
      </c>
      <c r="AC254" s="224"/>
      <c r="AD254" s="224"/>
      <c r="AE254" s="266" t="s">
        <v>719</v>
      </c>
      <c r="AF254" s="167"/>
      <c r="AG254" s="167"/>
      <c r="AH254" s="167"/>
      <c r="AI254" s="266" t="s">
        <v>719</v>
      </c>
      <c r="AJ254" s="167"/>
      <c r="AK254" s="167"/>
      <c r="AL254" s="167"/>
      <c r="AM254" s="266" t="s">
        <v>830</v>
      </c>
      <c r="AN254" s="167"/>
      <c r="AO254" s="167"/>
      <c r="AP254" s="167"/>
      <c r="AQ254" s="266" t="s">
        <v>719</v>
      </c>
      <c r="AR254" s="167"/>
      <c r="AS254" s="167"/>
      <c r="AT254" s="167"/>
      <c r="AU254" s="266" t="s">
        <v>719</v>
      </c>
      <c r="AV254" s="167"/>
      <c r="AW254" s="167"/>
      <c r="AX254" s="208"/>
      <c r="AY254">
        <f t="shared" ref="AY254:AY255" si="33">$AY$252</f>
        <v>1</v>
      </c>
    </row>
    <row r="255" spans="1:51" ht="39.75"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t="s">
        <v>367</v>
      </c>
      <c r="AC255" s="175"/>
      <c r="AD255" s="175"/>
      <c r="AE255" s="266" t="s">
        <v>830</v>
      </c>
      <c r="AF255" s="167"/>
      <c r="AG255" s="167"/>
      <c r="AH255" s="167"/>
      <c r="AI255" s="266" t="s">
        <v>719</v>
      </c>
      <c r="AJ255" s="167"/>
      <c r="AK255" s="167"/>
      <c r="AL255" s="167"/>
      <c r="AM255" s="266" t="s">
        <v>830</v>
      </c>
      <c r="AN255" s="167"/>
      <c r="AO255" s="167"/>
      <c r="AP255" s="167"/>
      <c r="AQ255" s="266" t="s">
        <v>719</v>
      </c>
      <c r="AR255" s="167"/>
      <c r="AS255" s="167"/>
      <c r="AT255" s="167"/>
      <c r="AU255" s="266">
        <v>90</v>
      </c>
      <c r="AV255" s="167"/>
      <c r="AW255" s="167"/>
      <c r="AX255" s="208"/>
      <c r="AY255">
        <f t="shared" si="33"/>
        <v>1</v>
      </c>
    </row>
    <row r="256" spans="1:51" ht="18.75"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386</v>
      </c>
      <c r="AF256" s="199"/>
      <c r="AG256" s="199"/>
      <c r="AH256" s="200"/>
      <c r="AI256" s="215" t="s">
        <v>408</v>
      </c>
      <c r="AJ256" s="199"/>
      <c r="AK256" s="199"/>
      <c r="AL256" s="200"/>
      <c r="AM256" s="215" t="s">
        <v>697</v>
      </c>
      <c r="AN256" s="199"/>
      <c r="AO256" s="199"/>
      <c r="AP256" s="200"/>
      <c r="AQ256" s="267" t="s">
        <v>232</v>
      </c>
      <c r="AR256" s="268"/>
      <c r="AS256" s="268"/>
      <c r="AT256" s="269"/>
      <c r="AU256" s="279" t="s">
        <v>248</v>
      </c>
      <c r="AV256" s="279"/>
      <c r="AW256" s="279"/>
      <c r="AX256" s="280"/>
      <c r="AY256">
        <f>COUNTA($G$258)</f>
        <v>1</v>
      </c>
    </row>
    <row r="257" spans="1:51" ht="18.75"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t="s">
        <v>719</v>
      </c>
      <c r="AR257" s="271"/>
      <c r="AS257" s="179" t="s">
        <v>233</v>
      </c>
      <c r="AT257" s="202"/>
      <c r="AU257" s="178">
        <v>4</v>
      </c>
      <c r="AV257" s="178"/>
      <c r="AW257" s="179" t="s">
        <v>179</v>
      </c>
      <c r="AX257" s="180"/>
      <c r="AY257">
        <f>$AY$256</f>
        <v>1</v>
      </c>
    </row>
    <row r="258" spans="1:51" ht="39.75" customHeight="1" x14ac:dyDescent="0.15">
      <c r="A258" s="997"/>
      <c r="B258" s="253"/>
      <c r="C258" s="252"/>
      <c r="D258" s="253"/>
      <c r="E258" s="252"/>
      <c r="F258" s="314"/>
      <c r="G258" s="232" t="s">
        <v>754</v>
      </c>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t="s">
        <v>367</v>
      </c>
      <c r="AC258" s="224"/>
      <c r="AD258" s="224"/>
      <c r="AE258" s="266" t="s">
        <v>719</v>
      </c>
      <c r="AF258" s="167"/>
      <c r="AG258" s="167"/>
      <c r="AH258" s="167"/>
      <c r="AI258" s="266" t="s">
        <v>719</v>
      </c>
      <c r="AJ258" s="167"/>
      <c r="AK258" s="167"/>
      <c r="AL258" s="167"/>
      <c r="AM258" s="266" t="s">
        <v>830</v>
      </c>
      <c r="AN258" s="167"/>
      <c r="AO258" s="167"/>
      <c r="AP258" s="167"/>
      <c r="AQ258" s="266" t="s">
        <v>719</v>
      </c>
      <c r="AR258" s="167"/>
      <c r="AS258" s="167"/>
      <c r="AT258" s="167"/>
      <c r="AU258" s="266" t="s">
        <v>719</v>
      </c>
      <c r="AV258" s="167"/>
      <c r="AW258" s="167"/>
      <c r="AX258" s="208"/>
      <c r="AY258">
        <f t="shared" ref="AY258:AY259" si="34">$AY$256</f>
        <v>1</v>
      </c>
    </row>
    <row r="259" spans="1:51" ht="39.75"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t="s">
        <v>367</v>
      </c>
      <c r="AC259" s="175"/>
      <c r="AD259" s="175"/>
      <c r="AE259" s="266" t="s">
        <v>830</v>
      </c>
      <c r="AF259" s="167"/>
      <c r="AG259" s="167"/>
      <c r="AH259" s="167"/>
      <c r="AI259" s="266" t="s">
        <v>719</v>
      </c>
      <c r="AJ259" s="167"/>
      <c r="AK259" s="167"/>
      <c r="AL259" s="167"/>
      <c r="AM259" s="266" t="s">
        <v>830</v>
      </c>
      <c r="AN259" s="167"/>
      <c r="AO259" s="167"/>
      <c r="AP259" s="167"/>
      <c r="AQ259" s="266" t="s">
        <v>719</v>
      </c>
      <c r="AR259" s="167"/>
      <c r="AS259" s="167"/>
      <c r="AT259" s="167"/>
      <c r="AU259" s="266">
        <v>90</v>
      </c>
      <c r="AV259" s="167"/>
      <c r="AW259" s="167"/>
      <c r="AX259" s="208"/>
      <c r="AY259">
        <f t="shared" si="34"/>
        <v>1</v>
      </c>
    </row>
    <row r="260" spans="1:51" ht="18.75"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386</v>
      </c>
      <c r="AF260" s="199"/>
      <c r="AG260" s="199"/>
      <c r="AH260" s="200"/>
      <c r="AI260" s="215" t="s">
        <v>408</v>
      </c>
      <c r="AJ260" s="199"/>
      <c r="AK260" s="199"/>
      <c r="AL260" s="200"/>
      <c r="AM260" s="215" t="s">
        <v>697</v>
      </c>
      <c r="AN260" s="199"/>
      <c r="AO260" s="199"/>
      <c r="AP260" s="200"/>
      <c r="AQ260" s="267" t="s">
        <v>232</v>
      </c>
      <c r="AR260" s="268"/>
      <c r="AS260" s="268"/>
      <c r="AT260" s="269"/>
      <c r="AU260" s="279" t="s">
        <v>248</v>
      </c>
      <c r="AV260" s="279"/>
      <c r="AW260" s="279"/>
      <c r="AX260" s="280"/>
      <c r="AY260">
        <f>COUNTA($G$262)</f>
        <v>1</v>
      </c>
    </row>
    <row r="261" spans="1:51" ht="18.75"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t="s">
        <v>719</v>
      </c>
      <c r="AR261" s="271"/>
      <c r="AS261" s="179" t="s">
        <v>233</v>
      </c>
      <c r="AT261" s="202"/>
      <c r="AU261" s="178">
        <v>4</v>
      </c>
      <c r="AV261" s="178"/>
      <c r="AW261" s="179" t="s">
        <v>179</v>
      </c>
      <c r="AX261" s="180"/>
      <c r="AY261">
        <f>$AY$260</f>
        <v>1</v>
      </c>
    </row>
    <row r="262" spans="1:51" ht="39.75" customHeight="1" x14ac:dyDescent="0.15">
      <c r="A262" s="997"/>
      <c r="B262" s="253"/>
      <c r="C262" s="252"/>
      <c r="D262" s="253"/>
      <c r="E262" s="252"/>
      <c r="F262" s="314"/>
      <c r="G262" s="232" t="s">
        <v>755</v>
      </c>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t="s">
        <v>367</v>
      </c>
      <c r="AC262" s="224"/>
      <c r="AD262" s="224"/>
      <c r="AE262" s="266" t="s">
        <v>719</v>
      </c>
      <c r="AF262" s="167"/>
      <c r="AG262" s="167"/>
      <c r="AH262" s="167"/>
      <c r="AI262" s="266" t="s">
        <v>719</v>
      </c>
      <c r="AJ262" s="167"/>
      <c r="AK262" s="167"/>
      <c r="AL262" s="167"/>
      <c r="AM262" s="266" t="s">
        <v>830</v>
      </c>
      <c r="AN262" s="167"/>
      <c r="AO262" s="167"/>
      <c r="AP262" s="167"/>
      <c r="AQ262" s="266" t="s">
        <v>719</v>
      </c>
      <c r="AR262" s="167"/>
      <c r="AS262" s="167"/>
      <c r="AT262" s="167"/>
      <c r="AU262" s="266" t="s">
        <v>719</v>
      </c>
      <c r="AV262" s="167"/>
      <c r="AW262" s="167"/>
      <c r="AX262" s="208"/>
      <c r="AY262">
        <f t="shared" ref="AY262:AY263" si="35">$AY$260</f>
        <v>1</v>
      </c>
    </row>
    <row r="263" spans="1:51" ht="39.75"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t="s">
        <v>367</v>
      </c>
      <c r="AC263" s="175"/>
      <c r="AD263" s="175"/>
      <c r="AE263" s="266" t="s">
        <v>830</v>
      </c>
      <c r="AF263" s="167"/>
      <c r="AG263" s="167"/>
      <c r="AH263" s="167"/>
      <c r="AI263" s="266" t="s">
        <v>719</v>
      </c>
      <c r="AJ263" s="167"/>
      <c r="AK263" s="167"/>
      <c r="AL263" s="167"/>
      <c r="AM263" s="266" t="s">
        <v>830</v>
      </c>
      <c r="AN263" s="167"/>
      <c r="AO263" s="167"/>
      <c r="AP263" s="167"/>
      <c r="AQ263" s="266" t="s">
        <v>719</v>
      </c>
      <c r="AR263" s="167"/>
      <c r="AS263" s="167"/>
      <c r="AT263" s="167"/>
      <c r="AU263" s="266">
        <v>90</v>
      </c>
      <c r="AV263" s="167"/>
      <c r="AW263" s="167"/>
      <c r="AX263" s="208"/>
      <c r="AY263">
        <f t="shared" si="35"/>
        <v>1</v>
      </c>
    </row>
    <row r="264" spans="1:51" ht="18.75"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386</v>
      </c>
      <c r="AF264" s="199"/>
      <c r="AG264" s="199"/>
      <c r="AH264" s="200"/>
      <c r="AI264" s="215" t="s">
        <v>408</v>
      </c>
      <c r="AJ264" s="199"/>
      <c r="AK264" s="199"/>
      <c r="AL264" s="200"/>
      <c r="AM264" s="215" t="s">
        <v>697</v>
      </c>
      <c r="AN264" s="199"/>
      <c r="AO264" s="199"/>
      <c r="AP264" s="200"/>
      <c r="AQ264" s="215" t="s">
        <v>232</v>
      </c>
      <c r="AR264" s="199"/>
      <c r="AS264" s="199"/>
      <c r="AT264" s="200"/>
      <c r="AU264" s="176" t="s">
        <v>248</v>
      </c>
      <c r="AV264" s="176"/>
      <c r="AW264" s="176"/>
      <c r="AX264" s="177"/>
      <c r="AY264">
        <f>COUNTA($G$266)</f>
        <v>1</v>
      </c>
    </row>
    <row r="265" spans="1:51" ht="18.75"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t="s">
        <v>719</v>
      </c>
      <c r="AR265" s="271"/>
      <c r="AS265" s="179" t="s">
        <v>233</v>
      </c>
      <c r="AT265" s="202"/>
      <c r="AU265" s="178">
        <v>4</v>
      </c>
      <c r="AV265" s="178"/>
      <c r="AW265" s="179" t="s">
        <v>179</v>
      </c>
      <c r="AX265" s="180"/>
      <c r="AY265">
        <f>$AY$264</f>
        <v>1</v>
      </c>
    </row>
    <row r="266" spans="1:51" ht="39.75" customHeight="1" x14ac:dyDescent="0.15">
      <c r="A266" s="997"/>
      <c r="B266" s="253"/>
      <c r="C266" s="252"/>
      <c r="D266" s="253"/>
      <c r="E266" s="252"/>
      <c r="F266" s="314"/>
      <c r="G266" s="232" t="s">
        <v>756</v>
      </c>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t="s">
        <v>367</v>
      </c>
      <c r="AC266" s="224"/>
      <c r="AD266" s="224"/>
      <c r="AE266" s="266" t="s">
        <v>719</v>
      </c>
      <c r="AF266" s="167"/>
      <c r="AG266" s="167"/>
      <c r="AH266" s="167"/>
      <c r="AI266" s="266" t="s">
        <v>719</v>
      </c>
      <c r="AJ266" s="167"/>
      <c r="AK266" s="167"/>
      <c r="AL266" s="167"/>
      <c r="AM266" s="266" t="s">
        <v>830</v>
      </c>
      <c r="AN266" s="167"/>
      <c r="AO266" s="167"/>
      <c r="AP266" s="167"/>
      <c r="AQ266" s="266" t="s">
        <v>719</v>
      </c>
      <c r="AR266" s="167"/>
      <c r="AS266" s="167"/>
      <c r="AT266" s="167"/>
      <c r="AU266" s="266" t="s">
        <v>719</v>
      </c>
      <c r="AV266" s="167"/>
      <c r="AW266" s="167"/>
      <c r="AX266" s="208"/>
      <c r="AY266">
        <f t="shared" ref="AY266:AY267" si="36">$AY$264</f>
        <v>1</v>
      </c>
    </row>
    <row r="267" spans="1:51" ht="39.75"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t="s">
        <v>367</v>
      </c>
      <c r="AC267" s="175"/>
      <c r="AD267" s="175"/>
      <c r="AE267" s="266" t="s">
        <v>830</v>
      </c>
      <c r="AF267" s="167"/>
      <c r="AG267" s="167"/>
      <c r="AH267" s="167"/>
      <c r="AI267" s="266" t="s">
        <v>719</v>
      </c>
      <c r="AJ267" s="167"/>
      <c r="AK267" s="167"/>
      <c r="AL267" s="167"/>
      <c r="AM267" s="266" t="s">
        <v>830</v>
      </c>
      <c r="AN267" s="167"/>
      <c r="AO267" s="167"/>
      <c r="AP267" s="167"/>
      <c r="AQ267" s="266" t="s">
        <v>719</v>
      </c>
      <c r="AR267" s="167"/>
      <c r="AS267" s="167"/>
      <c r="AT267" s="167"/>
      <c r="AU267" s="266">
        <v>90</v>
      </c>
      <c r="AV267" s="167"/>
      <c r="AW267" s="167"/>
      <c r="AX267" s="208"/>
      <c r="AY267">
        <f t="shared" si="36"/>
        <v>1</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386</v>
      </c>
      <c r="AF268" s="199"/>
      <c r="AG268" s="199"/>
      <c r="AH268" s="200"/>
      <c r="AI268" s="215" t="s">
        <v>408</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719</v>
      </c>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t="s">
        <v>719</v>
      </c>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t="s">
        <v>719</v>
      </c>
      <c r="AR271" s="167"/>
      <c r="AS271" s="167"/>
      <c r="AT271" s="167"/>
      <c r="AU271" s="266"/>
      <c r="AV271" s="167"/>
      <c r="AW271" s="167"/>
      <c r="AX271" s="208"/>
      <c r="AY271">
        <f t="shared" si="37"/>
        <v>0</v>
      </c>
    </row>
    <row r="272" spans="1:51" ht="22.5" customHeight="1" x14ac:dyDescent="0.15">
      <c r="A272" s="997"/>
      <c r="B272" s="253"/>
      <c r="C272" s="252"/>
      <c r="D272" s="253"/>
      <c r="E272" s="252"/>
      <c r="F272" s="314"/>
      <c r="G272" s="272" t="s">
        <v>249</v>
      </c>
      <c r="H272" s="199"/>
      <c r="I272" s="199"/>
      <c r="J272" s="199"/>
      <c r="K272" s="199"/>
      <c r="L272" s="199"/>
      <c r="M272" s="199"/>
      <c r="N272" s="199"/>
      <c r="O272" s="199"/>
      <c r="P272" s="200"/>
      <c r="Q272" s="215" t="s">
        <v>330</v>
      </c>
      <c r="R272" s="199"/>
      <c r="S272" s="199"/>
      <c r="T272" s="199"/>
      <c r="U272" s="199"/>
      <c r="V272" s="199"/>
      <c r="W272" s="199"/>
      <c r="X272" s="199"/>
      <c r="Y272" s="199"/>
      <c r="Z272" s="199"/>
      <c r="AA272" s="199"/>
      <c r="AB272" s="287" t="s">
        <v>331</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1</v>
      </c>
    </row>
    <row r="273" spans="1:51" ht="22.5"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7"/>
      <c r="B274" s="253"/>
      <c r="C274" s="252"/>
      <c r="D274" s="253"/>
      <c r="E274" s="252"/>
      <c r="F274" s="314"/>
      <c r="G274" s="232" t="s">
        <v>719</v>
      </c>
      <c r="H274" s="191"/>
      <c r="I274" s="191"/>
      <c r="J274" s="191"/>
      <c r="K274" s="191"/>
      <c r="L274" s="191"/>
      <c r="M274" s="191"/>
      <c r="N274" s="191"/>
      <c r="O274" s="191"/>
      <c r="P274" s="233"/>
      <c r="Q274" s="984" t="s">
        <v>719</v>
      </c>
      <c r="R274" s="985"/>
      <c r="S274" s="985"/>
      <c r="T274" s="985"/>
      <c r="U274" s="985"/>
      <c r="V274" s="985"/>
      <c r="W274" s="985"/>
      <c r="X274" s="985"/>
      <c r="Y274" s="985"/>
      <c r="Z274" s="985"/>
      <c r="AA274" s="986"/>
      <c r="AB274" s="256" t="s">
        <v>719</v>
      </c>
      <c r="AC274" s="257"/>
      <c r="AD274" s="257"/>
      <c r="AE274" s="262" t="s">
        <v>719</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t="s">
        <v>830</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22.5"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330</v>
      </c>
      <c r="R279" s="199"/>
      <c r="S279" s="199"/>
      <c r="T279" s="199"/>
      <c r="U279" s="199"/>
      <c r="V279" s="199"/>
      <c r="W279" s="199"/>
      <c r="X279" s="199"/>
      <c r="Y279" s="199"/>
      <c r="Z279" s="199"/>
      <c r="AA279" s="199"/>
      <c r="AB279" s="287" t="s">
        <v>331</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330</v>
      </c>
      <c r="R286" s="199"/>
      <c r="S286" s="199"/>
      <c r="T286" s="199"/>
      <c r="U286" s="199"/>
      <c r="V286" s="199"/>
      <c r="W286" s="199"/>
      <c r="X286" s="199"/>
      <c r="Y286" s="199"/>
      <c r="Z286" s="199"/>
      <c r="AA286" s="199"/>
      <c r="AB286" s="287" t="s">
        <v>331</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330</v>
      </c>
      <c r="R293" s="199"/>
      <c r="S293" s="199"/>
      <c r="T293" s="199"/>
      <c r="U293" s="199"/>
      <c r="V293" s="199"/>
      <c r="W293" s="199"/>
      <c r="X293" s="199"/>
      <c r="Y293" s="199"/>
      <c r="Z293" s="199"/>
      <c r="AA293" s="199"/>
      <c r="AB293" s="287" t="s">
        <v>331</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330</v>
      </c>
      <c r="R300" s="199"/>
      <c r="S300" s="199"/>
      <c r="T300" s="199"/>
      <c r="U300" s="199"/>
      <c r="V300" s="199"/>
      <c r="W300" s="199"/>
      <c r="X300" s="199"/>
      <c r="Y300" s="199"/>
      <c r="Z300" s="199"/>
      <c r="AA300" s="199"/>
      <c r="AB300" s="287" t="s">
        <v>331</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7"/>
      <c r="B307" s="253"/>
      <c r="C307" s="252"/>
      <c r="D307" s="253"/>
      <c r="E307" s="187" t="s">
        <v>295</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7"/>
      <c r="B308" s="253"/>
      <c r="C308" s="252"/>
      <c r="D308" s="253"/>
      <c r="E308" s="190" t="s">
        <v>794</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386</v>
      </c>
      <c r="AF312" s="199"/>
      <c r="AG312" s="199"/>
      <c r="AH312" s="200"/>
      <c r="AI312" s="215" t="s">
        <v>408</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386</v>
      </c>
      <c r="AF316" s="199"/>
      <c r="AG316" s="199"/>
      <c r="AH316" s="200"/>
      <c r="AI316" s="215" t="s">
        <v>408</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386</v>
      </c>
      <c r="AF320" s="199"/>
      <c r="AG320" s="199"/>
      <c r="AH320" s="200"/>
      <c r="AI320" s="215" t="s">
        <v>408</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386</v>
      </c>
      <c r="AF324" s="199"/>
      <c r="AG324" s="199"/>
      <c r="AH324" s="200"/>
      <c r="AI324" s="215" t="s">
        <v>408</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386</v>
      </c>
      <c r="AF328" s="199"/>
      <c r="AG328" s="199"/>
      <c r="AH328" s="200"/>
      <c r="AI328" s="215" t="s">
        <v>408</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330</v>
      </c>
      <c r="R332" s="199"/>
      <c r="S332" s="199"/>
      <c r="T332" s="199"/>
      <c r="U332" s="199"/>
      <c r="V332" s="199"/>
      <c r="W332" s="199"/>
      <c r="X332" s="199"/>
      <c r="Y332" s="199"/>
      <c r="Z332" s="199"/>
      <c r="AA332" s="199"/>
      <c r="AB332" s="287" t="s">
        <v>331</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330</v>
      </c>
      <c r="R339" s="199"/>
      <c r="S339" s="199"/>
      <c r="T339" s="199"/>
      <c r="U339" s="199"/>
      <c r="V339" s="199"/>
      <c r="W339" s="199"/>
      <c r="X339" s="199"/>
      <c r="Y339" s="199"/>
      <c r="Z339" s="199"/>
      <c r="AA339" s="199"/>
      <c r="AB339" s="287" t="s">
        <v>331</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330</v>
      </c>
      <c r="R346" s="199"/>
      <c r="S346" s="199"/>
      <c r="T346" s="199"/>
      <c r="U346" s="199"/>
      <c r="V346" s="199"/>
      <c r="W346" s="199"/>
      <c r="X346" s="199"/>
      <c r="Y346" s="199"/>
      <c r="Z346" s="199"/>
      <c r="AA346" s="199"/>
      <c r="AB346" s="287" t="s">
        <v>331</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330</v>
      </c>
      <c r="R353" s="199"/>
      <c r="S353" s="199"/>
      <c r="T353" s="199"/>
      <c r="U353" s="199"/>
      <c r="V353" s="199"/>
      <c r="W353" s="199"/>
      <c r="X353" s="199"/>
      <c r="Y353" s="199"/>
      <c r="Z353" s="199"/>
      <c r="AA353" s="199"/>
      <c r="AB353" s="287" t="s">
        <v>331</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330</v>
      </c>
      <c r="R360" s="199"/>
      <c r="S360" s="199"/>
      <c r="T360" s="199"/>
      <c r="U360" s="199"/>
      <c r="V360" s="199"/>
      <c r="W360" s="199"/>
      <c r="X360" s="199"/>
      <c r="Y360" s="199"/>
      <c r="Z360" s="199"/>
      <c r="AA360" s="199"/>
      <c r="AB360" s="287" t="s">
        <v>331</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295</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386</v>
      </c>
      <c r="AF372" s="199"/>
      <c r="AG372" s="199"/>
      <c r="AH372" s="200"/>
      <c r="AI372" s="215" t="s">
        <v>408</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386</v>
      </c>
      <c r="AF376" s="199"/>
      <c r="AG376" s="199"/>
      <c r="AH376" s="200"/>
      <c r="AI376" s="215" t="s">
        <v>408</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386</v>
      </c>
      <c r="AF380" s="199"/>
      <c r="AG380" s="199"/>
      <c r="AH380" s="200"/>
      <c r="AI380" s="215" t="s">
        <v>408</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386</v>
      </c>
      <c r="AF384" s="199"/>
      <c r="AG384" s="199"/>
      <c r="AH384" s="200"/>
      <c r="AI384" s="215" t="s">
        <v>408</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386</v>
      </c>
      <c r="AF388" s="199"/>
      <c r="AG388" s="199"/>
      <c r="AH388" s="200"/>
      <c r="AI388" s="215" t="s">
        <v>408</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330</v>
      </c>
      <c r="R392" s="199"/>
      <c r="S392" s="199"/>
      <c r="T392" s="199"/>
      <c r="U392" s="199"/>
      <c r="V392" s="199"/>
      <c r="W392" s="199"/>
      <c r="X392" s="199"/>
      <c r="Y392" s="199"/>
      <c r="Z392" s="199"/>
      <c r="AA392" s="199"/>
      <c r="AB392" s="287" t="s">
        <v>331</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330</v>
      </c>
      <c r="R399" s="199"/>
      <c r="S399" s="199"/>
      <c r="T399" s="199"/>
      <c r="U399" s="199"/>
      <c r="V399" s="199"/>
      <c r="W399" s="199"/>
      <c r="X399" s="199"/>
      <c r="Y399" s="199"/>
      <c r="Z399" s="199"/>
      <c r="AA399" s="199"/>
      <c r="AB399" s="287" t="s">
        <v>331</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330</v>
      </c>
      <c r="R406" s="199"/>
      <c r="S406" s="199"/>
      <c r="T406" s="199"/>
      <c r="U406" s="199"/>
      <c r="V406" s="199"/>
      <c r="W406" s="199"/>
      <c r="X406" s="199"/>
      <c r="Y406" s="199"/>
      <c r="Z406" s="199"/>
      <c r="AA406" s="199"/>
      <c r="AB406" s="287" t="s">
        <v>331</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330</v>
      </c>
      <c r="R413" s="199"/>
      <c r="S413" s="199"/>
      <c r="T413" s="199"/>
      <c r="U413" s="199"/>
      <c r="V413" s="199"/>
      <c r="W413" s="199"/>
      <c r="X413" s="199"/>
      <c r="Y413" s="199"/>
      <c r="Z413" s="199"/>
      <c r="AA413" s="199"/>
      <c r="AB413" s="287" t="s">
        <v>331</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330</v>
      </c>
      <c r="R420" s="199"/>
      <c r="S420" s="199"/>
      <c r="T420" s="199"/>
      <c r="U420" s="199"/>
      <c r="V420" s="199"/>
      <c r="W420" s="199"/>
      <c r="X420" s="199"/>
      <c r="Y420" s="199"/>
      <c r="Z420" s="199"/>
      <c r="AA420" s="199"/>
      <c r="AB420" s="287" t="s">
        <v>331</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295</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7"/>
      <c r="B430" s="253"/>
      <c r="C430" s="250" t="s">
        <v>669</v>
      </c>
      <c r="D430" s="251"/>
      <c r="E430" s="239" t="s">
        <v>395</v>
      </c>
      <c r="F430" s="451"/>
      <c r="G430" s="241" t="s">
        <v>252</v>
      </c>
      <c r="H430" s="188"/>
      <c r="I430" s="188"/>
      <c r="J430" s="242" t="s">
        <v>103</v>
      </c>
      <c r="K430" s="243"/>
      <c r="L430" s="243"/>
      <c r="M430" s="243"/>
      <c r="N430" s="243"/>
      <c r="O430" s="243"/>
      <c r="P430" s="243"/>
      <c r="Q430" s="243"/>
      <c r="R430" s="243"/>
      <c r="S430" s="243"/>
      <c r="T430" s="244"/>
      <c r="U430" s="245" t="s">
        <v>833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29</v>
      </c>
      <c r="AF432" s="178"/>
      <c r="AG432" s="179" t="s">
        <v>233</v>
      </c>
      <c r="AH432" s="202"/>
      <c r="AI432" s="216"/>
      <c r="AJ432" s="216"/>
      <c r="AK432" s="216"/>
      <c r="AL432" s="217"/>
      <c r="AM432" s="216"/>
      <c r="AN432" s="216"/>
      <c r="AO432" s="216"/>
      <c r="AP432" s="217"/>
      <c r="AQ432" s="231" t="s">
        <v>719</v>
      </c>
      <c r="AR432" s="178"/>
      <c r="AS432" s="179" t="s">
        <v>233</v>
      </c>
      <c r="AT432" s="202"/>
      <c r="AU432" s="178">
        <v>4</v>
      </c>
      <c r="AV432" s="178"/>
      <c r="AW432" s="179" t="s">
        <v>179</v>
      </c>
      <c r="AX432" s="180"/>
      <c r="AY432">
        <f>$AY$431</f>
        <v>1</v>
      </c>
    </row>
    <row r="433" spans="1:51" ht="23.25" customHeight="1" x14ac:dyDescent="0.15">
      <c r="A433" s="997"/>
      <c r="B433" s="253"/>
      <c r="C433" s="252"/>
      <c r="D433" s="253"/>
      <c r="E433" s="196"/>
      <c r="F433" s="197"/>
      <c r="G433" s="232" t="s">
        <v>757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367</v>
      </c>
      <c r="AC433" s="175"/>
      <c r="AD433" s="175"/>
      <c r="AE433" s="166" t="s">
        <v>719</v>
      </c>
      <c r="AF433" s="167"/>
      <c r="AG433" s="167"/>
      <c r="AH433" s="167"/>
      <c r="AI433" s="166" t="s">
        <v>719</v>
      </c>
      <c r="AJ433" s="167"/>
      <c r="AK433" s="167"/>
      <c r="AL433" s="167"/>
      <c r="AM433" s="166" t="s">
        <v>830</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367</v>
      </c>
      <c r="AC434" s="224"/>
      <c r="AD434" s="224"/>
      <c r="AE434" s="166" t="s">
        <v>719</v>
      </c>
      <c r="AF434" s="167"/>
      <c r="AG434" s="167"/>
      <c r="AH434" s="168"/>
      <c r="AI434" s="166" t="s">
        <v>719</v>
      </c>
      <c r="AJ434" s="167"/>
      <c r="AK434" s="167"/>
      <c r="AL434" s="167"/>
      <c r="AM434" s="166" t="s">
        <v>830</v>
      </c>
      <c r="AN434" s="167"/>
      <c r="AO434" s="167"/>
      <c r="AP434" s="168"/>
      <c r="AQ434" s="166" t="s">
        <v>719</v>
      </c>
      <c r="AR434" s="167"/>
      <c r="AS434" s="167"/>
      <c r="AT434" s="168"/>
      <c r="AU434" s="167">
        <v>50</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830</v>
      </c>
      <c r="AN435" s="167"/>
      <c r="AO435" s="167"/>
      <c r="AP435" s="168"/>
      <c r="AQ435" s="166" t="s">
        <v>719</v>
      </c>
      <c r="AR435" s="167"/>
      <c r="AS435" s="167"/>
      <c r="AT435" s="168"/>
      <c r="AU435" s="167" t="s">
        <v>719</v>
      </c>
      <c r="AV435" s="167"/>
      <c r="AW435" s="167"/>
      <c r="AX435" s="208"/>
      <c r="AY435">
        <f t="shared" si="63"/>
        <v>1</v>
      </c>
    </row>
    <row r="436" spans="1:51" ht="18.75"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1</v>
      </c>
    </row>
    <row r="437" spans="1:51" ht="18.75"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29</v>
      </c>
      <c r="AF437" s="178"/>
      <c r="AG437" s="179" t="s">
        <v>233</v>
      </c>
      <c r="AH437" s="202"/>
      <c r="AI437" s="216"/>
      <c r="AJ437" s="216"/>
      <c r="AK437" s="216"/>
      <c r="AL437" s="217"/>
      <c r="AM437" s="216"/>
      <c r="AN437" s="216"/>
      <c r="AO437" s="216"/>
      <c r="AP437" s="217"/>
      <c r="AQ437" s="231" t="s">
        <v>719</v>
      </c>
      <c r="AR437" s="178"/>
      <c r="AS437" s="179" t="s">
        <v>233</v>
      </c>
      <c r="AT437" s="202"/>
      <c r="AU437" s="178">
        <v>4</v>
      </c>
      <c r="AV437" s="178"/>
      <c r="AW437" s="179" t="s">
        <v>179</v>
      </c>
      <c r="AX437" s="180"/>
      <c r="AY437">
        <f>$AY$436</f>
        <v>1</v>
      </c>
    </row>
    <row r="438" spans="1:51" ht="23.25" customHeight="1" x14ac:dyDescent="0.15">
      <c r="A438" s="997"/>
      <c r="B438" s="253"/>
      <c r="C438" s="252"/>
      <c r="D438" s="253"/>
      <c r="E438" s="196"/>
      <c r="F438" s="197"/>
      <c r="G438" s="232" t="s">
        <v>758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367</v>
      </c>
      <c r="AC438" s="175"/>
      <c r="AD438" s="175"/>
      <c r="AE438" s="166" t="s">
        <v>719</v>
      </c>
      <c r="AF438" s="167"/>
      <c r="AG438" s="167"/>
      <c r="AH438" s="167"/>
      <c r="AI438" s="166" t="s">
        <v>719</v>
      </c>
      <c r="AJ438" s="167"/>
      <c r="AK438" s="167"/>
      <c r="AL438" s="167"/>
      <c r="AM438" s="166" t="s">
        <v>830</v>
      </c>
      <c r="AN438" s="167"/>
      <c r="AO438" s="167"/>
      <c r="AP438" s="168"/>
      <c r="AQ438" s="166" t="s">
        <v>719</v>
      </c>
      <c r="AR438" s="167"/>
      <c r="AS438" s="167"/>
      <c r="AT438" s="168"/>
      <c r="AU438" s="167" t="s">
        <v>719</v>
      </c>
      <c r="AV438" s="167"/>
      <c r="AW438" s="167"/>
      <c r="AX438" s="208"/>
      <c r="AY438">
        <f t="shared" ref="AY438:AY440" si="64">$AY$436</f>
        <v>1</v>
      </c>
    </row>
    <row r="439" spans="1:51" ht="23.25"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367</v>
      </c>
      <c r="AC439" s="224"/>
      <c r="AD439" s="224"/>
      <c r="AE439" s="166" t="s">
        <v>719</v>
      </c>
      <c r="AF439" s="167"/>
      <c r="AG439" s="167"/>
      <c r="AH439" s="168"/>
      <c r="AI439" s="166" t="s">
        <v>719</v>
      </c>
      <c r="AJ439" s="167"/>
      <c r="AK439" s="167"/>
      <c r="AL439" s="167"/>
      <c r="AM439" s="166" t="s">
        <v>830</v>
      </c>
      <c r="AN439" s="167"/>
      <c r="AO439" s="167"/>
      <c r="AP439" s="168"/>
      <c r="AQ439" s="166" t="s">
        <v>719</v>
      </c>
      <c r="AR439" s="167"/>
      <c r="AS439" s="167"/>
      <c r="AT439" s="168"/>
      <c r="AU439" s="167">
        <v>50</v>
      </c>
      <c r="AV439" s="167"/>
      <c r="AW439" s="167"/>
      <c r="AX439" s="208"/>
      <c r="AY439">
        <f t="shared" si="64"/>
        <v>1</v>
      </c>
    </row>
    <row r="440" spans="1:51" ht="23.25"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719</v>
      </c>
      <c r="AF440" s="167"/>
      <c r="AG440" s="167"/>
      <c r="AH440" s="168"/>
      <c r="AI440" s="166" t="s">
        <v>719</v>
      </c>
      <c r="AJ440" s="167"/>
      <c r="AK440" s="167"/>
      <c r="AL440" s="167"/>
      <c r="AM440" s="166" t="s">
        <v>830</v>
      </c>
      <c r="AN440" s="167"/>
      <c r="AO440" s="167"/>
      <c r="AP440" s="168"/>
      <c r="AQ440" s="166" t="s">
        <v>719</v>
      </c>
      <c r="AR440" s="167"/>
      <c r="AS440" s="167"/>
      <c r="AT440" s="168"/>
      <c r="AU440" s="167" t="s">
        <v>719</v>
      </c>
      <c r="AV440" s="167"/>
      <c r="AW440" s="167"/>
      <c r="AX440" s="208"/>
      <c r="AY440">
        <f t="shared" si="64"/>
        <v>1</v>
      </c>
    </row>
    <row r="441" spans="1:51" ht="18.75"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1</v>
      </c>
    </row>
    <row r="442" spans="1:51" ht="18.75"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v>29</v>
      </c>
      <c r="AF442" s="178"/>
      <c r="AG442" s="179" t="s">
        <v>233</v>
      </c>
      <c r="AH442" s="202"/>
      <c r="AI442" s="216"/>
      <c r="AJ442" s="216"/>
      <c r="AK442" s="216"/>
      <c r="AL442" s="217"/>
      <c r="AM442" s="216"/>
      <c r="AN442" s="216"/>
      <c r="AO442" s="216"/>
      <c r="AP442" s="217"/>
      <c r="AQ442" s="231" t="s">
        <v>719</v>
      </c>
      <c r="AR442" s="178"/>
      <c r="AS442" s="179" t="s">
        <v>233</v>
      </c>
      <c r="AT442" s="202"/>
      <c r="AU442" s="178">
        <v>4</v>
      </c>
      <c r="AV442" s="178"/>
      <c r="AW442" s="179" t="s">
        <v>179</v>
      </c>
      <c r="AX442" s="180"/>
      <c r="AY442">
        <f>$AY$441</f>
        <v>1</v>
      </c>
    </row>
    <row r="443" spans="1:51" ht="23.25" customHeight="1" x14ac:dyDescent="0.15">
      <c r="A443" s="997"/>
      <c r="B443" s="253"/>
      <c r="C443" s="252"/>
      <c r="D443" s="253"/>
      <c r="E443" s="196"/>
      <c r="F443" s="197"/>
      <c r="G443" s="232" t="s">
        <v>759</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367</v>
      </c>
      <c r="AC443" s="175"/>
      <c r="AD443" s="175"/>
      <c r="AE443" s="166" t="s">
        <v>719</v>
      </c>
      <c r="AF443" s="167"/>
      <c r="AG443" s="167"/>
      <c r="AH443" s="167"/>
      <c r="AI443" s="166" t="s">
        <v>719</v>
      </c>
      <c r="AJ443" s="167"/>
      <c r="AK443" s="167"/>
      <c r="AL443" s="167"/>
      <c r="AM443" s="166" t="s">
        <v>830</v>
      </c>
      <c r="AN443" s="167"/>
      <c r="AO443" s="167"/>
      <c r="AP443" s="168"/>
      <c r="AQ443" s="166" t="s">
        <v>719</v>
      </c>
      <c r="AR443" s="167"/>
      <c r="AS443" s="167"/>
      <c r="AT443" s="168"/>
      <c r="AU443" s="167" t="s">
        <v>719</v>
      </c>
      <c r="AV443" s="167"/>
      <c r="AW443" s="167"/>
      <c r="AX443" s="208"/>
      <c r="AY443">
        <f t="shared" ref="AY443:AY445" si="65">$AY$441</f>
        <v>1</v>
      </c>
    </row>
    <row r="444" spans="1:51" ht="23.25"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367</v>
      </c>
      <c r="AC444" s="224"/>
      <c r="AD444" s="224"/>
      <c r="AE444" s="166" t="s">
        <v>719</v>
      </c>
      <c r="AF444" s="167"/>
      <c r="AG444" s="167"/>
      <c r="AH444" s="168"/>
      <c r="AI444" s="166" t="s">
        <v>719</v>
      </c>
      <c r="AJ444" s="167"/>
      <c r="AK444" s="167"/>
      <c r="AL444" s="167"/>
      <c r="AM444" s="166" t="s">
        <v>830</v>
      </c>
      <c r="AN444" s="167"/>
      <c r="AO444" s="167"/>
      <c r="AP444" s="168"/>
      <c r="AQ444" s="166" t="s">
        <v>719</v>
      </c>
      <c r="AR444" s="167"/>
      <c r="AS444" s="167"/>
      <c r="AT444" s="168"/>
      <c r="AU444" s="167">
        <v>50</v>
      </c>
      <c r="AV444" s="167"/>
      <c r="AW444" s="167"/>
      <c r="AX444" s="208"/>
      <c r="AY444">
        <f t="shared" si="65"/>
        <v>1</v>
      </c>
    </row>
    <row r="445" spans="1:51" ht="23.25"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t="s">
        <v>719</v>
      </c>
      <c r="AF445" s="167"/>
      <c r="AG445" s="167"/>
      <c r="AH445" s="168"/>
      <c r="AI445" s="166" t="s">
        <v>719</v>
      </c>
      <c r="AJ445" s="167"/>
      <c r="AK445" s="167"/>
      <c r="AL445" s="167"/>
      <c r="AM445" s="166" t="s">
        <v>830</v>
      </c>
      <c r="AN445" s="167"/>
      <c r="AO445" s="167"/>
      <c r="AP445" s="168"/>
      <c r="AQ445" s="166" t="s">
        <v>719</v>
      </c>
      <c r="AR445" s="167"/>
      <c r="AS445" s="167"/>
      <c r="AT445" s="168"/>
      <c r="AU445" s="167" t="s">
        <v>719</v>
      </c>
      <c r="AV445" s="167"/>
      <c r="AW445" s="167"/>
      <c r="AX445" s="208"/>
      <c r="AY445">
        <f t="shared" si="65"/>
        <v>1</v>
      </c>
    </row>
    <row r="446" spans="1:51" ht="18.75"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1</v>
      </c>
    </row>
    <row r="447" spans="1:51" ht="18.75"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v>29</v>
      </c>
      <c r="AF447" s="178"/>
      <c r="AG447" s="179" t="s">
        <v>233</v>
      </c>
      <c r="AH447" s="202"/>
      <c r="AI447" s="216"/>
      <c r="AJ447" s="216"/>
      <c r="AK447" s="216"/>
      <c r="AL447" s="217"/>
      <c r="AM447" s="216"/>
      <c r="AN447" s="216"/>
      <c r="AO447" s="216"/>
      <c r="AP447" s="217"/>
      <c r="AQ447" s="231" t="s">
        <v>719</v>
      </c>
      <c r="AR447" s="178"/>
      <c r="AS447" s="179" t="s">
        <v>233</v>
      </c>
      <c r="AT447" s="202"/>
      <c r="AU447" s="178">
        <v>4</v>
      </c>
      <c r="AV447" s="178"/>
      <c r="AW447" s="179" t="s">
        <v>179</v>
      </c>
      <c r="AX447" s="180"/>
      <c r="AY447">
        <f>$AY$446</f>
        <v>1</v>
      </c>
    </row>
    <row r="448" spans="1:51" ht="23.25" customHeight="1" x14ac:dyDescent="0.15">
      <c r="A448" s="997"/>
      <c r="B448" s="253"/>
      <c r="C448" s="252"/>
      <c r="D448" s="253"/>
      <c r="E448" s="196"/>
      <c r="F448" s="197"/>
      <c r="G448" s="232" t="s">
        <v>760</v>
      </c>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t="s">
        <v>367</v>
      </c>
      <c r="AC448" s="175"/>
      <c r="AD448" s="175"/>
      <c r="AE448" s="166" t="s">
        <v>719</v>
      </c>
      <c r="AF448" s="167"/>
      <c r="AG448" s="167"/>
      <c r="AH448" s="167"/>
      <c r="AI448" s="166" t="s">
        <v>719</v>
      </c>
      <c r="AJ448" s="167"/>
      <c r="AK448" s="167"/>
      <c r="AL448" s="167"/>
      <c r="AM448" s="166" t="s">
        <v>830</v>
      </c>
      <c r="AN448" s="167"/>
      <c r="AO448" s="167"/>
      <c r="AP448" s="168"/>
      <c r="AQ448" s="166" t="s">
        <v>719</v>
      </c>
      <c r="AR448" s="167"/>
      <c r="AS448" s="167"/>
      <c r="AT448" s="168"/>
      <c r="AU448" s="167" t="s">
        <v>719</v>
      </c>
      <c r="AV448" s="167"/>
      <c r="AW448" s="167"/>
      <c r="AX448" s="208"/>
      <c r="AY448">
        <f t="shared" ref="AY448:AY450" si="66">$AY$446</f>
        <v>1</v>
      </c>
    </row>
    <row r="449" spans="1:51" ht="23.25"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t="s">
        <v>367</v>
      </c>
      <c r="AC449" s="224"/>
      <c r="AD449" s="224"/>
      <c r="AE449" s="166" t="s">
        <v>719</v>
      </c>
      <c r="AF449" s="167"/>
      <c r="AG449" s="167"/>
      <c r="AH449" s="168"/>
      <c r="AI449" s="166" t="s">
        <v>719</v>
      </c>
      <c r="AJ449" s="167"/>
      <c r="AK449" s="167"/>
      <c r="AL449" s="167"/>
      <c r="AM449" s="166" t="s">
        <v>830</v>
      </c>
      <c r="AN449" s="167"/>
      <c r="AO449" s="167"/>
      <c r="AP449" s="168"/>
      <c r="AQ449" s="166" t="s">
        <v>719</v>
      </c>
      <c r="AR449" s="167"/>
      <c r="AS449" s="167"/>
      <c r="AT449" s="168"/>
      <c r="AU449" s="167">
        <v>50</v>
      </c>
      <c r="AV449" s="167"/>
      <c r="AW449" s="167"/>
      <c r="AX449" s="208"/>
      <c r="AY449">
        <f t="shared" si="66"/>
        <v>1</v>
      </c>
    </row>
    <row r="450" spans="1:51" ht="23.25"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t="s">
        <v>719</v>
      </c>
      <c r="AF450" s="167"/>
      <c r="AG450" s="167"/>
      <c r="AH450" s="168"/>
      <c r="AI450" s="166" t="s">
        <v>719</v>
      </c>
      <c r="AJ450" s="167"/>
      <c r="AK450" s="167"/>
      <c r="AL450" s="167"/>
      <c r="AM450" s="166" t="s">
        <v>830</v>
      </c>
      <c r="AN450" s="167"/>
      <c r="AO450" s="167"/>
      <c r="AP450" s="168"/>
      <c r="AQ450" s="166" t="s">
        <v>719</v>
      </c>
      <c r="AR450" s="167"/>
      <c r="AS450" s="167"/>
      <c r="AT450" s="168"/>
      <c r="AU450" s="167" t="s">
        <v>719</v>
      </c>
      <c r="AV450" s="167"/>
      <c r="AW450" s="167"/>
      <c r="AX450" s="208"/>
      <c r="AY450">
        <f t="shared" si="66"/>
        <v>1</v>
      </c>
    </row>
    <row r="451" spans="1:51" ht="18.75"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1</v>
      </c>
    </row>
    <row r="452" spans="1:51" ht="18.75"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v>29</v>
      </c>
      <c r="AF452" s="178"/>
      <c r="AG452" s="179" t="s">
        <v>233</v>
      </c>
      <c r="AH452" s="202"/>
      <c r="AI452" s="216"/>
      <c r="AJ452" s="216"/>
      <c r="AK452" s="216"/>
      <c r="AL452" s="217"/>
      <c r="AM452" s="216"/>
      <c r="AN452" s="216"/>
      <c r="AO452" s="216"/>
      <c r="AP452" s="217"/>
      <c r="AQ452" s="231" t="s">
        <v>719</v>
      </c>
      <c r="AR452" s="178"/>
      <c r="AS452" s="179" t="s">
        <v>233</v>
      </c>
      <c r="AT452" s="202"/>
      <c r="AU452" s="178">
        <v>4</v>
      </c>
      <c r="AV452" s="178"/>
      <c r="AW452" s="179" t="s">
        <v>179</v>
      </c>
      <c r="AX452" s="180"/>
      <c r="AY452">
        <f>$AY$451</f>
        <v>1</v>
      </c>
    </row>
    <row r="453" spans="1:51" ht="23.25" customHeight="1" x14ac:dyDescent="0.15">
      <c r="A453" s="997"/>
      <c r="B453" s="253"/>
      <c r="C453" s="252"/>
      <c r="D453" s="253"/>
      <c r="E453" s="196"/>
      <c r="F453" s="197"/>
      <c r="G453" s="232" t="s">
        <v>761</v>
      </c>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t="s">
        <v>367</v>
      </c>
      <c r="AC453" s="175"/>
      <c r="AD453" s="175"/>
      <c r="AE453" s="166" t="s">
        <v>719</v>
      </c>
      <c r="AF453" s="167"/>
      <c r="AG453" s="167"/>
      <c r="AH453" s="167"/>
      <c r="AI453" s="166" t="s">
        <v>719</v>
      </c>
      <c r="AJ453" s="167"/>
      <c r="AK453" s="167"/>
      <c r="AL453" s="167"/>
      <c r="AM453" s="166" t="s">
        <v>830</v>
      </c>
      <c r="AN453" s="167"/>
      <c r="AO453" s="167"/>
      <c r="AP453" s="168"/>
      <c r="AQ453" s="166" t="s">
        <v>719</v>
      </c>
      <c r="AR453" s="167"/>
      <c r="AS453" s="167"/>
      <c r="AT453" s="168"/>
      <c r="AU453" s="167" t="s">
        <v>719</v>
      </c>
      <c r="AV453" s="167"/>
      <c r="AW453" s="167"/>
      <c r="AX453" s="208"/>
      <c r="AY453">
        <f t="shared" ref="AY453:AY455" si="67">$AY$451</f>
        <v>1</v>
      </c>
    </row>
    <row r="454" spans="1:51" ht="23.25"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t="s">
        <v>367</v>
      </c>
      <c r="AC454" s="224"/>
      <c r="AD454" s="224"/>
      <c r="AE454" s="166" t="s">
        <v>719</v>
      </c>
      <c r="AF454" s="167"/>
      <c r="AG454" s="167"/>
      <c r="AH454" s="168"/>
      <c r="AI454" s="166" t="s">
        <v>719</v>
      </c>
      <c r="AJ454" s="167"/>
      <c r="AK454" s="167"/>
      <c r="AL454" s="167"/>
      <c r="AM454" s="166" t="s">
        <v>830</v>
      </c>
      <c r="AN454" s="167"/>
      <c r="AO454" s="167"/>
      <c r="AP454" s="168"/>
      <c r="AQ454" s="166" t="s">
        <v>719</v>
      </c>
      <c r="AR454" s="167"/>
      <c r="AS454" s="167"/>
      <c r="AT454" s="168"/>
      <c r="AU454" s="167">
        <v>50</v>
      </c>
      <c r="AV454" s="167"/>
      <c r="AW454" s="167"/>
      <c r="AX454" s="208"/>
      <c r="AY454">
        <f t="shared" si="67"/>
        <v>1</v>
      </c>
    </row>
    <row r="455" spans="1:51" ht="23.25"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t="s">
        <v>719</v>
      </c>
      <c r="AF455" s="167"/>
      <c r="AG455" s="167"/>
      <c r="AH455" s="168"/>
      <c r="AI455" s="166" t="s">
        <v>719</v>
      </c>
      <c r="AJ455" s="167"/>
      <c r="AK455" s="167"/>
      <c r="AL455" s="167"/>
      <c r="AM455" s="166" t="s">
        <v>830</v>
      </c>
      <c r="AN455" s="167"/>
      <c r="AO455" s="167"/>
      <c r="AP455" s="168"/>
      <c r="AQ455" s="166" t="s">
        <v>719</v>
      </c>
      <c r="AR455" s="167"/>
      <c r="AS455" s="167"/>
      <c r="AT455" s="168"/>
      <c r="AU455" s="167" t="s">
        <v>719</v>
      </c>
      <c r="AV455" s="167"/>
      <c r="AW455" s="167"/>
      <c r="AX455" s="208"/>
      <c r="AY455">
        <f t="shared" si="67"/>
        <v>1</v>
      </c>
    </row>
    <row r="456" spans="1:51" ht="18.75" hidden="1"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7"/>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403</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398</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1</v>
      </c>
    </row>
    <row r="486" spans="1:51" ht="18.75"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v>29</v>
      </c>
      <c r="AF486" s="178"/>
      <c r="AG486" s="179" t="s">
        <v>233</v>
      </c>
      <c r="AH486" s="202"/>
      <c r="AI486" s="216"/>
      <c r="AJ486" s="216"/>
      <c r="AK486" s="216"/>
      <c r="AL486" s="217"/>
      <c r="AM486" s="216"/>
      <c r="AN486" s="216"/>
      <c r="AO486" s="216"/>
      <c r="AP486" s="217"/>
      <c r="AQ486" s="231" t="s">
        <v>719</v>
      </c>
      <c r="AR486" s="178"/>
      <c r="AS486" s="179" t="s">
        <v>233</v>
      </c>
      <c r="AT486" s="202"/>
      <c r="AU486" s="178">
        <v>4</v>
      </c>
      <c r="AV486" s="178"/>
      <c r="AW486" s="179" t="s">
        <v>179</v>
      </c>
      <c r="AX486" s="180"/>
      <c r="AY486">
        <f>$AY$485</f>
        <v>1</v>
      </c>
    </row>
    <row r="487" spans="1:51" ht="23.25" customHeight="1" x14ac:dyDescent="0.15">
      <c r="A487" s="997"/>
      <c r="B487" s="253"/>
      <c r="C487" s="252"/>
      <c r="D487" s="253"/>
      <c r="E487" s="196"/>
      <c r="F487" s="197"/>
      <c r="G487" s="232" t="s">
        <v>762</v>
      </c>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t="s">
        <v>367</v>
      </c>
      <c r="AC487" s="175"/>
      <c r="AD487" s="175"/>
      <c r="AE487" s="166" t="s">
        <v>719</v>
      </c>
      <c r="AF487" s="167"/>
      <c r="AG487" s="167"/>
      <c r="AH487" s="167"/>
      <c r="AI487" s="166" t="s">
        <v>719</v>
      </c>
      <c r="AJ487" s="167"/>
      <c r="AK487" s="167"/>
      <c r="AL487" s="167"/>
      <c r="AM487" s="166" t="s">
        <v>830</v>
      </c>
      <c r="AN487" s="167"/>
      <c r="AO487" s="167"/>
      <c r="AP487" s="168"/>
      <c r="AQ487" s="166" t="s">
        <v>719</v>
      </c>
      <c r="AR487" s="167"/>
      <c r="AS487" s="167"/>
      <c r="AT487" s="168"/>
      <c r="AU487" s="167" t="s">
        <v>719</v>
      </c>
      <c r="AV487" s="167"/>
      <c r="AW487" s="167"/>
      <c r="AX487" s="208"/>
      <c r="AY487">
        <f t="shared" ref="AY487:AY489" si="73">$AY$485</f>
        <v>1</v>
      </c>
    </row>
    <row r="488" spans="1:51" ht="23.25"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t="s">
        <v>367</v>
      </c>
      <c r="AC488" s="224"/>
      <c r="AD488" s="224"/>
      <c r="AE488" s="166" t="s">
        <v>719</v>
      </c>
      <c r="AF488" s="167"/>
      <c r="AG488" s="167"/>
      <c r="AH488" s="168"/>
      <c r="AI488" s="166" t="s">
        <v>719</v>
      </c>
      <c r="AJ488" s="167"/>
      <c r="AK488" s="167"/>
      <c r="AL488" s="167"/>
      <c r="AM488" s="166" t="s">
        <v>830</v>
      </c>
      <c r="AN488" s="167"/>
      <c r="AO488" s="167"/>
      <c r="AP488" s="168"/>
      <c r="AQ488" s="166" t="s">
        <v>719</v>
      </c>
      <c r="AR488" s="167"/>
      <c r="AS488" s="167"/>
      <c r="AT488" s="168"/>
      <c r="AU488" s="167">
        <v>50</v>
      </c>
      <c r="AV488" s="167"/>
      <c r="AW488" s="167"/>
      <c r="AX488" s="208"/>
      <c r="AY488">
        <f t="shared" si="73"/>
        <v>1</v>
      </c>
    </row>
    <row r="489" spans="1:51" ht="23.25"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t="s">
        <v>719</v>
      </c>
      <c r="AF489" s="167"/>
      <c r="AG489" s="167"/>
      <c r="AH489" s="168"/>
      <c r="AI489" s="166" t="s">
        <v>719</v>
      </c>
      <c r="AJ489" s="167"/>
      <c r="AK489" s="167"/>
      <c r="AL489" s="167"/>
      <c r="AM489" s="166" t="s">
        <v>830</v>
      </c>
      <c r="AN489" s="167"/>
      <c r="AO489" s="167"/>
      <c r="AP489" s="168"/>
      <c r="AQ489" s="166" t="s">
        <v>719</v>
      </c>
      <c r="AR489" s="167"/>
      <c r="AS489" s="167"/>
      <c r="AT489" s="168"/>
      <c r="AU489" s="167" t="s">
        <v>719</v>
      </c>
      <c r="AV489" s="167"/>
      <c r="AW489" s="167"/>
      <c r="AX489" s="208"/>
      <c r="AY489">
        <f t="shared" si="73"/>
        <v>1</v>
      </c>
    </row>
    <row r="490" spans="1:51" ht="18.75"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1</v>
      </c>
    </row>
    <row r="491" spans="1:51" ht="18.75"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v>29</v>
      </c>
      <c r="AF491" s="178"/>
      <c r="AG491" s="179" t="s">
        <v>233</v>
      </c>
      <c r="AH491" s="202"/>
      <c r="AI491" s="216"/>
      <c r="AJ491" s="216"/>
      <c r="AK491" s="216"/>
      <c r="AL491" s="217"/>
      <c r="AM491" s="216"/>
      <c r="AN491" s="216"/>
      <c r="AO491" s="216"/>
      <c r="AP491" s="217"/>
      <c r="AQ491" s="231" t="s">
        <v>719</v>
      </c>
      <c r="AR491" s="178"/>
      <c r="AS491" s="179" t="s">
        <v>233</v>
      </c>
      <c r="AT491" s="202"/>
      <c r="AU491" s="178">
        <v>4</v>
      </c>
      <c r="AV491" s="178"/>
      <c r="AW491" s="179" t="s">
        <v>179</v>
      </c>
      <c r="AX491" s="180"/>
      <c r="AY491">
        <f>$AY$490</f>
        <v>1</v>
      </c>
    </row>
    <row r="492" spans="1:51" ht="23.25" customHeight="1" x14ac:dyDescent="0.15">
      <c r="A492" s="997"/>
      <c r="B492" s="253"/>
      <c r="C492" s="252"/>
      <c r="D492" s="253"/>
      <c r="E492" s="196"/>
      <c r="F492" s="197"/>
      <c r="G492" s="232" t="s">
        <v>763</v>
      </c>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t="s">
        <v>367</v>
      </c>
      <c r="AC492" s="175"/>
      <c r="AD492" s="175"/>
      <c r="AE492" s="166" t="s">
        <v>719</v>
      </c>
      <c r="AF492" s="167"/>
      <c r="AG492" s="167"/>
      <c r="AH492" s="167"/>
      <c r="AI492" s="166" t="s">
        <v>719</v>
      </c>
      <c r="AJ492" s="167"/>
      <c r="AK492" s="167"/>
      <c r="AL492" s="167"/>
      <c r="AM492" s="166" t="s">
        <v>830</v>
      </c>
      <c r="AN492" s="167"/>
      <c r="AO492" s="167"/>
      <c r="AP492" s="168"/>
      <c r="AQ492" s="166" t="s">
        <v>719</v>
      </c>
      <c r="AR492" s="167"/>
      <c r="AS492" s="167"/>
      <c r="AT492" s="168"/>
      <c r="AU492" s="167" t="s">
        <v>719</v>
      </c>
      <c r="AV492" s="167"/>
      <c r="AW492" s="167"/>
      <c r="AX492" s="208"/>
      <c r="AY492">
        <f t="shared" ref="AY492:AY494" si="74">$AY$490</f>
        <v>1</v>
      </c>
    </row>
    <row r="493" spans="1:51" ht="23.25"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t="s">
        <v>367</v>
      </c>
      <c r="AC493" s="224"/>
      <c r="AD493" s="224"/>
      <c r="AE493" s="166" t="s">
        <v>719</v>
      </c>
      <c r="AF493" s="167"/>
      <c r="AG493" s="167"/>
      <c r="AH493" s="168"/>
      <c r="AI493" s="166" t="s">
        <v>719</v>
      </c>
      <c r="AJ493" s="167"/>
      <c r="AK493" s="167"/>
      <c r="AL493" s="167"/>
      <c r="AM493" s="166" t="s">
        <v>830</v>
      </c>
      <c r="AN493" s="167"/>
      <c r="AO493" s="167"/>
      <c r="AP493" s="168"/>
      <c r="AQ493" s="166" t="s">
        <v>719</v>
      </c>
      <c r="AR493" s="167"/>
      <c r="AS493" s="167"/>
      <c r="AT493" s="168"/>
      <c r="AU493" s="167">
        <v>50</v>
      </c>
      <c r="AV493" s="167"/>
      <c r="AW493" s="167"/>
      <c r="AX493" s="208"/>
      <c r="AY493">
        <f t="shared" si="74"/>
        <v>1</v>
      </c>
    </row>
    <row r="494" spans="1:51" ht="23.25"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t="s">
        <v>719</v>
      </c>
      <c r="AF494" s="167"/>
      <c r="AG494" s="167"/>
      <c r="AH494" s="168"/>
      <c r="AI494" s="166" t="s">
        <v>719</v>
      </c>
      <c r="AJ494" s="167"/>
      <c r="AK494" s="167"/>
      <c r="AL494" s="167"/>
      <c r="AM494" s="166" t="s">
        <v>830</v>
      </c>
      <c r="AN494" s="167"/>
      <c r="AO494" s="167"/>
      <c r="AP494" s="168"/>
      <c r="AQ494" s="166" t="s">
        <v>719</v>
      </c>
      <c r="AR494" s="167"/>
      <c r="AS494" s="167"/>
      <c r="AT494" s="168"/>
      <c r="AU494" s="167" t="s">
        <v>719</v>
      </c>
      <c r="AV494" s="167"/>
      <c r="AW494" s="167"/>
      <c r="AX494" s="208"/>
      <c r="AY494">
        <f t="shared" si="74"/>
        <v>1</v>
      </c>
    </row>
    <row r="495" spans="1:51" ht="18.75"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1</v>
      </c>
    </row>
    <row r="496" spans="1:51" ht="18.75"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v>29</v>
      </c>
      <c r="AF496" s="178"/>
      <c r="AG496" s="179" t="s">
        <v>233</v>
      </c>
      <c r="AH496" s="202"/>
      <c r="AI496" s="216"/>
      <c r="AJ496" s="216"/>
      <c r="AK496" s="216"/>
      <c r="AL496" s="217"/>
      <c r="AM496" s="216"/>
      <c r="AN496" s="216"/>
      <c r="AO496" s="216"/>
      <c r="AP496" s="217"/>
      <c r="AQ496" s="231" t="s">
        <v>719</v>
      </c>
      <c r="AR496" s="178"/>
      <c r="AS496" s="179" t="s">
        <v>233</v>
      </c>
      <c r="AT496" s="202"/>
      <c r="AU496" s="178">
        <v>4</v>
      </c>
      <c r="AV496" s="178"/>
      <c r="AW496" s="179" t="s">
        <v>179</v>
      </c>
      <c r="AX496" s="180"/>
      <c r="AY496">
        <f>$AY$495</f>
        <v>1</v>
      </c>
    </row>
    <row r="497" spans="1:51" ht="23.25" customHeight="1" x14ac:dyDescent="0.15">
      <c r="A497" s="997"/>
      <c r="B497" s="253"/>
      <c r="C497" s="252"/>
      <c r="D497" s="253"/>
      <c r="E497" s="196"/>
      <c r="F497" s="197"/>
      <c r="G497" s="232" t="s">
        <v>764</v>
      </c>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t="s">
        <v>367</v>
      </c>
      <c r="AC497" s="175"/>
      <c r="AD497" s="175"/>
      <c r="AE497" s="166" t="s">
        <v>719</v>
      </c>
      <c r="AF497" s="167"/>
      <c r="AG497" s="167"/>
      <c r="AH497" s="167"/>
      <c r="AI497" s="166" t="s">
        <v>719</v>
      </c>
      <c r="AJ497" s="167"/>
      <c r="AK497" s="167"/>
      <c r="AL497" s="167"/>
      <c r="AM497" s="166" t="s">
        <v>830</v>
      </c>
      <c r="AN497" s="167"/>
      <c r="AO497" s="167"/>
      <c r="AP497" s="168"/>
      <c r="AQ497" s="166" t="s">
        <v>719</v>
      </c>
      <c r="AR497" s="167"/>
      <c r="AS497" s="167"/>
      <c r="AT497" s="168"/>
      <c r="AU497" s="167" t="s">
        <v>719</v>
      </c>
      <c r="AV497" s="167"/>
      <c r="AW497" s="167"/>
      <c r="AX497" s="208"/>
      <c r="AY497">
        <f t="shared" ref="AY497:AY499" si="75">$AY$495</f>
        <v>1</v>
      </c>
    </row>
    <row r="498" spans="1:51" ht="23.25"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t="s">
        <v>367</v>
      </c>
      <c r="AC498" s="224"/>
      <c r="AD498" s="224"/>
      <c r="AE498" s="166" t="s">
        <v>719</v>
      </c>
      <c r="AF498" s="167"/>
      <c r="AG498" s="167"/>
      <c r="AH498" s="168"/>
      <c r="AI498" s="166" t="s">
        <v>719</v>
      </c>
      <c r="AJ498" s="167"/>
      <c r="AK498" s="167"/>
      <c r="AL498" s="167"/>
      <c r="AM498" s="166" t="s">
        <v>830</v>
      </c>
      <c r="AN498" s="167"/>
      <c r="AO498" s="167"/>
      <c r="AP498" s="168"/>
      <c r="AQ498" s="166" t="s">
        <v>719</v>
      </c>
      <c r="AR498" s="167"/>
      <c r="AS498" s="167"/>
      <c r="AT498" s="168"/>
      <c r="AU498" s="167">
        <v>50</v>
      </c>
      <c r="AV498" s="167"/>
      <c r="AW498" s="167"/>
      <c r="AX498" s="208"/>
      <c r="AY498">
        <f t="shared" si="75"/>
        <v>1</v>
      </c>
    </row>
    <row r="499" spans="1:51" ht="23.25"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t="s">
        <v>719</v>
      </c>
      <c r="AF499" s="167"/>
      <c r="AG499" s="167"/>
      <c r="AH499" s="168"/>
      <c r="AI499" s="166" t="s">
        <v>719</v>
      </c>
      <c r="AJ499" s="167"/>
      <c r="AK499" s="167"/>
      <c r="AL499" s="167"/>
      <c r="AM499" s="166" t="s">
        <v>830</v>
      </c>
      <c r="AN499" s="167"/>
      <c r="AO499" s="167"/>
      <c r="AP499" s="168"/>
      <c r="AQ499" s="166" t="s">
        <v>719</v>
      </c>
      <c r="AR499" s="167"/>
      <c r="AS499" s="167"/>
      <c r="AT499" s="168"/>
      <c r="AU499" s="167" t="s">
        <v>719</v>
      </c>
      <c r="AV499" s="167"/>
      <c r="AW499" s="167"/>
      <c r="AX499" s="208"/>
      <c r="AY499">
        <f t="shared" si="75"/>
        <v>1</v>
      </c>
    </row>
    <row r="500" spans="1:51" ht="18.75"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1</v>
      </c>
    </row>
    <row r="501" spans="1:51" ht="18.75"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v>29</v>
      </c>
      <c r="AF501" s="178"/>
      <c r="AG501" s="179" t="s">
        <v>233</v>
      </c>
      <c r="AH501" s="202"/>
      <c r="AI501" s="216"/>
      <c r="AJ501" s="216"/>
      <c r="AK501" s="216"/>
      <c r="AL501" s="217"/>
      <c r="AM501" s="216"/>
      <c r="AN501" s="216"/>
      <c r="AO501" s="216"/>
      <c r="AP501" s="217"/>
      <c r="AQ501" s="231" t="s">
        <v>719</v>
      </c>
      <c r="AR501" s="178"/>
      <c r="AS501" s="179" t="s">
        <v>233</v>
      </c>
      <c r="AT501" s="202"/>
      <c r="AU501" s="178">
        <v>4</v>
      </c>
      <c r="AV501" s="178"/>
      <c r="AW501" s="179" t="s">
        <v>179</v>
      </c>
      <c r="AX501" s="180"/>
      <c r="AY501">
        <f>$AY$500</f>
        <v>1</v>
      </c>
    </row>
    <row r="502" spans="1:51" ht="23.25" customHeight="1" x14ac:dyDescent="0.15">
      <c r="A502" s="997"/>
      <c r="B502" s="253"/>
      <c r="C502" s="252"/>
      <c r="D502" s="253"/>
      <c r="E502" s="196"/>
      <c r="F502" s="197"/>
      <c r="G502" s="232" t="s">
        <v>765</v>
      </c>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t="s">
        <v>367</v>
      </c>
      <c r="AC502" s="175"/>
      <c r="AD502" s="175"/>
      <c r="AE502" s="166">
        <v>81</v>
      </c>
      <c r="AF502" s="167"/>
      <c r="AG502" s="167"/>
      <c r="AH502" s="167"/>
      <c r="AI502" s="166" t="s">
        <v>719</v>
      </c>
      <c r="AJ502" s="167"/>
      <c r="AK502" s="167"/>
      <c r="AL502" s="167"/>
      <c r="AM502" s="166" t="s">
        <v>830</v>
      </c>
      <c r="AN502" s="167"/>
      <c r="AO502" s="167"/>
      <c r="AP502" s="168"/>
      <c r="AQ502" s="166" t="s">
        <v>719</v>
      </c>
      <c r="AR502" s="167"/>
      <c r="AS502" s="167"/>
      <c r="AT502" s="168"/>
      <c r="AU502" s="167" t="s">
        <v>719</v>
      </c>
      <c r="AV502" s="167"/>
      <c r="AW502" s="167"/>
      <c r="AX502" s="208"/>
      <c r="AY502">
        <f t="shared" ref="AY502:AY504" si="76">$AY$500</f>
        <v>1</v>
      </c>
    </row>
    <row r="503" spans="1:51" ht="23.25"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t="s">
        <v>367</v>
      </c>
      <c r="AC503" s="224"/>
      <c r="AD503" s="224"/>
      <c r="AE503" s="166">
        <v>90</v>
      </c>
      <c r="AF503" s="167"/>
      <c r="AG503" s="167"/>
      <c r="AH503" s="168"/>
      <c r="AI503" s="166" t="s">
        <v>719</v>
      </c>
      <c r="AJ503" s="167"/>
      <c r="AK503" s="167"/>
      <c r="AL503" s="167"/>
      <c r="AM503" s="166" t="s">
        <v>830</v>
      </c>
      <c r="AN503" s="167"/>
      <c r="AO503" s="167"/>
      <c r="AP503" s="168"/>
      <c r="AQ503" s="166" t="s">
        <v>719</v>
      </c>
      <c r="AR503" s="167"/>
      <c r="AS503" s="167"/>
      <c r="AT503" s="168"/>
      <c r="AU503" s="167">
        <v>90</v>
      </c>
      <c r="AV503" s="167"/>
      <c r="AW503" s="167"/>
      <c r="AX503" s="208"/>
      <c r="AY503">
        <f t="shared" si="76"/>
        <v>1</v>
      </c>
    </row>
    <row r="504" spans="1:51" ht="23.25"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v>90</v>
      </c>
      <c r="AF504" s="167"/>
      <c r="AG504" s="167"/>
      <c r="AH504" s="168"/>
      <c r="AI504" s="166" t="s">
        <v>719</v>
      </c>
      <c r="AJ504" s="167"/>
      <c r="AK504" s="167"/>
      <c r="AL504" s="167"/>
      <c r="AM504" s="166" t="s">
        <v>830</v>
      </c>
      <c r="AN504" s="167"/>
      <c r="AO504" s="167"/>
      <c r="AP504" s="168"/>
      <c r="AQ504" s="166" t="s">
        <v>719</v>
      </c>
      <c r="AR504" s="167"/>
      <c r="AS504" s="167"/>
      <c r="AT504" s="168"/>
      <c r="AU504" s="167" t="s">
        <v>719</v>
      </c>
      <c r="AV504" s="167"/>
      <c r="AW504" s="167"/>
      <c r="AX504" s="208"/>
      <c r="AY504">
        <f t="shared" si="76"/>
        <v>1</v>
      </c>
    </row>
    <row r="505" spans="1:51" ht="18.75"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1</v>
      </c>
    </row>
    <row r="506" spans="1:51" ht="18.75"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v>29</v>
      </c>
      <c r="AF506" s="178"/>
      <c r="AG506" s="179" t="s">
        <v>233</v>
      </c>
      <c r="AH506" s="202"/>
      <c r="AI506" s="216"/>
      <c r="AJ506" s="216"/>
      <c r="AK506" s="216"/>
      <c r="AL506" s="217"/>
      <c r="AM506" s="216"/>
      <c r="AN506" s="216"/>
      <c r="AO506" s="216"/>
      <c r="AP506" s="217"/>
      <c r="AQ506" s="231" t="s">
        <v>719</v>
      </c>
      <c r="AR506" s="178"/>
      <c r="AS506" s="179" t="s">
        <v>233</v>
      </c>
      <c r="AT506" s="202"/>
      <c r="AU506" s="178">
        <v>4</v>
      </c>
      <c r="AV506" s="178"/>
      <c r="AW506" s="179" t="s">
        <v>179</v>
      </c>
      <c r="AX506" s="180"/>
      <c r="AY506">
        <f>$AY$505</f>
        <v>1</v>
      </c>
    </row>
    <row r="507" spans="1:51" ht="23.25" customHeight="1" x14ac:dyDescent="0.15">
      <c r="A507" s="997"/>
      <c r="B507" s="253"/>
      <c r="C507" s="252"/>
      <c r="D507" s="253"/>
      <c r="E507" s="196"/>
      <c r="F507" s="197"/>
      <c r="G507" s="232" t="s">
        <v>766</v>
      </c>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t="s">
        <v>367</v>
      </c>
      <c r="AC507" s="175"/>
      <c r="AD507" s="175"/>
      <c r="AE507" s="166">
        <v>83.5</v>
      </c>
      <c r="AF507" s="167"/>
      <c r="AG507" s="167"/>
      <c r="AH507" s="167"/>
      <c r="AI507" s="166" t="s">
        <v>719</v>
      </c>
      <c r="AJ507" s="167"/>
      <c r="AK507" s="167"/>
      <c r="AL507" s="167"/>
      <c r="AM507" s="166" t="s">
        <v>830</v>
      </c>
      <c r="AN507" s="167"/>
      <c r="AO507" s="167"/>
      <c r="AP507" s="168"/>
      <c r="AQ507" s="166" t="s">
        <v>719</v>
      </c>
      <c r="AR507" s="167"/>
      <c r="AS507" s="167"/>
      <c r="AT507" s="168"/>
      <c r="AU507" s="167" t="s">
        <v>719</v>
      </c>
      <c r="AV507" s="167"/>
      <c r="AW507" s="167"/>
      <c r="AX507" s="208"/>
      <c r="AY507">
        <f t="shared" ref="AY507:AY509" si="77">$AY$505</f>
        <v>1</v>
      </c>
    </row>
    <row r="508" spans="1:51" ht="23.25"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t="s">
        <v>367</v>
      </c>
      <c r="AC508" s="224"/>
      <c r="AD508" s="224"/>
      <c r="AE508" s="166">
        <v>90</v>
      </c>
      <c r="AF508" s="167"/>
      <c r="AG508" s="167"/>
      <c r="AH508" s="168"/>
      <c r="AI508" s="166" t="s">
        <v>719</v>
      </c>
      <c r="AJ508" s="167"/>
      <c r="AK508" s="167"/>
      <c r="AL508" s="167"/>
      <c r="AM508" s="166" t="s">
        <v>830</v>
      </c>
      <c r="AN508" s="167"/>
      <c r="AO508" s="167"/>
      <c r="AP508" s="168"/>
      <c r="AQ508" s="166" t="s">
        <v>719</v>
      </c>
      <c r="AR508" s="167"/>
      <c r="AS508" s="167"/>
      <c r="AT508" s="168"/>
      <c r="AU508" s="167">
        <v>90</v>
      </c>
      <c r="AV508" s="167"/>
      <c r="AW508" s="167"/>
      <c r="AX508" s="208"/>
      <c r="AY508">
        <f t="shared" si="77"/>
        <v>1</v>
      </c>
    </row>
    <row r="509" spans="1:51" ht="23.25"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v>92.8</v>
      </c>
      <c r="AF509" s="167"/>
      <c r="AG509" s="167"/>
      <c r="AH509" s="168"/>
      <c r="AI509" s="166" t="s">
        <v>719</v>
      </c>
      <c r="AJ509" s="167"/>
      <c r="AK509" s="167"/>
      <c r="AL509" s="167"/>
      <c r="AM509" s="166" t="s">
        <v>830</v>
      </c>
      <c r="AN509" s="167"/>
      <c r="AO509" s="167"/>
      <c r="AP509" s="168"/>
      <c r="AQ509" s="166" t="s">
        <v>719</v>
      </c>
      <c r="AR509" s="167"/>
      <c r="AS509" s="167"/>
      <c r="AT509" s="168"/>
      <c r="AU509" s="167" t="s">
        <v>719</v>
      </c>
      <c r="AV509" s="167"/>
      <c r="AW509" s="167"/>
      <c r="AX509" s="208"/>
      <c r="AY509">
        <f t="shared" si="77"/>
        <v>1</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404</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399</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1</v>
      </c>
    </row>
    <row r="540" spans="1:51" ht="18.75"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v>29</v>
      </c>
      <c r="AF540" s="178"/>
      <c r="AG540" s="179" t="s">
        <v>233</v>
      </c>
      <c r="AH540" s="202"/>
      <c r="AI540" s="216"/>
      <c r="AJ540" s="216"/>
      <c r="AK540" s="216"/>
      <c r="AL540" s="217"/>
      <c r="AM540" s="216"/>
      <c r="AN540" s="216"/>
      <c r="AO540" s="216"/>
      <c r="AP540" s="217"/>
      <c r="AQ540" s="231" t="s">
        <v>719</v>
      </c>
      <c r="AR540" s="178"/>
      <c r="AS540" s="179" t="s">
        <v>233</v>
      </c>
      <c r="AT540" s="202"/>
      <c r="AU540" s="178">
        <v>4</v>
      </c>
      <c r="AV540" s="178"/>
      <c r="AW540" s="179" t="s">
        <v>179</v>
      </c>
      <c r="AX540" s="180"/>
      <c r="AY540">
        <f>$AY$539</f>
        <v>1</v>
      </c>
    </row>
    <row r="541" spans="1:51" ht="23.25" customHeight="1" x14ac:dyDescent="0.15">
      <c r="A541" s="997"/>
      <c r="B541" s="253"/>
      <c r="C541" s="252"/>
      <c r="D541" s="253"/>
      <c r="E541" s="196"/>
      <c r="F541" s="197"/>
      <c r="G541" s="232" t="s">
        <v>767</v>
      </c>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t="s">
        <v>367</v>
      </c>
      <c r="AC541" s="175"/>
      <c r="AD541" s="175"/>
      <c r="AE541" s="166">
        <v>70.7</v>
      </c>
      <c r="AF541" s="167"/>
      <c r="AG541" s="167"/>
      <c r="AH541" s="167"/>
      <c r="AI541" s="166" t="s">
        <v>719</v>
      </c>
      <c r="AJ541" s="167"/>
      <c r="AK541" s="167"/>
      <c r="AL541" s="167"/>
      <c r="AM541" s="166" t="s">
        <v>830</v>
      </c>
      <c r="AN541" s="167"/>
      <c r="AO541" s="167"/>
      <c r="AP541" s="168"/>
      <c r="AQ541" s="166" t="s">
        <v>719</v>
      </c>
      <c r="AR541" s="167"/>
      <c r="AS541" s="167"/>
      <c r="AT541" s="168"/>
      <c r="AU541" s="167" t="s">
        <v>719</v>
      </c>
      <c r="AV541" s="167"/>
      <c r="AW541" s="167"/>
      <c r="AX541" s="208"/>
      <c r="AY541">
        <f t="shared" ref="AY541:AY543" si="83">$AY$539</f>
        <v>1</v>
      </c>
    </row>
    <row r="542" spans="1:51" ht="23.25"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t="s">
        <v>367</v>
      </c>
      <c r="AC542" s="224"/>
      <c r="AD542" s="224"/>
      <c r="AE542" s="166">
        <v>90</v>
      </c>
      <c r="AF542" s="167"/>
      <c r="AG542" s="167"/>
      <c r="AH542" s="168"/>
      <c r="AI542" s="166" t="s">
        <v>719</v>
      </c>
      <c r="AJ542" s="167"/>
      <c r="AK542" s="167"/>
      <c r="AL542" s="167"/>
      <c r="AM542" s="166" t="s">
        <v>830</v>
      </c>
      <c r="AN542" s="167"/>
      <c r="AO542" s="167"/>
      <c r="AP542" s="168"/>
      <c r="AQ542" s="166" t="s">
        <v>719</v>
      </c>
      <c r="AR542" s="167"/>
      <c r="AS542" s="167"/>
      <c r="AT542" s="168"/>
      <c r="AU542" s="167">
        <v>90</v>
      </c>
      <c r="AV542" s="167"/>
      <c r="AW542" s="167"/>
      <c r="AX542" s="208"/>
      <c r="AY542">
        <f t="shared" si="83"/>
        <v>1</v>
      </c>
    </row>
    <row r="543" spans="1:51" ht="23.25"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v>92.8</v>
      </c>
      <c r="AF543" s="167"/>
      <c r="AG543" s="167"/>
      <c r="AH543" s="168"/>
      <c r="AI543" s="166" t="s">
        <v>719</v>
      </c>
      <c r="AJ543" s="167"/>
      <c r="AK543" s="167"/>
      <c r="AL543" s="167"/>
      <c r="AM543" s="166" t="s">
        <v>830</v>
      </c>
      <c r="AN543" s="167"/>
      <c r="AO543" s="167"/>
      <c r="AP543" s="168"/>
      <c r="AQ543" s="166" t="s">
        <v>719</v>
      </c>
      <c r="AR543" s="167"/>
      <c r="AS543" s="167"/>
      <c r="AT543" s="168"/>
      <c r="AU543" s="167" t="s">
        <v>719</v>
      </c>
      <c r="AV543" s="167"/>
      <c r="AW543" s="167"/>
      <c r="AX543" s="208"/>
      <c r="AY543">
        <f t="shared" si="83"/>
        <v>1</v>
      </c>
    </row>
    <row r="544" spans="1:51" ht="18.75"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1</v>
      </c>
    </row>
    <row r="545" spans="1:51" ht="18.75"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v>29</v>
      </c>
      <c r="AF545" s="178"/>
      <c r="AG545" s="179" t="s">
        <v>233</v>
      </c>
      <c r="AH545" s="202"/>
      <c r="AI545" s="216"/>
      <c r="AJ545" s="216"/>
      <c r="AK545" s="216"/>
      <c r="AL545" s="217"/>
      <c r="AM545" s="216"/>
      <c r="AN545" s="216"/>
      <c r="AO545" s="216"/>
      <c r="AP545" s="217"/>
      <c r="AQ545" s="231" t="s">
        <v>719</v>
      </c>
      <c r="AR545" s="178"/>
      <c r="AS545" s="179" t="s">
        <v>233</v>
      </c>
      <c r="AT545" s="202"/>
      <c r="AU545" s="178">
        <v>4</v>
      </c>
      <c r="AV545" s="178"/>
      <c r="AW545" s="179" t="s">
        <v>179</v>
      </c>
      <c r="AX545" s="180"/>
      <c r="AY545">
        <f>$AY$544</f>
        <v>1</v>
      </c>
    </row>
    <row r="546" spans="1:51" ht="23.25" customHeight="1" x14ac:dyDescent="0.15">
      <c r="A546" s="997"/>
      <c r="B546" s="253"/>
      <c r="C546" s="252"/>
      <c r="D546" s="253"/>
      <c r="E546" s="196"/>
      <c r="F546" s="197"/>
      <c r="G546" s="232" t="s">
        <v>768</v>
      </c>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t="s">
        <v>367</v>
      </c>
      <c r="AC546" s="175"/>
      <c r="AD546" s="175"/>
      <c r="AE546" s="166">
        <v>75.2</v>
      </c>
      <c r="AF546" s="167"/>
      <c r="AG546" s="167"/>
      <c r="AH546" s="167"/>
      <c r="AI546" s="166" t="s">
        <v>719</v>
      </c>
      <c r="AJ546" s="167"/>
      <c r="AK546" s="167"/>
      <c r="AL546" s="167"/>
      <c r="AM546" s="166" t="s">
        <v>830</v>
      </c>
      <c r="AN546" s="167"/>
      <c r="AO546" s="167"/>
      <c r="AP546" s="168"/>
      <c r="AQ546" s="166" t="s">
        <v>719</v>
      </c>
      <c r="AR546" s="167"/>
      <c r="AS546" s="167"/>
      <c r="AT546" s="168"/>
      <c r="AU546" s="167" t="s">
        <v>719</v>
      </c>
      <c r="AV546" s="167"/>
      <c r="AW546" s="167"/>
      <c r="AX546" s="208"/>
      <c r="AY546">
        <f t="shared" ref="AY546:AY548" si="84">$AY$544</f>
        <v>1</v>
      </c>
    </row>
    <row r="547" spans="1:51" ht="23.25"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t="s">
        <v>367</v>
      </c>
      <c r="AC547" s="224"/>
      <c r="AD547" s="224"/>
      <c r="AE547" s="166">
        <v>90</v>
      </c>
      <c r="AF547" s="167"/>
      <c r="AG547" s="167"/>
      <c r="AH547" s="168"/>
      <c r="AI547" s="166" t="s">
        <v>719</v>
      </c>
      <c r="AJ547" s="167"/>
      <c r="AK547" s="167"/>
      <c r="AL547" s="167"/>
      <c r="AM547" s="166" t="s">
        <v>830</v>
      </c>
      <c r="AN547" s="167"/>
      <c r="AO547" s="167"/>
      <c r="AP547" s="168"/>
      <c r="AQ547" s="166" t="s">
        <v>719</v>
      </c>
      <c r="AR547" s="167"/>
      <c r="AS547" s="167"/>
      <c r="AT547" s="168"/>
      <c r="AU547" s="167">
        <v>90</v>
      </c>
      <c r="AV547" s="167"/>
      <c r="AW547" s="167"/>
      <c r="AX547" s="208"/>
      <c r="AY547">
        <f t="shared" si="84"/>
        <v>1</v>
      </c>
    </row>
    <row r="548" spans="1:51" ht="23.25"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v>83.6</v>
      </c>
      <c r="AF548" s="167"/>
      <c r="AG548" s="167"/>
      <c r="AH548" s="168"/>
      <c r="AI548" s="166" t="s">
        <v>719</v>
      </c>
      <c r="AJ548" s="167"/>
      <c r="AK548" s="167"/>
      <c r="AL548" s="167"/>
      <c r="AM548" s="166" t="s">
        <v>830</v>
      </c>
      <c r="AN548" s="167"/>
      <c r="AO548" s="167"/>
      <c r="AP548" s="168"/>
      <c r="AQ548" s="166" t="s">
        <v>719</v>
      </c>
      <c r="AR548" s="167"/>
      <c r="AS548" s="167"/>
      <c r="AT548" s="168"/>
      <c r="AU548" s="167" t="s">
        <v>719</v>
      </c>
      <c r="AV548" s="167"/>
      <c r="AW548" s="167"/>
      <c r="AX548" s="208"/>
      <c r="AY548">
        <f t="shared" si="84"/>
        <v>1</v>
      </c>
    </row>
    <row r="549" spans="1:51" ht="18.75"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1</v>
      </c>
    </row>
    <row r="550" spans="1:51" ht="18.75"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v>29</v>
      </c>
      <c r="AF550" s="178"/>
      <c r="AG550" s="179" t="s">
        <v>233</v>
      </c>
      <c r="AH550" s="202"/>
      <c r="AI550" s="216"/>
      <c r="AJ550" s="216"/>
      <c r="AK550" s="216"/>
      <c r="AL550" s="217"/>
      <c r="AM550" s="216"/>
      <c r="AN550" s="216"/>
      <c r="AO550" s="216"/>
      <c r="AP550" s="217"/>
      <c r="AQ550" s="231" t="s">
        <v>719</v>
      </c>
      <c r="AR550" s="178"/>
      <c r="AS550" s="179" t="s">
        <v>233</v>
      </c>
      <c r="AT550" s="202"/>
      <c r="AU550" s="178">
        <v>4</v>
      </c>
      <c r="AV550" s="178"/>
      <c r="AW550" s="179" t="s">
        <v>179</v>
      </c>
      <c r="AX550" s="180"/>
      <c r="AY550">
        <f>$AY$549</f>
        <v>1</v>
      </c>
    </row>
    <row r="551" spans="1:51" ht="23.25" customHeight="1" x14ac:dyDescent="0.15">
      <c r="A551" s="997"/>
      <c r="B551" s="253"/>
      <c r="C551" s="252"/>
      <c r="D551" s="253"/>
      <c r="E551" s="196"/>
      <c r="F551" s="197"/>
      <c r="G551" s="232" t="s">
        <v>769</v>
      </c>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t="s">
        <v>367</v>
      </c>
      <c r="AC551" s="175"/>
      <c r="AD551" s="175"/>
      <c r="AE551" s="166">
        <v>88.8</v>
      </c>
      <c r="AF551" s="167"/>
      <c r="AG551" s="167"/>
      <c r="AH551" s="167"/>
      <c r="AI551" s="166" t="s">
        <v>719</v>
      </c>
      <c r="AJ551" s="167"/>
      <c r="AK551" s="167"/>
      <c r="AL551" s="167"/>
      <c r="AM551" s="166" t="s">
        <v>830</v>
      </c>
      <c r="AN551" s="167"/>
      <c r="AO551" s="167"/>
      <c r="AP551" s="168"/>
      <c r="AQ551" s="166" t="s">
        <v>719</v>
      </c>
      <c r="AR551" s="167"/>
      <c r="AS551" s="167"/>
      <c r="AT551" s="168"/>
      <c r="AU551" s="167" t="s">
        <v>719</v>
      </c>
      <c r="AV551" s="167"/>
      <c r="AW551" s="167"/>
      <c r="AX551" s="208"/>
      <c r="AY551">
        <f t="shared" ref="AY551:AY553" si="85">$AY$549</f>
        <v>1</v>
      </c>
    </row>
    <row r="552" spans="1:51" ht="23.25"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t="s">
        <v>367</v>
      </c>
      <c r="AC552" s="224"/>
      <c r="AD552" s="224"/>
      <c r="AE552" s="166">
        <v>90</v>
      </c>
      <c r="AF552" s="167"/>
      <c r="AG552" s="167"/>
      <c r="AH552" s="168"/>
      <c r="AI552" s="166" t="s">
        <v>719</v>
      </c>
      <c r="AJ552" s="167"/>
      <c r="AK552" s="167"/>
      <c r="AL552" s="167"/>
      <c r="AM552" s="166" t="s">
        <v>830</v>
      </c>
      <c r="AN552" s="167"/>
      <c r="AO552" s="167"/>
      <c r="AP552" s="168"/>
      <c r="AQ552" s="166" t="s">
        <v>719</v>
      </c>
      <c r="AR552" s="167"/>
      <c r="AS552" s="167"/>
      <c r="AT552" s="168"/>
      <c r="AU552" s="167">
        <v>90</v>
      </c>
      <c r="AV552" s="167"/>
      <c r="AW552" s="167"/>
      <c r="AX552" s="208"/>
      <c r="AY552">
        <f t="shared" si="85"/>
        <v>1</v>
      </c>
    </row>
    <row r="553" spans="1:51" ht="23.25"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v>98.7</v>
      </c>
      <c r="AF553" s="167"/>
      <c r="AG553" s="167"/>
      <c r="AH553" s="168"/>
      <c r="AI553" s="166" t="s">
        <v>719</v>
      </c>
      <c r="AJ553" s="167"/>
      <c r="AK553" s="167"/>
      <c r="AL553" s="167"/>
      <c r="AM553" s="166" t="s">
        <v>830</v>
      </c>
      <c r="AN553" s="167"/>
      <c r="AO553" s="167"/>
      <c r="AP553" s="168"/>
      <c r="AQ553" s="166" t="s">
        <v>719</v>
      </c>
      <c r="AR553" s="167"/>
      <c r="AS553" s="167"/>
      <c r="AT553" s="168"/>
      <c r="AU553" s="167" t="s">
        <v>719</v>
      </c>
      <c r="AV553" s="167"/>
      <c r="AW553" s="167"/>
      <c r="AX553" s="208"/>
      <c r="AY553">
        <f t="shared" si="85"/>
        <v>1</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1</v>
      </c>
    </row>
    <row r="565" spans="1:51" ht="18.75"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v>29</v>
      </c>
      <c r="AF565" s="178"/>
      <c r="AG565" s="179" t="s">
        <v>233</v>
      </c>
      <c r="AH565" s="202"/>
      <c r="AI565" s="216"/>
      <c r="AJ565" s="216"/>
      <c r="AK565" s="216"/>
      <c r="AL565" s="217"/>
      <c r="AM565" s="216"/>
      <c r="AN565" s="216"/>
      <c r="AO565" s="216"/>
      <c r="AP565" s="217"/>
      <c r="AQ565" s="231" t="s">
        <v>719</v>
      </c>
      <c r="AR565" s="178"/>
      <c r="AS565" s="179" t="s">
        <v>233</v>
      </c>
      <c r="AT565" s="202"/>
      <c r="AU565" s="178">
        <v>4</v>
      </c>
      <c r="AV565" s="178"/>
      <c r="AW565" s="179" t="s">
        <v>179</v>
      </c>
      <c r="AX565" s="180"/>
      <c r="AY565">
        <f>$AY$564</f>
        <v>1</v>
      </c>
    </row>
    <row r="566" spans="1:51" ht="23.25" customHeight="1" x14ac:dyDescent="0.15">
      <c r="A566" s="997"/>
      <c r="B566" s="253"/>
      <c r="C566" s="252"/>
      <c r="D566" s="253"/>
      <c r="E566" s="196"/>
      <c r="F566" s="197"/>
      <c r="G566" s="232" t="s">
        <v>770</v>
      </c>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t="s">
        <v>726</v>
      </c>
      <c r="AC566" s="175"/>
      <c r="AD566" s="175"/>
      <c r="AE566" s="166">
        <v>73.599999999999994</v>
      </c>
      <c r="AF566" s="167"/>
      <c r="AG566" s="167"/>
      <c r="AH566" s="167"/>
      <c r="AI566" s="166" t="s">
        <v>719</v>
      </c>
      <c r="AJ566" s="167"/>
      <c r="AK566" s="167"/>
      <c r="AL566" s="167"/>
      <c r="AM566" s="166" t="s">
        <v>830</v>
      </c>
      <c r="AN566" s="167"/>
      <c r="AO566" s="167"/>
      <c r="AP566" s="168"/>
      <c r="AQ566" s="166" t="s">
        <v>719</v>
      </c>
      <c r="AR566" s="167"/>
      <c r="AS566" s="167"/>
      <c r="AT566" s="168"/>
      <c r="AU566" s="167" t="s">
        <v>719</v>
      </c>
      <c r="AV566" s="167"/>
      <c r="AW566" s="167"/>
      <c r="AX566" s="208"/>
      <c r="AY566">
        <f t="shared" ref="AY566:AY568" si="88">$AY$564</f>
        <v>1</v>
      </c>
    </row>
    <row r="567" spans="1:51" ht="23.25"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t="s">
        <v>726</v>
      </c>
      <c r="AC567" s="224"/>
      <c r="AD567" s="224"/>
      <c r="AE567" s="166">
        <v>76.099999999999994</v>
      </c>
      <c r="AF567" s="167"/>
      <c r="AG567" s="167"/>
      <c r="AH567" s="168"/>
      <c r="AI567" s="166" t="s">
        <v>719</v>
      </c>
      <c r="AJ567" s="167"/>
      <c r="AK567" s="167"/>
      <c r="AL567" s="167"/>
      <c r="AM567" s="166" t="s">
        <v>830</v>
      </c>
      <c r="AN567" s="167"/>
      <c r="AO567" s="167"/>
      <c r="AP567" s="168"/>
      <c r="AQ567" s="166" t="s">
        <v>719</v>
      </c>
      <c r="AR567" s="167"/>
      <c r="AS567" s="167"/>
      <c r="AT567" s="168"/>
      <c r="AU567" s="167"/>
      <c r="AV567" s="167"/>
      <c r="AW567" s="167"/>
      <c r="AX567" s="208"/>
      <c r="AY567">
        <f t="shared" si="88"/>
        <v>1</v>
      </c>
    </row>
    <row r="568" spans="1:51" ht="23.25"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v>110.5</v>
      </c>
      <c r="AF568" s="167"/>
      <c r="AG568" s="167"/>
      <c r="AH568" s="168"/>
      <c r="AI568" s="166" t="s">
        <v>719</v>
      </c>
      <c r="AJ568" s="167"/>
      <c r="AK568" s="167"/>
      <c r="AL568" s="167"/>
      <c r="AM568" s="166" t="s">
        <v>830</v>
      </c>
      <c r="AN568" s="167"/>
      <c r="AO568" s="167"/>
      <c r="AP568" s="168"/>
      <c r="AQ568" s="166" t="s">
        <v>719</v>
      </c>
      <c r="AR568" s="167"/>
      <c r="AS568" s="167"/>
      <c r="AT568" s="168"/>
      <c r="AU568" s="167" t="s">
        <v>719</v>
      </c>
      <c r="AV568" s="167"/>
      <c r="AW568" s="167"/>
      <c r="AX568" s="208"/>
      <c r="AY568">
        <f t="shared" si="88"/>
        <v>1</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404</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398</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1</v>
      </c>
    </row>
    <row r="594" spans="1:51" ht="18.75"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v>29</v>
      </c>
      <c r="AF594" s="178"/>
      <c r="AG594" s="179" t="s">
        <v>233</v>
      </c>
      <c r="AH594" s="202"/>
      <c r="AI594" s="216"/>
      <c r="AJ594" s="216"/>
      <c r="AK594" s="216"/>
      <c r="AL594" s="217"/>
      <c r="AM594" s="216"/>
      <c r="AN594" s="216"/>
      <c r="AO594" s="216"/>
      <c r="AP594" s="217"/>
      <c r="AQ594" s="231" t="s">
        <v>719</v>
      </c>
      <c r="AR594" s="178"/>
      <c r="AS594" s="179" t="s">
        <v>233</v>
      </c>
      <c r="AT594" s="202"/>
      <c r="AU594" s="178">
        <v>4</v>
      </c>
      <c r="AV594" s="178"/>
      <c r="AW594" s="179" t="s">
        <v>179</v>
      </c>
      <c r="AX594" s="180"/>
      <c r="AY594">
        <f>$AY$593</f>
        <v>1</v>
      </c>
    </row>
    <row r="595" spans="1:51" ht="23.25" customHeight="1" x14ac:dyDescent="0.15">
      <c r="A595" s="997"/>
      <c r="B595" s="253"/>
      <c r="C595" s="252"/>
      <c r="D595" s="253"/>
      <c r="E595" s="196"/>
      <c r="F595" s="197"/>
      <c r="G595" s="232" t="s">
        <v>771</v>
      </c>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t="s">
        <v>367</v>
      </c>
      <c r="AC595" s="175"/>
      <c r="AD595" s="175"/>
      <c r="AE595" s="166" t="s">
        <v>719</v>
      </c>
      <c r="AF595" s="167"/>
      <c r="AG595" s="167"/>
      <c r="AH595" s="167"/>
      <c r="AI595" s="166" t="s">
        <v>719</v>
      </c>
      <c r="AJ595" s="167"/>
      <c r="AK595" s="167"/>
      <c r="AL595" s="167"/>
      <c r="AM595" s="166" t="s">
        <v>830</v>
      </c>
      <c r="AN595" s="167"/>
      <c r="AO595" s="167"/>
      <c r="AP595" s="168"/>
      <c r="AQ595" s="166" t="s">
        <v>719</v>
      </c>
      <c r="AR595" s="167"/>
      <c r="AS595" s="167"/>
      <c r="AT595" s="168"/>
      <c r="AU595" s="167" t="s">
        <v>719</v>
      </c>
      <c r="AV595" s="167"/>
      <c r="AW595" s="167"/>
      <c r="AX595" s="208"/>
      <c r="AY595">
        <f t="shared" ref="AY595:AY597" si="93">$AY$593</f>
        <v>1</v>
      </c>
    </row>
    <row r="596" spans="1:51" ht="23.25"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t="s">
        <v>367</v>
      </c>
      <c r="AC596" s="224"/>
      <c r="AD596" s="224"/>
      <c r="AE596" s="166" t="s">
        <v>719</v>
      </c>
      <c r="AF596" s="167"/>
      <c r="AG596" s="167"/>
      <c r="AH596" s="168"/>
      <c r="AI596" s="166" t="s">
        <v>719</v>
      </c>
      <c r="AJ596" s="167"/>
      <c r="AK596" s="167"/>
      <c r="AL596" s="167"/>
      <c r="AM596" s="166" t="s">
        <v>830</v>
      </c>
      <c r="AN596" s="167"/>
      <c r="AO596" s="167"/>
      <c r="AP596" s="168"/>
      <c r="AQ596" s="166" t="s">
        <v>719</v>
      </c>
      <c r="AR596" s="167"/>
      <c r="AS596" s="167"/>
      <c r="AT596" s="168"/>
      <c r="AU596" s="167">
        <v>25000</v>
      </c>
      <c r="AV596" s="167"/>
      <c r="AW596" s="167"/>
      <c r="AX596" s="208"/>
      <c r="AY596">
        <f t="shared" si="93"/>
        <v>1</v>
      </c>
    </row>
    <row r="597" spans="1:51" ht="23.25"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t="s">
        <v>719</v>
      </c>
      <c r="AF597" s="167"/>
      <c r="AG597" s="167"/>
      <c r="AH597" s="168"/>
      <c r="AI597" s="166" t="s">
        <v>719</v>
      </c>
      <c r="AJ597" s="167"/>
      <c r="AK597" s="167"/>
      <c r="AL597" s="167"/>
      <c r="AM597" s="166" t="s">
        <v>830</v>
      </c>
      <c r="AN597" s="167"/>
      <c r="AO597" s="167"/>
      <c r="AP597" s="168"/>
      <c r="AQ597" s="166" t="s">
        <v>719</v>
      </c>
      <c r="AR597" s="167"/>
      <c r="AS597" s="167"/>
      <c r="AT597" s="168"/>
      <c r="AU597" s="167" t="s">
        <v>719</v>
      </c>
      <c r="AV597" s="167"/>
      <c r="AW597" s="167"/>
      <c r="AX597" s="208"/>
      <c r="AY597">
        <f t="shared" si="93"/>
        <v>1</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1</v>
      </c>
    </row>
    <row r="619" spans="1:51" ht="18.75"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v>28</v>
      </c>
      <c r="AF619" s="178"/>
      <c r="AG619" s="179" t="s">
        <v>233</v>
      </c>
      <c r="AH619" s="202"/>
      <c r="AI619" s="216"/>
      <c r="AJ619" s="216"/>
      <c r="AK619" s="216"/>
      <c r="AL619" s="217"/>
      <c r="AM619" s="216"/>
      <c r="AN619" s="216"/>
      <c r="AO619" s="216"/>
      <c r="AP619" s="217"/>
      <c r="AQ619" s="231" t="s">
        <v>719</v>
      </c>
      <c r="AR619" s="178"/>
      <c r="AS619" s="179" t="s">
        <v>233</v>
      </c>
      <c r="AT619" s="202"/>
      <c r="AU619" s="178">
        <v>7</v>
      </c>
      <c r="AV619" s="178"/>
      <c r="AW619" s="179" t="s">
        <v>179</v>
      </c>
      <c r="AX619" s="180"/>
      <c r="AY619">
        <f>$AY$618</f>
        <v>1</v>
      </c>
    </row>
    <row r="620" spans="1:51" ht="23.25" customHeight="1" x14ac:dyDescent="0.15">
      <c r="A620" s="997"/>
      <c r="B620" s="253"/>
      <c r="C620" s="252"/>
      <c r="D620" s="253"/>
      <c r="E620" s="196"/>
      <c r="F620" s="197"/>
      <c r="G620" s="232" t="s">
        <v>772</v>
      </c>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t="s">
        <v>367</v>
      </c>
      <c r="AC620" s="175"/>
      <c r="AD620" s="175"/>
      <c r="AE620" s="166">
        <v>27.9</v>
      </c>
      <c r="AF620" s="167"/>
      <c r="AG620" s="167"/>
      <c r="AH620" s="167"/>
      <c r="AI620" s="166" t="s">
        <v>719</v>
      </c>
      <c r="AJ620" s="167"/>
      <c r="AK620" s="167"/>
      <c r="AL620" s="167"/>
      <c r="AM620" s="166" t="s">
        <v>830</v>
      </c>
      <c r="AN620" s="167"/>
      <c r="AO620" s="167"/>
      <c r="AP620" s="168"/>
      <c r="AQ620" s="166" t="s">
        <v>719</v>
      </c>
      <c r="AR620" s="167"/>
      <c r="AS620" s="167"/>
      <c r="AT620" s="168"/>
      <c r="AU620" s="167" t="s">
        <v>719</v>
      </c>
      <c r="AV620" s="167"/>
      <c r="AW620" s="167"/>
      <c r="AX620" s="208"/>
      <c r="AY620">
        <f t="shared" ref="AY620:AY622" si="98">$AY$618</f>
        <v>1</v>
      </c>
    </row>
    <row r="621" spans="1:51" ht="23.25"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t="s">
        <v>367</v>
      </c>
      <c r="AC621" s="224"/>
      <c r="AD621" s="224"/>
      <c r="AE621" s="166" t="s">
        <v>719</v>
      </c>
      <c r="AF621" s="167"/>
      <c r="AG621" s="167"/>
      <c r="AH621" s="168"/>
      <c r="AI621" s="166" t="s">
        <v>719</v>
      </c>
      <c r="AJ621" s="167"/>
      <c r="AK621" s="167"/>
      <c r="AL621" s="167"/>
      <c r="AM621" s="166" t="s">
        <v>830</v>
      </c>
      <c r="AN621" s="167"/>
      <c r="AO621" s="167"/>
      <c r="AP621" s="168"/>
      <c r="AQ621" s="166" t="s">
        <v>719</v>
      </c>
      <c r="AR621" s="167"/>
      <c r="AS621" s="167"/>
      <c r="AT621" s="168"/>
      <c r="AU621" s="167">
        <v>40</v>
      </c>
      <c r="AV621" s="167"/>
      <c r="AW621" s="167"/>
      <c r="AX621" s="208"/>
      <c r="AY621">
        <f t="shared" si="98"/>
        <v>1</v>
      </c>
    </row>
    <row r="622" spans="1:51" ht="23.25" customHeight="1" thickBot="1" x14ac:dyDescent="0.2">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t="s">
        <v>719</v>
      </c>
      <c r="AF622" s="167"/>
      <c r="AG622" s="167"/>
      <c r="AH622" s="168"/>
      <c r="AI622" s="166" t="s">
        <v>719</v>
      </c>
      <c r="AJ622" s="167"/>
      <c r="AK622" s="167"/>
      <c r="AL622" s="167"/>
      <c r="AM622" s="166" t="s">
        <v>830</v>
      </c>
      <c r="AN622" s="167"/>
      <c r="AO622" s="167"/>
      <c r="AP622" s="168"/>
      <c r="AQ622" s="166" t="s">
        <v>719</v>
      </c>
      <c r="AR622" s="167"/>
      <c r="AS622" s="167"/>
      <c r="AT622" s="168"/>
      <c r="AU622" s="167" t="s">
        <v>719</v>
      </c>
      <c r="AV622" s="167"/>
      <c r="AW622" s="167"/>
      <c r="AX622" s="208"/>
      <c r="AY622">
        <f t="shared" si="98"/>
        <v>1</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404</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399</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404</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73.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8" t="s">
        <v>792</v>
      </c>
      <c r="AE702" s="899"/>
      <c r="AF702" s="899"/>
      <c r="AG702" s="886" t="s">
        <v>834</v>
      </c>
      <c r="AH702" s="887"/>
      <c r="AI702" s="887"/>
      <c r="AJ702" s="887"/>
      <c r="AK702" s="887"/>
      <c r="AL702" s="887"/>
      <c r="AM702" s="887"/>
      <c r="AN702" s="887"/>
      <c r="AO702" s="887"/>
      <c r="AP702" s="887"/>
      <c r="AQ702" s="887"/>
      <c r="AR702" s="887"/>
      <c r="AS702" s="887"/>
      <c r="AT702" s="887"/>
      <c r="AU702" s="887"/>
      <c r="AV702" s="887"/>
      <c r="AW702" s="887"/>
      <c r="AX702" s="888"/>
    </row>
    <row r="703" spans="1:51" ht="4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792</v>
      </c>
      <c r="AE703" s="185"/>
      <c r="AF703" s="185"/>
      <c r="AG703" s="670" t="s">
        <v>836</v>
      </c>
      <c r="AH703" s="671"/>
      <c r="AI703" s="671"/>
      <c r="AJ703" s="671"/>
      <c r="AK703" s="671"/>
      <c r="AL703" s="671"/>
      <c r="AM703" s="671"/>
      <c r="AN703" s="671"/>
      <c r="AO703" s="671"/>
      <c r="AP703" s="671"/>
      <c r="AQ703" s="671"/>
      <c r="AR703" s="671"/>
      <c r="AS703" s="671"/>
      <c r="AT703" s="671"/>
      <c r="AU703" s="671"/>
      <c r="AV703" s="671"/>
      <c r="AW703" s="671"/>
      <c r="AX703" s="672"/>
    </row>
    <row r="704" spans="1:51" ht="43.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792</v>
      </c>
      <c r="AE704" s="589"/>
      <c r="AF704" s="589"/>
      <c r="AG704" s="431" t="s">
        <v>837</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792</v>
      </c>
      <c r="AE705" s="739"/>
      <c r="AF705" s="739"/>
      <c r="AG705" s="190" t="s">
        <v>838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377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835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15">
      <c r="A707" s="661"/>
      <c r="B707" s="773"/>
      <c r="C707" s="619"/>
      <c r="D707" s="620"/>
      <c r="E707" s="692" t="s">
        <v>315</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835</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792</v>
      </c>
      <c r="AE708" s="674"/>
      <c r="AF708" s="674"/>
      <c r="AG708" s="529" t="s">
        <v>839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792</v>
      </c>
      <c r="AE709" s="185"/>
      <c r="AF709" s="185"/>
      <c r="AG709" s="670" t="s">
        <v>841</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792</v>
      </c>
      <c r="AE710" s="185"/>
      <c r="AF710" s="185"/>
      <c r="AG710" s="670" t="s">
        <v>842</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792</v>
      </c>
      <c r="AE711" s="185"/>
      <c r="AF711" s="185"/>
      <c r="AG711" s="670" t="s">
        <v>843</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341</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840</v>
      </c>
      <c r="AE712" s="589"/>
      <c r="AF712" s="589"/>
      <c r="AG712" s="597" t="s">
        <v>402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342</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840</v>
      </c>
      <c r="AE713" s="185"/>
      <c r="AF713" s="186"/>
      <c r="AG713" s="670" t="s">
        <v>832</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4" t="s">
        <v>320</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792</v>
      </c>
      <c r="AE714" s="595"/>
      <c r="AF714" s="596"/>
      <c r="AG714" s="695" t="s">
        <v>844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321</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792</v>
      </c>
      <c r="AE715" s="674"/>
      <c r="AF715" s="780"/>
      <c r="AG715" s="529" t="s">
        <v>845</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792</v>
      </c>
      <c r="AE716" s="762"/>
      <c r="AF716" s="762"/>
      <c r="AG716" s="670" t="s">
        <v>846</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792</v>
      </c>
      <c r="AE717" s="185"/>
      <c r="AF717" s="185"/>
      <c r="AG717" s="670" t="s">
        <v>847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792</v>
      </c>
      <c r="AE718" s="185"/>
      <c r="AF718" s="185"/>
      <c r="AG718" s="193" t="s">
        <v>848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840</v>
      </c>
      <c r="AE719" s="674"/>
      <c r="AF719" s="674"/>
      <c r="AG719" s="190" t="s">
        <v>832</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37" t="s">
        <v>334</v>
      </c>
      <c r="D720" s="935"/>
      <c r="E720" s="935"/>
      <c r="F720" s="938"/>
      <c r="G720" s="934" t="s">
        <v>335</v>
      </c>
      <c r="H720" s="935"/>
      <c r="I720" s="935"/>
      <c r="J720" s="935"/>
      <c r="K720" s="935"/>
      <c r="L720" s="935"/>
      <c r="M720" s="935"/>
      <c r="N720" s="934" t="s">
        <v>338</v>
      </c>
      <c r="O720" s="935"/>
      <c r="P720" s="935"/>
      <c r="Q720" s="935"/>
      <c r="R720" s="935"/>
      <c r="S720" s="935"/>
      <c r="T720" s="935"/>
      <c r="U720" s="935"/>
      <c r="V720" s="935"/>
      <c r="W720" s="935"/>
      <c r="X720" s="935"/>
      <c r="Y720" s="935"/>
      <c r="Z720" s="935"/>
      <c r="AA720" s="935"/>
      <c r="AB720" s="935"/>
      <c r="AC720" s="935"/>
      <c r="AD720" s="935"/>
      <c r="AE720" s="935"/>
      <c r="AF720" s="936"/>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15">
      <c r="A721" s="656"/>
      <c r="B721" s="657"/>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6"/>
      <c r="B722" s="657"/>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6" t="s">
        <v>53</v>
      </c>
      <c r="D726" s="584"/>
      <c r="E726" s="584"/>
      <c r="F726" s="585"/>
      <c r="G726" s="800" t="s">
        <v>880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849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t="s">
        <v>883</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137</v>
      </c>
      <c r="B731" s="622"/>
      <c r="C731" s="622"/>
      <c r="D731" s="622"/>
      <c r="E731" s="623"/>
      <c r="F731" s="686" t="s">
        <v>884</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887</v>
      </c>
      <c r="B733" s="622"/>
      <c r="C733" s="622"/>
      <c r="D733" s="622"/>
      <c r="E733" s="623"/>
      <c r="F733" s="769" t="s">
        <v>888</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347</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670</v>
      </c>
      <c r="B737" s="158"/>
      <c r="C737" s="158"/>
      <c r="D737" s="159"/>
      <c r="E737" s="105" t="s">
        <v>773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393</v>
      </c>
      <c r="B738" s="109"/>
      <c r="C738" s="109"/>
      <c r="D738" s="109"/>
      <c r="E738" s="105" t="s">
        <v>774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392</v>
      </c>
      <c r="B739" s="109"/>
      <c r="C739" s="109"/>
      <c r="D739" s="109"/>
      <c r="E739" s="105" t="s">
        <v>775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391</v>
      </c>
      <c r="B740" s="109"/>
      <c r="C740" s="109"/>
      <c r="D740" s="109"/>
      <c r="E740" s="105" t="s">
        <v>776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390</v>
      </c>
      <c r="B741" s="109"/>
      <c r="C741" s="109"/>
      <c r="D741" s="109"/>
      <c r="E741" s="105" t="s">
        <v>777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389</v>
      </c>
      <c r="B742" s="109"/>
      <c r="C742" s="109"/>
      <c r="D742" s="109"/>
      <c r="E742" s="105" t="s">
        <v>778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388</v>
      </c>
      <c r="B743" s="109"/>
      <c r="C743" s="109"/>
      <c r="D743" s="109"/>
      <c r="E743" s="105" t="s">
        <v>779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387</v>
      </c>
      <c r="B744" s="109"/>
      <c r="C744" s="109"/>
      <c r="D744" s="109"/>
      <c r="E744" s="105" t="s">
        <v>780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386</v>
      </c>
      <c r="B745" s="109"/>
      <c r="C745" s="109"/>
      <c r="D745" s="109"/>
      <c r="E745" s="114" t="s">
        <v>781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341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505</v>
      </c>
      <c r="B747" s="109"/>
      <c r="C747" s="109"/>
      <c r="D747" s="109"/>
      <c r="E747" s="112" t="s">
        <v>708</v>
      </c>
      <c r="F747" s="113"/>
      <c r="G747" s="113"/>
      <c r="H747" s="100" t="str">
        <f>IF(E747="","","-")</f>
        <v>-</v>
      </c>
      <c r="I747" s="113"/>
      <c r="J747" s="113"/>
      <c r="K747" s="100" t="str">
        <f>IF(I747="","","-")</f>
        <v/>
      </c>
      <c r="L747" s="104">
        <v>348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380</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5"/>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5"/>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5"/>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5"/>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5"/>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5"/>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5"/>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5"/>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5"/>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5"/>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5"/>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5"/>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5"/>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5"/>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5"/>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5"/>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5"/>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382</v>
      </c>
      <c r="B787" s="764"/>
      <c r="C787" s="764"/>
      <c r="D787" s="764"/>
      <c r="E787" s="764"/>
      <c r="F787" s="765"/>
      <c r="G787" s="442" t="s">
        <v>796</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824</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854</v>
      </c>
      <c r="H789" s="453"/>
      <c r="I789" s="453"/>
      <c r="J789" s="453"/>
      <c r="K789" s="454"/>
      <c r="L789" s="455" t="s">
        <v>853</v>
      </c>
      <c r="M789" s="456"/>
      <c r="N789" s="456"/>
      <c r="O789" s="456"/>
      <c r="P789" s="456"/>
      <c r="Q789" s="456"/>
      <c r="R789" s="456"/>
      <c r="S789" s="456"/>
      <c r="T789" s="456"/>
      <c r="U789" s="456"/>
      <c r="V789" s="456"/>
      <c r="W789" s="456"/>
      <c r="X789" s="457"/>
      <c r="Y789" s="458">
        <v>1</v>
      </c>
      <c r="Z789" s="459"/>
      <c r="AA789" s="459"/>
      <c r="AB789" s="560"/>
      <c r="AC789" s="452" t="s">
        <v>860</v>
      </c>
      <c r="AD789" s="453"/>
      <c r="AE789" s="453"/>
      <c r="AF789" s="453"/>
      <c r="AG789" s="454"/>
      <c r="AH789" s="455" t="s">
        <v>863</v>
      </c>
      <c r="AI789" s="456"/>
      <c r="AJ789" s="456"/>
      <c r="AK789" s="456"/>
      <c r="AL789" s="456"/>
      <c r="AM789" s="456"/>
      <c r="AN789" s="456"/>
      <c r="AO789" s="456"/>
      <c r="AP789" s="456"/>
      <c r="AQ789" s="456"/>
      <c r="AR789" s="456"/>
      <c r="AS789" s="456"/>
      <c r="AT789" s="457"/>
      <c r="AU789" s="458">
        <v>80</v>
      </c>
      <c r="AV789" s="459"/>
      <c r="AW789" s="459"/>
      <c r="AX789" s="460"/>
    </row>
    <row r="790" spans="1:51" ht="24.75" customHeight="1" x14ac:dyDescent="0.15">
      <c r="A790" s="559"/>
      <c r="B790" s="766"/>
      <c r="C790" s="766"/>
      <c r="D790" s="766"/>
      <c r="E790" s="766"/>
      <c r="F790" s="767"/>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861</v>
      </c>
      <c r="AD790" s="349"/>
      <c r="AE790" s="349"/>
      <c r="AF790" s="349"/>
      <c r="AG790" s="350"/>
      <c r="AH790" s="398" t="s">
        <v>864</v>
      </c>
      <c r="AI790" s="399"/>
      <c r="AJ790" s="399"/>
      <c r="AK790" s="399"/>
      <c r="AL790" s="399"/>
      <c r="AM790" s="399"/>
      <c r="AN790" s="399"/>
      <c r="AO790" s="399"/>
      <c r="AP790" s="399"/>
      <c r="AQ790" s="399"/>
      <c r="AR790" s="399"/>
      <c r="AS790" s="399"/>
      <c r="AT790" s="400"/>
      <c r="AU790" s="395">
        <v>22</v>
      </c>
      <c r="AV790" s="396"/>
      <c r="AW790" s="396"/>
      <c r="AX790" s="397"/>
    </row>
    <row r="791" spans="1:51" ht="24.75" customHeight="1" x14ac:dyDescent="0.15">
      <c r="A791" s="559"/>
      <c r="B791" s="766"/>
      <c r="C791" s="766"/>
      <c r="D791" s="766"/>
      <c r="E791" s="766"/>
      <c r="F791" s="767"/>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862</v>
      </c>
      <c r="AD791" s="349"/>
      <c r="AE791" s="349"/>
      <c r="AF791" s="349"/>
      <c r="AG791" s="350"/>
      <c r="AH791" s="398" t="s">
        <v>865</v>
      </c>
      <c r="AI791" s="399"/>
      <c r="AJ791" s="399"/>
      <c r="AK791" s="399"/>
      <c r="AL791" s="399"/>
      <c r="AM791" s="399"/>
      <c r="AN791" s="399"/>
      <c r="AO791" s="399"/>
      <c r="AP791" s="399"/>
      <c r="AQ791" s="399"/>
      <c r="AR791" s="399"/>
      <c r="AS791" s="399"/>
      <c r="AT791" s="400"/>
      <c r="AU791" s="395">
        <v>3</v>
      </c>
      <c r="AV791" s="396"/>
      <c r="AW791" s="396"/>
      <c r="AX791" s="397"/>
    </row>
    <row r="792" spans="1:51" ht="24.75" hidden="1" customHeight="1" x14ac:dyDescent="0.15">
      <c r="A792" s="559"/>
      <c r="B792" s="766"/>
      <c r="C792" s="766"/>
      <c r="D792" s="766"/>
      <c r="E792" s="766"/>
      <c r="F792" s="767"/>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9"/>
      <c r="B793" s="766"/>
      <c r="C793" s="766"/>
      <c r="D793" s="766"/>
      <c r="E793" s="766"/>
      <c r="F793" s="767"/>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9"/>
      <c r="B794" s="766"/>
      <c r="C794" s="766"/>
      <c r="D794" s="766"/>
      <c r="E794" s="766"/>
      <c r="F794" s="767"/>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9"/>
      <c r="B795" s="766"/>
      <c r="C795" s="766"/>
      <c r="D795" s="766"/>
      <c r="E795" s="766"/>
      <c r="F795" s="767"/>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9"/>
      <c r="B796" s="766"/>
      <c r="C796" s="766"/>
      <c r="D796" s="766"/>
      <c r="E796" s="766"/>
      <c r="F796" s="767"/>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9"/>
      <c r="B797" s="766"/>
      <c r="C797" s="766"/>
      <c r="D797" s="766"/>
      <c r="E797" s="766"/>
      <c r="F797" s="767"/>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9"/>
      <c r="B798" s="766"/>
      <c r="C798" s="766"/>
      <c r="D798" s="766"/>
      <c r="E798" s="766"/>
      <c r="F798" s="767"/>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9"/>
      <c r="B799" s="766"/>
      <c r="C799" s="766"/>
      <c r="D799" s="766"/>
      <c r="E799" s="766"/>
      <c r="F799" s="767"/>
      <c r="G799" s="406" t="s">
        <v>20</v>
      </c>
      <c r="H799" s="407"/>
      <c r="I799" s="407"/>
      <c r="J799" s="407"/>
      <c r="K799" s="407"/>
      <c r="L799" s="408"/>
      <c r="M799" s="409"/>
      <c r="N799" s="409"/>
      <c r="O799" s="409"/>
      <c r="P799" s="409"/>
      <c r="Q799" s="409"/>
      <c r="R799" s="409"/>
      <c r="S799" s="409"/>
      <c r="T799" s="409"/>
      <c r="U799" s="409"/>
      <c r="V799" s="409"/>
      <c r="W799" s="409"/>
      <c r="X799" s="410"/>
      <c r="Y799" s="411">
        <f>SUM(Y789:AB798)</f>
        <v>1</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105</v>
      </c>
      <c r="AV799" s="412"/>
      <c r="AW799" s="412"/>
      <c r="AX799" s="414"/>
    </row>
    <row r="800" spans="1:51" ht="24.75" customHeight="1" x14ac:dyDescent="0.15">
      <c r="A800" s="559"/>
      <c r="B800" s="766"/>
      <c r="C800" s="766"/>
      <c r="D800" s="766"/>
      <c r="E800" s="766"/>
      <c r="F800" s="767"/>
      <c r="G800" s="442" t="s">
        <v>825</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829</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24.75" customHeight="1" x14ac:dyDescent="0.15">
      <c r="A802" s="559"/>
      <c r="B802" s="766"/>
      <c r="C802" s="766"/>
      <c r="D802" s="766"/>
      <c r="E802" s="766"/>
      <c r="F802" s="767"/>
      <c r="G802" s="452" t="s">
        <v>826</v>
      </c>
      <c r="H802" s="453"/>
      <c r="I802" s="453"/>
      <c r="J802" s="453"/>
      <c r="K802" s="454"/>
      <c r="L802" s="455" t="s">
        <v>828</v>
      </c>
      <c r="M802" s="456"/>
      <c r="N802" s="456"/>
      <c r="O802" s="456"/>
      <c r="P802" s="456"/>
      <c r="Q802" s="456"/>
      <c r="R802" s="456"/>
      <c r="S802" s="456"/>
      <c r="T802" s="456"/>
      <c r="U802" s="456"/>
      <c r="V802" s="456"/>
      <c r="W802" s="456"/>
      <c r="X802" s="457"/>
      <c r="Y802" s="458">
        <v>71</v>
      </c>
      <c r="Z802" s="459"/>
      <c r="AA802" s="459"/>
      <c r="AB802" s="560"/>
      <c r="AC802" s="452" t="s">
        <v>874</v>
      </c>
      <c r="AD802" s="453"/>
      <c r="AE802" s="453"/>
      <c r="AF802" s="453"/>
      <c r="AG802" s="454"/>
      <c r="AH802" s="455" t="s">
        <v>875</v>
      </c>
      <c r="AI802" s="456"/>
      <c r="AJ802" s="456"/>
      <c r="AK802" s="456"/>
      <c r="AL802" s="456"/>
      <c r="AM802" s="456"/>
      <c r="AN802" s="456"/>
      <c r="AO802" s="456"/>
      <c r="AP802" s="456"/>
      <c r="AQ802" s="456"/>
      <c r="AR802" s="456"/>
      <c r="AS802" s="456"/>
      <c r="AT802" s="457"/>
      <c r="AU802" s="458">
        <v>201</v>
      </c>
      <c r="AV802" s="459"/>
      <c r="AW802" s="459"/>
      <c r="AX802" s="460"/>
      <c r="AY802">
        <f t="shared" ref="AY802:AY812" si="115">$AY$800</f>
        <v>2</v>
      </c>
    </row>
    <row r="803" spans="1:51" ht="24.75" customHeight="1" x14ac:dyDescent="0.15">
      <c r="A803" s="559"/>
      <c r="B803" s="766"/>
      <c r="C803" s="766"/>
      <c r="D803" s="766"/>
      <c r="E803" s="766"/>
      <c r="F803" s="767"/>
      <c r="G803" s="348" t="s">
        <v>827</v>
      </c>
      <c r="H803" s="349"/>
      <c r="I803" s="349"/>
      <c r="J803" s="349"/>
      <c r="K803" s="350"/>
      <c r="L803" s="398" t="s">
        <v>828</v>
      </c>
      <c r="M803" s="399"/>
      <c r="N803" s="399"/>
      <c r="O803" s="399"/>
      <c r="P803" s="399"/>
      <c r="Q803" s="399"/>
      <c r="R803" s="399"/>
      <c r="S803" s="399"/>
      <c r="T803" s="399"/>
      <c r="U803" s="399"/>
      <c r="V803" s="399"/>
      <c r="W803" s="399"/>
      <c r="X803" s="400"/>
      <c r="Y803" s="395">
        <v>2</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9"/>
      <c r="B804" s="766"/>
      <c r="C804" s="766"/>
      <c r="D804" s="766"/>
      <c r="E804" s="766"/>
      <c r="F804" s="767"/>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9"/>
      <c r="B805" s="766"/>
      <c r="C805" s="766"/>
      <c r="D805" s="766"/>
      <c r="E805" s="766"/>
      <c r="F805" s="767"/>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9"/>
      <c r="B806" s="766"/>
      <c r="C806" s="766"/>
      <c r="D806" s="766"/>
      <c r="E806" s="766"/>
      <c r="F806" s="767"/>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9"/>
      <c r="B807" s="766"/>
      <c r="C807" s="766"/>
      <c r="D807" s="766"/>
      <c r="E807" s="766"/>
      <c r="F807" s="767"/>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9"/>
      <c r="B808" s="766"/>
      <c r="C808" s="766"/>
      <c r="D808" s="766"/>
      <c r="E808" s="766"/>
      <c r="F808" s="767"/>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9"/>
      <c r="B809" s="766"/>
      <c r="C809" s="766"/>
      <c r="D809" s="766"/>
      <c r="E809" s="766"/>
      <c r="F809" s="767"/>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9"/>
      <c r="B810" s="766"/>
      <c r="C810" s="766"/>
      <c r="D810" s="766"/>
      <c r="E810" s="766"/>
      <c r="F810" s="767"/>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9"/>
      <c r="B811" s="766"/>
      <c r="C811" s="766"/>
      <c r="D811" s="766"/>
      <c r="E811" s="766"/>
      <c r="F811" s="767"/>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9"/>
      <c r="B812" s="766"/>
      <c r="C812" s="766"/>
      <c r="D812" s="766"/>
      <c r="E812" s="766"/>
      <c r="F812" s="767"/>
      <c r="G812" s="406" t="s">
        <v>20</v>
      </c>
      <c r="H812" s="407"/>
      <c r="I812" s="407"/>
      <c r="J812" s="407"/>
      <c r="K812" s="407"/>
      <c r="L812" s="408"/>
      <c r="M812" s="409"/>
      <c r="N812" s="409"/>
      <c r="O812" s="409"/>
      <c r="P812" s="409"/>
      <c r="Q812" s="409"/>
      <c r="R812" s="409"/>
      <c r="S812" s="409"/>
      <c r="T812" s="409"/>
      <c r="U812" s="409"/>
      <c r="V812" s="409"/>
      <c r="W812" s="409"/>
      <c r="X812" s="410"/>
      <c r="Y812" s="411">
        <f>SUM(Y802:AB811)</f>
        <v>73</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201</v>
      </c>
      <c r="AV812" s="412"/>
      <c r="AW812" s="412"/>
      <c r="AX812" s="414"/>
      <c r="AY812">
        <f t="shared" si="115"/>
        <v>2</v>
      </c>
    </row>
    <row r="813" spans="1:51" ht="24.75" customHeight="1" x14ac:dyDescent="0.15">
      <c r="A813" s="559"/>
      <c r="B813" s="766"/>
      <c r="C813" s="766"/>
      <c r="D813" s="766"/>
      <c r="E813" s="766"/>
      <c r="F813" s="767"/>
      <c r="G813" s="442" t="s">
        <v>850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873</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2</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2</v>
      </c>
    </row>
    <row r="815" spans="1:51" ht="24.75" customHeight="1" x14ac:dyDescent="0.15">
      <c r="A815" s="559"/>
      <c r="B815" s="766"/>
      <c r="C815" s="766"/>
      <c r="D815" s="766"/>
      <c r="E815" s="766"/>
      <c r="F815" s="767"/>
      <c r="G815" s="452" t="s">
        <v>855</v>
      </c>
      <c r="H815" s="453"/>
      <c r="I815" s="453"/>
      <c r="J815" s="453"/>
      <c r="K815" s="454"/>
      <c r="L815" s="455" t="s">
        <v>857</v>
      </c>
      <c r="M815" s="456"/>
      <c r="N815" s="456"/>
      <c r="O815" s="456"/>
      <c r="P815" s="456"/>
      <c r="Q815" s="456"/>
      <c r="R815" s="456"/>
      <c r="S815" s="456"/>
      <c r="T815" s="456"/>
      <c r="U815" s="456"/>
      <c r="V815" s="456"/>
      <c r="W815" s="456"/>
      <c r="X815" s="457"/>
      <c r="Y815" s="458">
        <v>0.2</v>
      </c>
      <c r="Z815" s="459"/>
      <c r="AA815" s="459"/>
      <c r="AB815" s="560"/>
      <c r="AC815" s="452" t="s">
        <v>866</v>
      </c>
      <c r="AD815" s="453"/>
      <c r="AE815" s="453"/>
      <c r="AF815" s="453"/>
      <c r="AG815" s="454"/>
      <c r="AH815" s="455" t="s">
        <v>867</v>
      </c>
      <c r="AI815" s="456"/>
      <c r="AJ815" s="456"/>
      <c r="AK815" s="456"/>
      <c r="AL815" s="456"/>
      <c r="AM815" s="456"/>
      <c r="AN815" s="456"/>
      <c r="AO815" s="456"/>
      <c r="AP815" s="456"/>
      <c r="AQ815" s="456"/>
      <c r="AR815" s="456"/>
      <c r="AS815" s="456"/>
      <c r="AT815" s="457"/>
      <c r="AU815" s="458">
        <v>19</v>
      </c>
      <c r="AV815" s="459"/>
      <c r="AW815" s="459"/>
      <c r="AX815" s="460"/>
      <c r="AY815">
        <f t="shared" ref="AY815:AY825" si="116">$AY$813</f>
        <v>2</v>
      </c>
    </row>
    <row r="816" spans="1:51" ht="24.75" customHeight="1" x14ac:dyDescent="0.15">
      <c r="A816" s="559"/>
      <c r="B816" s="766"/>
      <c r="C816" s="766"/>
      <c r="D816" s="766"/>
      <c r="E816" s="766"/>
      <c r="F816" s="767"/>
      <c r="G816" s="348" t="s">
        <v>858</v>
      </c>
      <c r="H816" s="349"/>
      <c r="I816" s="349"/>
      <c r="J816" s="349"/>
      <c r="K816" s="350"/>
      <c r="L816" s="398" t="s">
        <v>859</v>
      </c>
      <c r="M816" s="399"/>
      <c r="N816" s="399"/>
      <c r="O816" s="399"/>
      <c r="P816" s="399"/>
      <c r="Q816" s="399"/>
      <c r="R816" s="399"/>
      <c r="S816" s="399"/>
      <c r="T816" s="399"/>
      <c r="U816" s="399"/>
      <c r="V816" s="399"/>
      <c r="W816" s="399"/>
      <c r="X816" s="400"/>
      <c r="Y816" s="395">
        <v>0.8</v>
      </c>
      <c r="Z816" s="396"/>
      <c r="AA816" s="396"/>
      <c r="AB816" s="402"/>
      <c r="AC816" s="348" t="s">
        <v>866</v>
      </c>
      <c r="AD816" s="349"/>
      <c r="AE816" s="349"/>
      <c r="AF816" s="349"/>
      <c r="AG816" s="350"/>
      <c r="AH816" s="398" t="s">
        <v>868</v>
      </c>
      <c r="AI816" s="399"/>
      <c r="AJ816" s="399"/>
      <c r="AK816" s="399"/>
      <c r="AL816" s="399"/>
      <c r="AM816" s="399"/>
      <c r="AN816" s="399"/>
      <c r="AO816" s="399"/>
      <c r="AP816" s="399"/>
      <c r="AQ816" s="399"/>
      <c r="AR816" s="399"/>
      <c r="AS816" s="399"/>
      <c r="AT816" s="400"/>
      <c r="AU816" s="395">
        <v>2</v>
      </c>
      <c r="AV816" s="396"/>
      <c r="AW816" s="396"/>
      <c r="AX816" s="397"/>
      <c r="AY816">
        <f t="shared" si="116"/>
        <v>2</v>
      </c>
    </row>
    <row r="817" spans="1:51" ht="24.75" hidden="1" customHeight="1" x14ac:dyDescent="0.15">
      <c r="A817" s="559"/>
      <c r="B817" s="766"/>
      <c r="C817" s="766"/>
      <c r="D817" s="766"/>
      <c r="E817" s="766"/>
      <c r="F817" s="767"/>
      <c r="G817" s="348"/>
      <c r="H817" s="349" t="s">
        <v>856</v>
      </c>
      <c r="I817" s="349" t="s">
        <v>856</v>
      </c>
      <c r="J817" s="349" t="s">
        <v>856</v>
      </c>
      <c r="K817" s="350" t="s">
        <v>856</v>
      </c>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9"/>
      <c r="B818" s="766"/>
      <c r="C818" s="766"/>
      <c r="D818" s="766"/>
      <c r="E818" s="766"/>
      <c r="F818" s="767"/>
      <c r="G818" s="348"/>
      <c r="H818" s="349" t="s">
        <v>856</v>
      </c>
      <c r="I818" s="349" t="s">
        <v>856</v>
      </c>
      <c r="J818" s="349" t="s">
        <v>856</v>
      </c>
      <c r="K818" s="350" t="s">
        <v>856</v>
      </c>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9"/>
      <c r="B819" s="766"/>
      <c r="C819" s="766"/>
      <c r="D819" s="766"/>
      <c r="E819" s="766"/>
      <c r="F819" s="767"/>
      <c r="G819" s="348"/>
      <c r="H819" s="349" t="s">
        <v>856</v>
      </c>
      <c r="I819" s="349" t="s">
        <v>856</v>
      </c>
      <c r="J819" s="349" t="s">
        <v>856</v>
      </c>
      <c r="K819" s="350" t="s">
        <v>856</v>
      </c>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9"/>
      <c r="B820" s="766"/>
      <c r="C820" s="766"/>
      <c r="D820" s="766"/>
      <c r="E820" s="766"/>
      <c r="F820" s="767"/>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9"/>
      <c r="B821" s="766"/>
      <c r="C821" s="766"/>
      <c r="D821" s="766"/>
      <c r="E821" s="766"/>
      <c r="F821" s="767"/>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9"/>
      <c r="B822" s="766"/>
      <c r="C822" s="766"/>
      <c r="D822" s="766"/>
      <c r="E822" s="766"/>
      <c r="F822" s="767"/>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9"/>
      <c r="B823" s="766"/>
      <c r="C823" s="766"/>
      <c r="D823" s="766"/>
      <c r="E823" s="766"/>
      <c r="F823" s="767"/>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9"/>
      <c r="B824" s="766"/>
      <c r="C824" s="766"/>
      <c r="D824" s="766"/>
      <c r="E824" s="766"/>
      <c r="F824" s="767"/>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59"/>
      <c r="B825" s="766"/>
      <c r="C825" s="766"/>
      <c r="D825" s="766"/>
      <c r="E825" s="766"/>
      <c r="F825" s="767"/>
      <c r="G825" s="406" t="s">
        <v>20</v>
      </c>
      <c r="H825" s="407"/>
      <c r="I825" s="407"/>
      <c r="J825" s="407"/>
      <c r="K825" s="407"/>
      <c r="L825" s="408"/>
      <c r="M825" s="409"/>
      <c r="N825" s="409"/>
      <c r="O825" s="409"/>
      <c r="P825" s="409"/>
      <c r="Q825" s="409"/>
      <c r="R825" s="409"/>
      <c r="S825" s="409"/>
      <c r="T825" s="409"/>
      <c r="U825" s="409"/>
      <c r="V825" s="409"/>
      <c r="W825" s="409"/>
      <c r="X825" s="410"/>
      <c r="Y825" s="411">
        <f>SUM(Y815:AB824)</f>
        <v>1</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21</v>
      </c>
      <c r="AV825" s="412"/>
      <c r="AW825" s="412"/>
      <c r="AX825" s="414"/>
      <c r="AY825">
        <f t="shared" si="116"/>
        <v>2</v>
      </c>
    </row>
    <row r="826" spans="1:51" ht="24.75" hidden="1" customHeight="1" x14ac:dyDescent="0.15">
      <c r="A826" s="559"/>
      <c r="B826" s="766"/>
      <c r="C826" s="766"/>
      <c r="D826" s="766"/>
      <c r="E826" s="766"/>
      <c r="F826" s="767"/>
      <c r="G826" s="442" t="s">
        <v>881</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9"/>
      <c r="B830" s="766"/>
      <c r="C830" s="766"/>
      <c r="D830" s="766"/>
      <c r="E830" s="766"/>
      <c r="F830" s="767"/>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9"/>
      <c r="B831" s="766"/>
      <c r="C831" s="766"/>
      <c r="D831" s="766"/>
      <c r="E831" s="766"/>
      <c r="F831" s="767"/>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9"/>
      <c r="B832" s="766"/>
      <c r="C832" s="766"/>
      <c r="D832" s="766"/>
      <c r="E832" s="766"/>
      <c r="F832" s="767"/>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9"/>
      <c r="B833" s="766"/>
      <c r="C833" s="766"/>
      <c r="D833" s="766"/>
      <c r="E833" s="766"/>
      <c r="F833" s="767"/>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9"/>
      <c r="B834" s="766"/>
      <c r="C834" s="766"/>
      <c r="D834" s="766"/>
      <c r="E834" s="766"/>
      <c r="F834" s="767"/>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9"/>
      <c r="B835" s="766"/>
      <c r="C835" s="766"/>
      <c r="D835" s="766"/>
      <c r="E835" s="766"/>
      <c r="F835" s="767"/>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9"/>
      <c r="B836" s="766"/>
      <c r="C836" s="766"/>
      <c r="D836" s="766"/>
      <c r="E836" s="766"/>
      <c r="F836" s="767"/>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9"/>
      <c r="B837" s="766"/>
      <c r="C837" s="766"/>
      <c r="D837" s="766"/>
      <c r="E837" s="766"/>
      <c r="F837" s="767"/>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9"/>
      <c r="B838" s="766"/>
      <c r="C838" s="766"/>
      <c r="D838" s="766"/>
      <c r="E838" s="766"/>
      <c r="F838" s="767"/>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8" t="s">
        <v>339</v>
      </c>
      <c r="AM839" s="959"/>
      <c r="AN839" s="959"/>
      <c r="AO839" s="102" t="s">
        <v>337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296</v>
      </c>
      <c r="K844" s="109"/>
      <c r="L844" s="109"/>
      <c r="M844" s="109"/>
      <c r="N844" s="109"/>
      <c r="O844" s="109"/>
      <c r="P844" s="335" t="s">
        <v>244</v>
      </c>
      <c r="Q844" s="335"/>
      <c r="R844" s="335"/>
      <c r="S844" s="335"/>
      <c r="T844" s="335"/>
      <c r="U844" s="335"/>
      <c r="V844" s="335"/>
      <c r="W844" s="335"/>
      <c r="X844" s="335"/>
      <c r="Y844" s="345" t="s">
        <v>294</v>
      </c>
      <c r="Z844" s="346"/>
      <c r="AA844" s="346"/>
      <c r="AB844" s="346"/>
      <c r="AC844" s="277" t="s">
        <v>333</v>
      </c>
      <c r="AD844" s="277"/>
      <c r="AE844" s="277"/>
      <c r="AF844" s="277"/>
      <c r="AG844" s="277"/>
      <c r="AH844" s="345" t="s">
        <v>363</v>
      </c>
      <c r="AI844" s="347"/>
      <c r="AJ844" s="347"/>
      <c r="AK844" s="347"/>
      <c r="AL844" s="347" t="s">
        <v>21</v>
      </c>
      <c r="AM844" s="347"/>
      <c r="AN844" s="347"/>
      <c r="AO844" s="422"/>
      <c r="AP844" s="423" t="s">
        <v>297</v>
      </c>
      <c r="AQ844" s="423"/>
      <c r="AR844" s="423"/>
      <c r="AS844" s="423"/>
      <c r="AT844" s="423"/>
      <c r="AU844" s="423"/>
      <c r="AV844" s="423"/>
      <c r="AW844" s="423"/>
      <c r="AX844" s="423"/>
    </row>
    <row r="845" spans="1:51" ht="30" customHeight="1" x14ac:dyDescent="0.15">
      <c r="A845" s="401">
        <v>1</v>
      </c>
      <c r="B845" s="401">
        <v>1</v>
      </c>
      <c r="C845" s="420" t="s">
        <v>797</v>
      </c>
      <c r="D845" s="415"/>
      <c r="E845" s="415"/>
      <c r="F845" s="415"/>
      <c r="G845" s="415"/>
      <c r="H845" s="415"/>
      <c r="I845" s="415"/>
      <c r="J845" s="416">
        <v>7000020340006</v>
      </c>
      <c r="K845" s="417"/>
      <c r="L845" s="417"/>
      <c r="M845" s="417"/>
      <c r="N845" s="417"/>
      <c r="O845" s="417"/>
      <c r="P845" s="421" t="s">
        <v>808</v>
      </c>
      <c r="Q845" s="317"/>
      <c r="R845" s="317"/>
      <c r="S845" s="317"/>
      <c r="T845" s="317"/>
      <c r="U845" s="317"/>
      <c r="V845" s="317"/>
      <c r="W845" s="317"/>
      <c r="X845" s="317"/>
      <c r="Y845" s="318">
        <v>0.7</v>
      </c>
      <c r="Z845" s="319"/>
      <c r="AA845" s="319"/>
      <c r="AB845" s="320"/>
      <c r="AC845" s="322" t="s">
        <v>809</v>
      </c>
      <c r="AD845" s="323"/>
      <c r="AE845" s="323"/>
      <c r="AF845" s="323"/>
      <c r="AG845" s="323"/>
      <c r="AH845" s="418" t="s">
        <v>795</v>
      </c>
      <c r="AI845" s="419"/>
      <c r="AJ845" s="419"/>
      <c r="AK845" s="419"/>
      <c r="AL845" s="326" t="s">
        <v>795</v>
      </c>
      <c r="AM845" s="327"/>
      <c r="AN845" s="327"/>
      <c r="AO845" s="328"/>
      <c r="AP845" s="321" t="s">
        <v>795</v>
      </c>
      <c r="AQ845" s="321"/>
      <c r="AR845" s="321"/>
      <c r="AS845" s="321"/>
      <c r="AT845" s="321"/>
      <c r="AU845" s="321"/>
      <c r="AV845" s="321"/>
      <c r="AW845" s="321"/>
      <c r="AX845" s="321"/>
    </row>
    <row r="846" spans="1:51" ht="30" customHeight="1" x14ac:dyDescent="0.15">
      <c r="A846" s="401">
        <v>2</v>
      </c>
      <c r="B846" s="401">
        <v>1</v>
      </c>
      <c r="C846" s="420" t="s">
        <v>798</v>
      </c>
      <c r="D846" s="415"/>
      <c r="E846" s="415"/>
      <c r="F846" s="415"/>
      <c r="G846" s="415"/>
      <c r="H846" s="415"/>
      <c r="I846" s="415"/>
      <c r="J846" s="416">
        <v>2000020260002</v>
      </c>
      <c r="K846" s="417"/>
      <c r="L846" s="417"/>
      <c r="M846" s="417"/>
      <c r="N846" s="417"/>
      <c r="O846" s="417"/>
      <c r="P846" s="317" t="s">
        <v>807</v>
      </c>
      <c r="Q846" s="317"/>
      <c r="R846" s="317"/>
      <c r="S846" s="317"/>
      <c r="T846" s="317"/>
      <c r="U846" s="317"/>
      <c r="V846" s="317"/>
      <c r="W846" s="317"/>
      <c r="X846" s="317"/>
      <c r="Y846" s="318">
        <v>0.7</v>
      </c>
      <c r="Z846" s="319"/>
      <c r="AA846" s="319"/>
      <c r="AB846" s="320"/>
      <c r="AC846" s="322" t="s">
        <v>809</v>
      </c>
      <c r="AD846" s="323"/>
      <c r="AE846" s="323"/>
      <c r="AF846" s="323"/>
      <c r="AG846" s="323"/>
      <c r="AH846" s="418" t="s">
        <v>719</v>
      </c>
      <c r="AI846" s="419"/>
      <c r="AJ846" s="419"/>
      <c r="AK846" s="419"/>
      <c r="AL846" s="326" t="s">
        <v>719</v>
      </c>
      <c r="AM846" s="327"/>
      <c r="AN846" s="327"/>
      <c r="AO846" s="328"/>
      <c r="AP846" s="321" t="s">
        <v>719</v>
      </c>
      <c r="AQ846" s="321"/>
      <c r="AR846" s="321"/>
      <c r="AS846" s="321"/>
      <c r="AT846" s="321"/>
      <c r="AU846" s="321"/>
      <c r="AV846" s="321"/>
      <c r="AW846" s="321"/>
      <c r="AX846" s="321"/>
      <c r="AY846">
        <f>COUNTA($C$846)</f>
        <v>1</v>
      </c>
    </row>
    <row r="847" spans="1:51" ht="30" customHeight="1" x14ac:dyDescent="0.15">
      <c r="A847" s="401">
        <v>3</v>
      </c>
      <c r="B847" s="401">
        <v>1</v>
      </c>
      <c r="C847" s="420" t="s">
        <v>799</v>
      </c>
      <c r="D847" s="415"/>
      <c r="E847" s="415"/>
      <c r="F847" s="415"/>
      <c r="G847" s="415"/>
      <c r="H847" s="415"/>
      <c r="I847" s="415"/>
      <c r="J847" s="416">
        <v>6000020400009</v>
      </c>
      <c r="K847" s="417"/>
      <c r="L847" s="417"/>
      <c r="M847" s="417"/>
      <c r="N847" s="417"/>
      <c r="O847" s="417"/>
      <c r="P847" s="421" t="s">
        <v>807</v>
      </c>
      <c r="Q847" s="317"/>
      <c r="R847" s="317"/>
      <c r="S847" s="317"/>
      <c r="T847" s="317"/>
      <c r="U847" s="317"/>
      <c r="V847" s="317"/>
      <c r="W847" s="317"/>
      <c r="X847" s="317"/>
      <c r="Y847" s="318">
        <v>0.6</v>
      </c>
      <c r="Z847" s="319"/>
      <c r="AA847" s="319"/>
      <c r="AB847" s="320"/>
      <c r="AC847" s="322" t="s">
        <v>809</v>
      </c>
      <c r="AD847" s="323"/>
      <c r="AE847" s="323"/>
      <c r="AF847" s="323"/>
      <c r="AG847" s="323"/>
      <c r="AH847" s="324" t="s">
        <v>719</v>
      </c>
      <c r="AI847" s="325"/>
      <c r="AJ847" s="325"/>
      <c r="AK847" s="325"/>
      <c r="AL847" s="326" t="s">
        <v>719</v>
      </c>
      <c r="AM847" s="327"/>
      <c r="AN847" s="327"/>
      <c r="AO847" s="328"/>
      <c r="AP847" s="321" t="s">
        <v>719</v>
      </c>
      <c r="AQ847" s="321"/>
      <c r="AR847" s="321"/>
      <c r="AS847" s="321"/>
      <c r="AT847" s="321"/>
      <c r="AU847" s="321"/>
      <c r="AV847" s="321"/>
      <c r="AW847" s="321"/>
      <c r="AX847" s="321"/>
      <c r="AY847">
        <f>COUNTA($C$847)</f>
        <v>1</v>
      </c>
    </row>
    <row r="848" spans="1:51" ht="30" customHeight="1" x14ac:dyDescent="0.15">
      <c r="A848" s="401">
        <v>4</v>
      </c>
      <c r="B848" s="401">
        <v>1</v>
      </c>
      <c r="C848" s="420" t="s">
        <v>800</v>
      </c>
      <c r="D848" s="415"/>
      <c r="E848" s="415"/>
      <c r="F848" s="415"/>
      <c r="G848" s="415"/>
      <c r="H848" s="415"/>
      <c r="I848" s="415"/>
      <c r="J848" s="416">
        <v>8000020130001</v>
      </c>
      <c r="K848" s="417"/>
      <c r="L848" s="417"/>
      <c r="M848" s="417"/>
      <c r="N848" s="417"/>
      <c r="O848" s="417"/>
      <c r="P848" s="421" t="s">
        <v>807</v>
      </c>
      <c r="Q848" s="317"/>
      <c r="R848" s="317"/>
      <c r="S848" s="317"/>
      <c r="T848" s="317"/>
      <c r="U848" s="317"/>
      <c r="V848" s="317"/>
      <c r="W848" s="317"/>
      <c r="X848" s="317"/>
      <c r="Y848" s="318">
        <v>0.5</v>
      </c>
      <c r="Z848" s="319"/>
      <c r="AA848" s="319"/>
      <c r="AB848" s="320"/>
      <c r="AC848" s="322" t="s">
        <v>809</v>
      </c>
      <c r="AD848" s="323"/>
      <c r="AE848" s="323"/>
      <c r="AF848" s="323"/>
      <c r="AG848" s="323"/>
      <c r="AH848" s="324" t="s">
        <v>719</v>
      </c>
      <c r="AI848" s="325"/>
      <c r="AJ848" s="325"/>
      <c r="AK848" s="325"/>
      <c r="AL848" s="326" t="s">
        <v>719</v>
      </c>
      <c r="AM848" s="327"/>
      <c r="AN848" s="327"/>
      <c r="AO848" s="328"/>
      <c r="AP848" s="321" t="s">
        <v>719</v>
      </c>
      <c r="AQ848" s="321"/>
      <c r="AR848" s="321"/>
      <c r="AS848" s="321"/>
      <c r="AT848" s="321"/>
      <c r="AU848" s="321"/>
      <c r="AV848" s="321"/>
      <c r="AW848" s="321"/>
      <c r="AX848" s="321"/>
      <c r="AY848">
        <f>COUNTA($C$848)</f>
        <v>1</v>
      </c>
    </row>
    <row r="849" spans="1:51" ht="30" customHeight="1" x14ac:dyDescent="0.15">
      <c r="A849" s="401">
        <v>5</v>
      </c>
      <c r="B849" s="401">
        <v>1</v>
      </c>
      <c r="C849" s="420" t="s">
        <v>806</v>
      </c>
      <c r="D849" s="415"/>
      <c r="E849" s="415"/>
      <c r="F849" s="415"/>
      <c r="G849" s="415"/>
      <c r="H849" s="415"/>
      <c r="I849" s="415"/>
      <c r="J849" s="416">
        <v>7000020100005</v>
      </c>
      <c r="K849" s="417"/>
      <c r="L849" s="417"/>
      <c r="M849" s="417"/>
      <c r="N849" s="417"/>
      <c r="O849" s="417"/>
      <c r="P849" s="317" t="s">
        <v>807</v>
      </c>
      <c r="Q849" s="317"/>
      <c r="R849" s="317"/>
      <c r="S849" s="317"/>
      <c r="T849" s="317"/>
      <c r="U849" s="317"/>
      <c r="V849" s="317"/>
      <c r="W849" s="317"/>
      <c r="X849" s="317"/>
      <c r="Y849" s="318">
        <v>0.4</v>
      </c>
      <c r="Z849" s="319"/>
      <c r="AA849" s="319"/>
      <c r="AB849" s="320"/>
      <c r="AC849" s="322" t="s">
        <v>809</v>
      </c>
      <c r="AD849" s="323"/>
      <c r="AE849" s="323"/>
      <c r="AF849" s="323"/>
      <c r="AG849" s="323"/>
      <c r="AH849" s="324" t="s">
        <v>719</v>
      </c>
      <c r="AI849" s="325"/>
      <c r="AJ849" s="325"/>
      <c r="AK849" s="325"/>
      <c r="AL849" s="326" t="s">
        <v>719</v>
      </c>
      <c r="AM849" s="327"/>
      <c r="AN849" s="327"/>
      <c r="AO849" s="328"/>
      <c r="AP849" s="321" t="s">
        <v>719</v>
      </c>
      <c r="AQ849" s="321"/>
      <c r="AR849" s="321"/>
      <c r="AS849" s="321"/>
      <c r="AT849" s="321"/>
      <c r="AU849" s="321"/>
      <c r="AV849" s="321"/>
      <c r="AW849" s="321"/>
      <c r="AX849" s="321"/>
      <c r="AY849">
        <f>COUNTA($C$849)</f>
        <v>1</v>
      </c>
    </row>
    <row r="850" spans="1:51" ht="30" customHeight="1" x14ac:dyDescent="0.15">
      <c r="A850" s="401">
        <v>6</v>
      </c>
      <c r="B850" s="401">
        <v>1</v>
      </c>
      <c r="C850" s="420" t="s">
        <v>801</v>
      </c>
      <c r="D850" s="415"/>
      <c r="E850" s="415"/>
      <c r="F850" s="415"/>
      <c r="G850" s="415"/>
      <c r="H850" s="415"/>
      <c r="I850" s="415"/>
      <c r="J850" s="416">
        <v>4000020120006</v>
      </c>
      <c r="K850" s="417"/>
      <c r="L850" s="417"/>
      <c r="M850" s="417"/>
      <c r="N850" s="417"/>
      <c r="O850" s="417"/>
      <c r="P850" s="317" t="s">
        <v>807</v>
      </c>
      <c r="Q850" s="317"/>
      <c r="R850" s="317"/>
      <c r="S850" s="317"/>
      <c r="T850" s="317"/>
      <c r="U850" s="317"/>
      <c r="V850" s="317"/>
      <c r="W850" s="317"/>
      <c r="X850" s="317"/>
      <c r="Y850" s="318">
        <v>0.3</v>
      </c>
      <c r="Z850" s="319"/>
      <c r="AA850" s="319"/>
      <c r="AB850" s="320"/>
      <c r="AC850" s="322" t="s">
        <v>809</v>
      </c>
      <c r="AD850" s="323"/>
      <c r="AE850" s="323"/>
      <c r="AF850" s="323"/>
      <c r="AG850" s="323"/>
      <c r="AH850" s="324" t="s">
        <v>719</v>
      </c>
      <c r="AI850" s="325"/>
      <c r="AJ850" s="325"/>
      <c r="AK850" s="325"/>
      <c r="AL850" s="326" t="s">
        <v>719</v>
      </c>
      <c r="AM850" s="327"/>
      <c r="AN850" s="327"/>
      <c r="AO850" s="328"/>
      <c r="AP850" s="321" t="s">
        <v>719</v>
      </c>
      <c r="AQ850" s="321"/>
      <c r="AR850" s="321"/>
      <c r="AS850" s="321"/>
      <c r="AT850" s="321"/>
      <c r="AU850" s="321"/>
      <c r="AV850" s="321"/>
      <c r="AW850" s="321"/>
      <c r="AX850" s="321"/>
      <c r="AY850">
        <f>COUNTA($C$850)</f>
        <v>1</v>
      </c>
    </row>
    <row r="851" spans="1:51" ht="30" customHeight="1" x14ac:dyDescent="0.15">
      <c r="A851" s="401">
        <v>7</v>
      </c>
      <c r="B851" s="401">
        <v>1</v>
      </c>
      <c r="C851" s="420" t="s">
        <v>802</v>
      </c>
      <c r="D851" s="415"/>
      <c r="E851" s="415"/>
      <c r="F851" s="415"/>
      <c r="G851" s="415"/>
      <c r="H851" s="415"/>
      <c r="I851" s="415"/>
      <c r="J851" s="416">
        <v>4000020300004</v>
      </c>
      <c r="K851" s="417"/>
      <c r="L851" s="417"/>
      <c r="M851" s="417"/>
      <c r="N851" s="417"/>
      <c r="O851" s="417"/>
      <c r="P851" s="317" t="s">
        <v>807</v>
      </c>
      <c r="Q851" s="317"/>
      <c r="R851" s="317"/>
      <c r="S851" s="317"/>
      <c r="T851" s="317"/>
      <c r="U851" s="317"/>
      <c r="V851" s="317"/>
      <c r="W851" s="317"/>
      <c r="X851" s="317"/>
      <c r="Y851" s="318">
        <v>0.3</v>
      </c>
      <c r="Z851" s="319"/>
      <c r="AA851" s="319"/>
      <c r="AB851" s="320"/>
      <c r="AC851" s="322" t="s">
        <v>809</v>
      </c>
      <c r="AD851" s="323"/>
      <c r="AE851" s="323"/>
      <c r="AF851" s="323"/>
      <c r="AG851" s="323"/>
      <c r="AH851" s="324" t="s">
        <v>719</v>
      </c>
      <c r="AI851" s="325"/>
      <c r="AJ851" s="325"/>
      <c r="AK851" s="325"/>
      <c r="AL851" s="326" t="s">
        <v>719</v>
      </c>
      <c r="AM851" s="327"/>
      <c r="AN851" s="327"/>
      <c r="AO851" s="328"/>
      <c r="AP851" s="321" t="s">
        <v>719</v>
      </c>
      <c r="AQ851" s="321"/>
      <c r="AR851" s="321"/>
      <c r="AS851" s="321"/>
      <c r="AT851" s="321"/>
      <c r="AU851" s="321"/>
      <c r="AV851" s="321"/>
      <c r="AW851" s="321"/>
      <c r="AX851" s="321"/>
      <c r="AY851">
        <f>COUNTA($C$851)</f>
        <v>1</v>
      </c>
    </row>
    <row r="852" spans="1:51" ht="30" customHeight="1" x14ac:dyDescent="0.15">
      <c r="A852" s="401">
        <v>8</v>
      </c>
      <c r="B852" s="401">
        <v>1</v>
      </c>
      <c r="C852" s="420" t="s">
        <v>803</v>
      </c>
      <c r="D852" s="415"/>
      <c r="E852" s="415"/>
      <c r="F852" s="415"/>
      <c r="G852" s="415"/>
      <c r="H852" s="415"/>
      <c r="I852" s="415"/>
      <c r="J852" s="416">
        <v>2000020350001</v>
      </c>
      <c r="K852" s="417"/>
      <c r="L852" s="417"/>
      <c r="M852" s="417"/>
      <c r="N852" s="417"/>
      <c r="O852" s="417"/>
      <c r="P852" s="317" t="s">
        <v>807</v>
      </c>
      <c r="Q852" s="317"/>
      <c r="R852" s="317"/>
      <c r="S852" s="317"/>
      <c r="T852" s="317"/>
      <c r="U852" s="317"/>
      <c r="V852" s="317"/>
      <c r="W852" s="317"/>
      <c r="X852" s="317"/>
      <c r="Y852" s="318">
        <v>0.3</v>
      </c>
      <c r="Z852" s="319"/>
      <c r="AA852" s="319"/>
      <c r="AB852" s="320"/>
      <c r="AC852" s="322" t="s">
        <v>809</v>
      </c>
      <c r="AD852" s="323"/>
      <c r="AE852" s="323"/>
      <c r="AF852" s="323"/>
      <c r="AG852" s="323"/>
      <c r="AH852" s="324" t="s">
        <v>719</v>
      </c>
      <c r="AI852" s="325"/>
      <c r="AJ852" s="325"/>
      <c r="AK852" s="325"/>
      <c r="AL852" s="326" t="s">
        <v>719</v>
      </c>
      <c r="AM852" s="327"/>
      <c r="AN852" s="327"/>
      <c r="AO852" s="328"/>
      <c r="AP852" s="321" t="s">
        <v>719</v>
      </c>
      <c r="AQ852" s="321"/>
      <c r="AR852" s="321"/>
      <c r="AS852" s="321"/>
      <c r="AT852" s="321"/>
      <c r="AU852" s="321"/>
      <c r="AV852" s="321"/>
      <c r="AW852" s="321"/>
      <c r="AX852" s="321"/>
      <c r="AY852">
        <f>COUNTA($C$852)</f>
        <v>1</v>
      </c>
    </row>
    <row r="853" spans="1:51" ht="30" customHeight="1" x14ac:dyDescent="0.15">
      <c r="A853" s="401">
        <v>9</v>
      </c>
      <c r="B853" s="401">
        <v>1</v>
      </c>
      <c r="C853" s="420" t="s">
        <v>804</v>
      </c>
      <c r="D853" s="415"/>
      <c r="E853" s="415"/>
      <c r="F853" s="415"/>
      <c r="G853" s="415"/>
      <c r="H853" s="415"/>
      <c r="I853" s="415"/>
      <c r="J853" s="416">
        <v>8000020280003</v>
      </c>
      <c r="K853" s="417"/>
      <c r="L853" s="417"/>
      <c r="M853" s="417"/>
      <c r="N853" s="417"/>
      <c r="O853" s="417"/>
      <c r="P853" s="317" t="s">
        <v>807</v>
      </c>
      <c r="Q853" s="317"/>
      <c r="R853" s="317"/>
      <c r="S853" s="317"/>
      <c r="T853" s="317"/>
      <c r="U853" s="317"/>
      <c r="V853" s="317"/>
      <c r="W853" s="317"/>
      <c r="X853" s="317"/>
      <c r="Y853" s="318">
        <v>0.2</v>
      </c>
      <c r="Z853" s="319"/>
      <c r="AA853" s="319"/>
      <c r="AB853" s="320"/>
      <c r="AC853" s="322" t="s">
        <v>809</v>
      </c>
      <c r="AD853" s="323"/>
      <c r="AE853" s="323"/>
      <c r="AF853" s="323"/>
      <c r="AG853" s="323"/>
      <c r="AH853" s="324" t="s">
        <v>719</v>
      </c>
      <c r="AI853" s="325"/>
      <c r="AJ853" s="325"/>
      <c r="AK853" s="325"/>
      <c r="AL853" s="326" t="s">
        <v>719</v>
      </c>
      <c r="AM853" s="327"/>
      <c r="AN853" s="327"/>
      <c r="AO853" s="328"/>
      <c r="AP853" s="321" t="s">
        <v>719</v>
      </c>
      <c r="AQ853" s="321"/>
      <c r="AR853" s="321"/>
      <c r="AS853" s="321"/>
      <c r="AT853" s="321"/>
      <c r="AU853" s="321"/>
      <c r="AV853" s="321"/>
      <c r="AW853" s="321"/>
      <c r="AX853" s="321"/>
      <c r="AY853">
        <f>COUNTA($C$853)</f>
        <v>1</v>
      </c>
    </row>
    <row r="854" spans="1:51" ht="30" customHeight="1" x14ac:dyDescent="0.15">
      <c r="A854" s="401">
        <v>10</v>
      </c>
      <c r="B854" s="401">
        <v>1</v>
      </c>
      <c r="C854" s="420" t="s">
        <v>805</v>
      </c>
      <c r="D854" s="415"/>
      <c r="E854" s="415"/>
      <c r="F854" s="415"/>
      <c r="G854" s="415"/>
      <c r="H854" s="415"/>
      <c r="I854" s="415"/>
      <c r="J854" s="416">
        <v>4000020450006</v>
      </c>
      <c r="K854" s="417"/>
      <c r="L854" s="417"/>
      <c r="M854" s="417"/>
      <c r="N854" s="417"/>
      <c r="O854" s="417"/>
      <c r="P854" s="317" t="s">
        <v>807</v>
      </c>
      <c r="Q854" s="317"/>
      <c r="R854" s="317"/>
      <c r="S854" s="317"/>
      <c r="T854" s="317"/>
      <c r="U854" s="317"/>
      <c r="V854" s="317"/>
      <c r="W854" s="317"/>
      <c r="X854" s="317"/>
      <c r="Y854" s="318">
        <v>0.2</v>
      </c>
      <c r="Z854" s="319"/>
      <c r="AA854" s="319"/>
      <c r="AB854" s="320"/>
      <c r="AC854" s="322" t="s">
        <v>809</v>
      </c>
      <c r="AD854" s="323"/>
      <c r="AE854" s="323"/>
      <c r="AF854" s="323"/>
      <c r="AG854" s="323"/>
      <c r="AH854" s="324" t="s">
        <v>719</v>
      </c>
      <c r="AI854" s="325"/>
      <c r="AJ854" s="325"/>
      <c r="AK854" s="325"/>
      <c r="AL854" s="326" t="s">
        <v>719</v>
      </c>
      <c r="AM854" s="327"/>
      <c r="AN854" s="327"/>
      <c r="AO854" s="328"/>
      <c r="AP854" s="321" t="s">
        <v>719</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296</v>
      </c>
      <c r="K877" s="109"/>
      <c r="L877" s="109"/>
      <c r="M877" s="109"/>
      <c r="N877" s="109"/>
      <c r="O877" s="109"/>
      <c r="P877" s="335" t="s">
        <v>244</v>
      </c>
      <c r="Q877" s="335"/>
      <c r="R877" s="335"/>
      <c r="S877" s="335"/>
      <c r="T877" s="335"/>
      <c r="U877" s="335"/>
      <c r="V877" s="335"/>
      <c r="W877" s="335"/>
      <c r="X877" s="335"/>
      <c r="Y877" s="345" t="s">
        <v>294</v>
      </c>
      <c r="Z877" s="346"/>
      <c r="AA877" s="346"/>
      <c r="AB877" s="346"/>
      <c r="AC877" s="277" t="s">
        <v>333</v>
      </c>
      <c r="AD877" s="277"/>
      <c r="AE877" s="277"/>
      <c r="AF877" s="277"/>
      <c r="AG877" s="277"/>
      <c r="AH877" s="345" t="s">
        <v>363</v>
      </c>
      <c r="AI877" s="347"/>
      <c r="AJ877" s="347"/>
      <c r="AK877" s="347"/>
      <c r="AL877" s="347" t="s">
        <v>21</v>
      </c>
      <c r="AM877" s="347"/>
      <c r="AN877" s="347"/>
      <c r="AO877" s="422"/>
      <c r="AP877" s="423" t="s">
        <v>297</v>
      </c>
      <c r="AQ877" s="423"/>
      <c r="AR877" s="423"/>
      <c r="AS877" s="423"/>
      <c r="AT877" s="423"/>
      <c r="AU877" s="423"/>
      <c r="AV877" s="423"/>
      <c r="AW877" s="423"/>
      <c r="AX877" s="423"/>
      <c r="AY877">
        <f t="shared" ref="AY877:AY878" si="118">$AY$875</f>
        <v>1</v>
      </c>
    </row>
    <row r="878" spans="1:51" ht="45" customHeight="1" x14ac:dyDescent="0.15">
      <c r="A878" s="401">
        <v>1</v>
      </c>
      <c r="B878" s="401">
        <v>1</v>
      </c>
      <c r="C878" s="420" t="s">
        <v>810</v>
      </c>
      <c r="D878" s="415"/>
      <c r="E878" s="415"/>
      <c r="F878" s="415"/>
      <c r="G878" s="415"/>
      <c r="H878" s="415"/>
      <c r="I878" s="415"/>
      <c r="J878" s="416">
        <v>3000020141003</v>
      </c>
      <c r="K878" s="417"/>
      <c r="L878" s="417"/>
      <c r="M878" s="417"/>
      <c r="N878" s="417"/>
      <c r="O878" s="417"/>
      <c r="P878" s="421" t="s">
        <v>821</v>
      </c>
      <c r="Q878" s="317"/>
      <c r="R878" s="317"/>
      <c r="S878" s="317"/>
      <c r="T878" s="317"/>
      <c r="U878" s="317"/>
      <c r="V878" s="317"/>
      <c r="W878" s="317"/>
      <c r="X878" s="317"/>
      <c r="Y878" s="318">
        <v>105</v>
      </c>
      <c r="Z878" s="319"/>
      <c r="AA878" s="319"/>
      <c r="AB878" s="320"/>
      <c r="AC878" s="322" t="s">
        <v>809</v>
      </c>
      <c r="AD878" s="323"/>
      <c r="AE878" s="323"/>
      <c r="AF878" s="323"/>
      <c r="AG878" s="323"/>
      <c r="AH878" s="418" t="s">
        <v>795</v>
      </c>
      <c r="AI878" s="419"/>
      <c r="AJ878" s="419"/>
      <c r="AK878" s="419"/>
      <c r="AL878" s="326" t="s">
        <v>795</v>
      </c>
      <c r="AM878" s="327"/>
      <c r="AN878" s="327"/>
      <c r="AO878" s="328"/>
      <c r="AP878" s="321" t="s">
        <v>795</v>
      </c>
      <c r="AQ878" s="321"/>
      <c r="AR878" s="321"/>
      <c r="AS878" s="321"/>
      <c r="AT878" s="321"/>
      <c r="AU878" s="321"/>
      <c r="AV878" s="321"/>
      <c r="AW878" s="321"/>
      <c r="AX878" s="321"/>
      <c r="AY878">
        <f t="shared" si="118"/>
        <v>1</v>
      </c>
    </row>
    <row r="879" spans="1:51" ht="45" customHeight="1" x14ac:dyDescent="0.15">
      <c r="A879" s="401">
        <v>2</v>
      </c>
      <c r="B879" s="401">
        <v>1</v>
      </c>
      <c r="C879" s="420" t="s">
        <v>811</v>
      </c>
      <c r="D879" s="415"/>
      <c r="E879" s="415"/>
      <c r="F879" s="415"/>
      <c r="G879" s="415"/>
      <c r="H879" s="415"/>
      <c r="I879" s="415"/>
      <c r="J879" s="416">
        <v>7000020141305</v>
      </c>
      <c r="K879" s="417"/>
      <c r="L879" s="417"/>
      <c r="M879" s="417"/>
      <c r="N879" s="417"/>
      <c r="O879" s="417"/>
      <c r="P879" s="317" t="s">
        <v>820</v>
      </c>
      <c r="Q879" s="317"/>
      <c r="R879" s="317"/>
      <c r="S879" s="317"/>
      <c r="T879" s="317"/>
      <c r="U879" s="317"/>
      <c r="V879" s="317"/>
      <c r="W879" s="317"/>
      <c r="X879" s="317"/>
      <c r="Y879" s="318">
        <v>43</v>
      </c>
      <c r="Z879" s="319"/>
      <c r="AA879" s="319"/>
      <c r="AB879" s="320"/>
      <c r="AC879" s="322" t="s">
        <v>809</v>
      </c>
      <c r="AD879" s="323"/>
      <c r="AE879" s="323"/>
      <c r="AF879" s="323"/>
      <c r="AG879" s="323"/>
      <c r="AH879" s="418" t="s">
        <v>719</v>
      </c>
      <c r="AI879" s="419"/>
      <c r="AJ879" s="419"/>
      <c r="AK879" s="419"/>
      <c r="AL879" s="326" t="s">
        <v>719</v>
      </c>
      <c r="AM879" s="327"/>
      <c r="AN879" s="327"/>
      <c r="AO879" s="328"/>
      <c r="AP879" s="321" t="s">
        <v>719</v>
      </c>
      <c r="AQ879" s="321"/>
      <c r="AR879" s="321"/>
      <c r="AS879" s="321"/>
      <c r="AT879" s="321"/>
      <c r="AU879" s="321"/>
      <c r="AV879" s="321"/>
      <c r="AW879" s="321"/>
      <c r="AX879" s="321"/>
      <c r="AY879">
        <f>COUNTA($C$879)</f>
        <v>1</v>
      </c>
    </row>
    <row r="880" spans="1:51" ht="45" customHeight="1" x14ac:dyDescent="0.15">
      <c r="A880" s="401">
        <v>3</v>
      </c>
      <c r="B880" s="401">
        <v>1</v>
      </c>
      <c r="C880" s="420" t="s">
        <v>812</v>
      </c>
      <c r="D880" s="415"/>
      <c r="E880" s="415"/>
      <c r="F880" s="415"/>
      <c r="G880" s="415"/>
      <c r="H880" s="415"/>
      <c r="I880" s="415"/>
      <c r="J880" s="416">
        <v>6000020271004</v>
      </c>
      <c r="K880" s="417"/>
      <c r="L880" s="417"/>
      <c r="M880" s="417"/>
      <c r="N880" s="417"/>
      <c r="O880" s="417"/>
      <c r="P880" s="421" t="s">
        <v>820</v>
      </c>
      <c r="Q880" s="317"/>
      <c r="R880" s="317"/>
      <c r="S880" s="317"/>
      <c r="T880" s="317"/>
      <c r="U880" s="317"/>
      <c r="V880" s="317"/>
      <c r="W880" s="317"/>
      <c r="X880" s="317"/>
      <c r="Y880" s="318">
        <v>29</v>
      </c>
      <c r="Z880" s="319"/>
      <c r="AA880" s="319"/>
      <c r="AB880" s="320"/>
      <c r="AC880" s="322" t="s">
        <v>809</v>
      </c>
      <c r="AD880" s="323"/>
      <c r="AE880" s="323"/>
      <c r="AF880" s="323"/>
      <c r="AG880" s="323"/>
      <c r="AH880" s="324" t="s">
        <v>719</v>
      </c>
      <c r="AI880" s="325"/>
      <c r="AJ880" s="325"/>
      <c r="AK880" s="325"/>
      <c r="AL880" s="326" t="s">
        <v>719</v>
      </c>
      <c r="AM880" s="327"/>
      <c r="AN880" s="327"/>
      <c r="AO880" s="328"/>
      <c r="AP880" s="321" t="s">
        <v>719</v>
      </c>
      <c r="AQ880" s="321"/>
      <c r="AR880" s="321"/>
      <c r="AS880" s="321"/>
      <c r="AT880" s="321"/>
      <c r="AU880" s="321"/>
      <c r="AV880" s="321"/>
      <c r="AW880" s="321"/>
      <c r="AX880" s="321"/>
      <c r="AY880">
        <f>COUNTA($C$880)</f>
        <v>1</v>
      </c>
    </row>
    <row r="881" spans="1:51" ht="45" customHeight="1" x14ac:dyDescent="0.15">
      <c r="A881" s="401">
        <v>4</v>
      </c>
      <c r="B881" s="401">
        <v>1</v>
      </c>
      <c r="C881" s="420" t="s">
        <v>813</v>
      </c>
      <c r="D881" s="415"/>
      <c r="E881" s="415"/>
      <c r="F881" s="415"/>
      <c r="G881" s="415"/>
      <c r="H881" s="415"/>
      <c r="I881" s="415"/>
      <c r="J881" s="416">
        <v>1000020131121</v>
      </c>
      <c r="K881" s="417"/>
      <c r="L881" s="417"/>
      <c r="M881" s="417"/>
      <c r="N881" s="417"/>
      <c r="O881" s="417"/>
      <c r="P881" s="421" t="s">
        <v>820</v>
      </c>
      <c r="Q881" s="317"/>
      <c r="R881" s="317"/>
      <c r="S881" s="317"/>
      <c r="T881" s="317"/>
      <c r="U881" s="317"/>
      <c r="V881" s="317"/>
      <c r="W881" s="317"/>
      <c r="X881" s="317"/>
      <c r="Y881" s="318">
        <v>24</v>
      </c>
      <c r="Z881" s="319"/>
      <c r="AA881" s="319"/>
      <c r="AB881" s="320"/>
      <c r="AC881" s="322" t="s">
        <v>809</v>
      </c>
      <c r="AD881" s="323"/>
      <c r="AE881" s="323"/>
      <c r="AF881" s="323"/>
      <c r="AG881" s="323"/>
      <c r="AH881" s="324" t="s">
        <v>719</v>
      </c>
      <c r="AI881" s="325"/>
      <c r="AJ881" s="325"/>
      <c r="AK881" s="325"/>
      <c r="AL881" s="326" t="s">
        <v>719</v>
      </c>
      <c r="AM881" s="327"/>
      <c r="AN881" s="327"/>
      <c r="AO881" s="328"/>
      <c r="AP881" s="321" t="s">
        <v>719</v>
      </c>
      <c r="AQ881" s="321"/>
      <c r="AR881" s="321"/>
      <c r="AS881" s="321"/>
      <c r="AT881" s="321"/>
      <c r="AU881" s="321"/>
      <c r="AV881" s="321"/>
      <c r="AW881" s="321"/>
      <c r="AX881" s="321"/>
      <c r="AY881">
        <f>COUNTA($C$881)</f>
        <v>1</v>
      </c>
    </row>
    <row r="882" spans="1:51" ht="45" customHeight="1" x14ac:dyDescent="0.15">
      <c r="A882" s="401">
        <v>5</v>
      </c>
      <c r="B882" s="401">
        <v>1</v>
      </c>
      <c r="C882" s="420" t="s">
        <v>814</v>
      </c>
      <c r="D882" s="415"/>
      <c r="E882" s="415"/>
      <c r="F882" s="415"/>
      <c r="G882" s="415"/>
      <c r="H882" s="415"/>
      <c r="I882" s="415"/>
      <c r="J882" s="416">
        <v>9000020341002</v>
      </c>
      <c r="K882" s="417"/>
      <c r="L882" s="417"/>
      <c r="M882" s="417"/>
      <c r="N882" s="417"/>
      <c r="O882" s="417"/>
      <c r="P882" s="317" t="s">
        <v>820</v>
      </c>
      <c r="Q882" s="317"/>
      <c r="R882" s="317"/>
      <c r="S882" s="317"/>
      <c r="T882" s="317"/>
      <c r="U882" s="317"/>
      <c r="V882" s="317"/>
      <c r="W882" s="317"/>
      <c r="X882" s="317"/>
      <c r="Y882" s="318">
        <v>21</v>
      </c>
      <c r="Z882" s="319"/>
      <c r="AA882" s="319"/>
      <c r="AB882" s="320"/>
      <c r="AC882" s="322" t="s">
        <v>809</v>
      </c>
      <c r="AD882" s="323"/>
      <c r="AE882" s="323"/>
      <c r="AF882" s="323"/>
      <c r="AG882" s="323"/>
      <c r="AH882" s="324" t="s">
        <v>719</v>
      </c>
      <c r="AI882" s="325"/>
      <c r="AJ882" s="325"/>
      <c r="AK882" s="325"/>
      <c r="AL882" s="326" t="s">
        <v>719</v>
      </c>
      <c r="AM882" s="327"/>
      <c r="AN882" s="327"/>
      <c r="AO882" s="328"/>
      <c r="AP882" s="321" t="s">
        <v>719</v>
      </c>
      <c r="AQ882" s="321"/>
      <c r="AR882" s="321"/>
      <c r="AS882" s="321"/>
      <c r="AT882" s="321"/>
      <c r="AU882" s="321"/>
      <c r="AV882" s="321"/>
      <c r="AW882" s="321"/>
      <c r="AX882" s="321"/>
      <c r="AY882">
        <f>COUNTA($C$882)</f>
        <v>1</v>
      </c>
    </row>
    <row r="883" spans="1:51" ht="45" customHeight="1" x14ac:dyDescent="0.15">
      <c r="A883" s="401">
        <v>6</v>
      </c>
      <c r="B883" s="401">
        <v>1</v>
      </c>
      <c r="C883" s="420" t="s">
        <v>815</v>
      </c>
      <c r="D883" s="415"/>
      <c r="E883" s="415"/>
      <c r="F883" s="415"/>
      <c r="G883" s="415"/>
      <c r="H883" s="415"/>
      <c r="I883" s="415"/>
      <c r="J883" s="416">
        <v>2000020111007</v>
      </c>
      <c r="K883" s="417"/>
      <c r="L883" s="417"/>
      <c r="M883" s="417"/>
      <c r="N883" s="417"/>
      <c r="O883" s="417"/>
      <c r="P883" s="317" t="s">
        <v>820</v>
      </c>
      <c r="Q883" s="317"/>
      <c r="R883" s="317"/>
      <c r="S883" s="317"/>
      <c r="T883" s="317"/>
      <c r="U883" s="317"/>
      <c r="V883" s="317"/>
      <c r="W883" s="317"/>
      <c r="X883" s="317"/>
      <c r="Y883" s="318">
        <v>19</v>
      </c>
      <c r="Z883" s="319"/>
      <c r="AA883" s="319"/>
      <c r="AB883" s="320"/>
      <c r="AC883" s="322" t="s">
        <v>809</v>
      </c>
      <c r="AD883" s="323"/>
      <c r="AE883" s="323"/>
      <c r="AF883" s="323"/>
      <c r="AG883" s="323"/>
      <c r="AH883" s="324" t="s">
        <v>719</v>
      </c>
      <c r="AI883" s="325"/>
      <c r="AJ883" s="325"/>
      <c r="AK883" s="325"/>
      <c r="AL883" s="326" t="s">
        <v>719</v>
      </c>
      <c r="AM883" s="327"/>
      <c r="AN883" s="327"/>
      <c r="AO883" s="328"/>
      <c r="AP883" s="321" t="s">
        <v>719</v>
      </c>
      <c r="AQ883" s="321"/>
      <c r="AR883" s="321"/>
      <c r="AS883" s="321"/>
      <c r="AT883" s="321"/>
      <c r="AU883" s="321"/>
      <c r="AV883" s="321"/>
      <c r="AW883" s="321"/>
      <c r="AX883" s="321"/>
      <c r="AY883">
        <f>COUNTA($C$883)</f>
        <v>1</v>
      </c>
    </row>
    <row r="884" spans="1:51" ht="45" customHeight="1" x14ac:dyDescent="0.15">
      <c r="A884" s="401">
        <v>7</v>
      </c>
      <c r="B884" s="401">
        <v>1</v>
      </c>
      <c r="C884" s="420" t="s">
        <v>816</v>
      </c>
      <c r="D884" s="415"/>
      <c r="E884" s="415"/>
      <c r="F884" s="415"/>
      <c r="G884" s="415"/>
      <c r="H884" s="415"/>
      <c r="I884" s="415"/>
      <c r="J884" s="416">
        <v>6000020121002</v>
      </c>
      <c r="K884" s="417"/>
      <c r="L884" s="417"/>
      <c r="M884" s="417"/>
      <c r="N884" s="417"/>
      <c r="O884" s="417"/>
      <c r="P884" s="317" t="s">
        <v>820</v>
      </c>
      <c r="Q884" s="317"/>
      <c r="R884" s="317"/>
      <c r="S884" s="317"/>
      <c r="T884" s="317"/>
      <c r="U884" s="317"/>
      <c r="V884" s="317"/>
      <c r="W884" s="317"/>
      <c r="X884" s="317"/>
      <c r="Y884" s="318">
        <v>17</v>
      </c>
      <c r="Z884" s="319"/>
      <c r="AA884" s="319"/>
      <c r="AB884" s="320"/>
      <c r="AC884" s="322" t="s">
        <v>809</v>
      </c>
      <c r="AD884" s="323"/>
      <c r="AE884" s="323"/>
      <c r="AF884" s="323"/>
      <c r="AG884" s="323"/>
      <c r="AH884" s="324" t="s">
        <v>719</v>
      </c>
      <c r="AI884" s="325"/>
      <c r="AJ884" s="325"/>
      <c r="AK884" s="325"/>
      <c r="AL884" s="326" t="s">
        <v>719</v>
      </c>
      <c r="AM884" s="327"/>
      <c r="AN884" s="327"/>
      <c r="AO884" s="328"/>
      <c r="AP884" s="321" t="s">
        <v>719</v>
      </c>
      <c r="AQ884" s="321"/>
      <c r="AR884" s="321"/>
      <c r="AS884" s="321"/>
      <c r="AT884" s="321"/>
      <c r="AU884" s="321"/>
      <c r="AV884" s="321"/>
      <c r="AW884" s="321"/>
      <c r="AX884" s="321"/>
      <c r="AY884">
        <f>COUNTA($C$884)</f>
        <v>1</v>
      </c>
    </row>
    <row r="885" spans="1:51" ht="45" customHeight="1" x14ac:dyDescent="0.15">
      <c r="A885" s="401">
        <v>8</v>
      </c>
      <c r="B885" s="401">
        <v>1</v>
      </c>
      <c r="C885" s="420" t="s">
        <v>817</v>
      </c>
      <c r="D885" s="415"/>
      <c r="E885" s="415"/>
      <c r="F885" s="415"/>
      <c r="G885" s="415"/>
      <c r="H885" s="415"/>
      <c r="I885" s="415"/>
      <c r="J885" s="416">
        <v>6000020122041</v>
      </c>
      <c r="K885" s="417"/>
      <c r="L885" s="417"/>
      <c r="M885" s="417"/>
      <c r="N885" s="417"/>
      <c r="O885" s="417"/>
      <c r="P885" s="317" t="s">
        <v>820</v>
      </c>
      <c r="Q885" s="317"/>
      <c r="R885" s="317"/>
      <c r="S885" s="317"/>
      <c r="T885" s="317"/>
      <c r="U885" s="317"/>
      <c r="V885" s="317"/>
      <c r="W885" s="317"/>
      <c r="X885" s="317"/>
      <c r="Y885" s="318">
        <v>15</v>
      </c>
      <c r="Z885" s="319"/>
      <c r="AA885" s="319"/>
      <c r="AB885" s="320"/>
      <c r="AC885" s="322" t="s">
        <v>809</v>
      </c>
      <c r="AD885" s="323"/>
      <c r="AE885" s="323"/>
      <c r="AF885" s="323"/>
      <c r="AG885" s="323"/>
      <c r="AH885" s="324" t="s">
        <v>719</v>
      </c>
      <c r="AI885" s="325"/>
      <c r="AJ885" s="325"/>
      <c r="AK885" s="325"/>
      <c r="AL885" s="326" t="s">
        <v>719</v>
      </c>
      <c r="AM885" s="327"/>
      <c r="AN885" s="327"/>
      <c r="AO885" s="328"/>
      <c r="AP885" s="321" t="s">
        <v>719</v>
      </c>
      <c r="AQ885" s="321"/>
      <c r="AR885" s="321"/>
      <c r="AS885" s="321"/>
      <c r="AT885" s="321"/>
      <c r="AU885" s="321"/>
      <c r="AV885" s="321"/>
      <c r="AW885" s="321"/>
      <c r="AX885" s="321"/>
      <c r="AY885">
        <f>COUNTA($C$885)</f>
        <v>1</v>
      </c>
    </row>
    <row r="886" spans="1:51" ht="45" customHeight="1" x14ac:dyDescent="0.15">
      <c r="A886" s="401">
        <v>9</v>
      </c>
      <c r="B886" s="401">
        <v>1</v>
      </c>
      <c r="C886" s="420" t="s">
        <v>818</v>
      </c>
      <c r="D886" s="415"/>
      <c r="E886" s="415"/>
      <c r="F886" s="415"/>
      <c r="G886" s="415"/>
      <c r="H886" s="415"/>
      <c r="I886" s="415"/>
      <c r="J886" s="416">
        <v>6000020131083</v>
      </c>
      <c r="K886" s="417"/>
      <c r="L886" s="417"/>
      <c r="M886" s="417"/>
      <c r="N886" s="417"/>
      <c r="O886" s="417"/>
      <c r="P886" s="317" t="s">
        <v>820</v>
      </c>
      <c r="Q886" s="317"/>
      <c r="R886" s="317"/>
      <c r="S886" s="317"/>
      <c r="T886" s="317"/>
      <c r="U886" s="317"/>
      <c r="V886" s="317"/>
      <c r="W886" s="317"/>
      <c r="X886" s="317"/>
      <c r="Y886" s="318">
        <v>15</v>
      </c>
      <c r="Z886" s="319"/>
      <c r="AA886" s="319"/>
      <c r="AB886" s="320"/>
      <c r="AC886" s="322" t="s">
        <v>809</v>
      </c>
      <c r="AD886" s="323"/>
      <c r="AE886" s="323"/>
      <c r="AF886" s="323"/>
      <c r="AG886" s="323"/>
      <c r="AH886" s="324" t="s">
        <v>719</v>
      </c>
      <c r="AI886" s="325"/>
      <c r="AJ886" s="325"/>
      <c r="AK886" s="325"/>
      <c r="AL886" s="326" t="s">
        <v>719</v>
      </c>
      <c r="AM886" s="327"/>
      <c r="AN886" s="327"/>
      <c r="AO886" s="328"/>
      <c r="AP886" s="321" t="s">
        <v>719</v>
      </c>
      <c r="AQ886" s="321"/>
      <c r="AR886" s="321"/>
      <c r="AS886" s="321"/>
      <c r="AT886" s="321"/>
      <c r="AU886" s="321"/>
      <c r="AV886" s="321"/>
      <c r="AW886" s="321"/>
      <c r="AX886" s="321"/>
      <c r="AY886">
        <f>COUNTA($C$886)</f>
        <v>1</v>
      </c>
    </row>
    <row r="887" spans="1:51" ht="45" customHeight="1" x14ac:dyDescent="0.15">
      <c r="A887" s="401">
        <v>10</v>
      </c>
      <c r="B887" s="401">
        <v>1</v>
      </c>
      <c r="C887" s="420" t="s">
        <v>819</v>
      </c>
      <c r="D887" s="415"/>
      <c r="E887" s="415"/>
      <c r="F887" s="415"/>
      <c r="G887" s="415"/>
      <c r="H887" s="415"/>
      <c r="I887" s="415"/>
      <c r="J887" s="416">
        <v>3000020231002</v>
      </c>
      <c r="K887" s="417"/>
      <c r="L887" s="417"/>
      <c r="M887" s="417"/>
      <c r="N887" s="417"/>
      <c r="O887" s="417"/>
      <c r="P887" s="317" t="s">
        <v>820</v>
      </c>
      <c r="Q887" s="317"/>
      <c r="R887" s="317"/>
      <c r="S887" s="317"/>
      <c r="T887" s="317"/>
      <c r="U887" s="317"/>
      <c r="V887" s="317"/>
      <c r="W887" s="317"/>
      <c r="X887" s="317"/>
      <c r="Y887" s="318">
        <v>15</v>
      </c>
      <c r="Z887" s="319"/>
      <c r="AA887" s="319"/>
      <c r="AB887" s="320"/>
      <c r="AC887" s="322" t="s">
        <v>809</v>
      </c>
      <c r="AD887" s="323"/>
      <c r="AE887" s="323"/>
      <c r="AF887" s="323"/>
      <c r="AG887" s="323"/>
      <c r="AH887" s="324" t="s">
        <v>719</v>
      </c>
      <c r="AI887" s="325"/>
      <c r="AJ887" s="325"/>
      <c r="AK887" s="325"/>
      <c r="AL887" s="326" t="s">
        <v>719</v>
      </c>
      <c r="AM887" s="327"/>
      <c r="AN887" s="327"/>
      <c r="AO887" s="328"/>
      <c r="AP887" s="321" t="s">
        <v>719</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296</v>
      </c>
      <c r="K910" s="109"/>
      <c r="L910" s="109"/>
      <c r="M910" s="109"/>
      <c r="N910" s="109"/>
      <c r="O910" s="109"/>
      <c r="P910" s="335" t="s">
        <v>244</v>
      </c>
      <c r="Q910" s="335"/>
      <c r="R910" s="335"/>
      <c r="S910" s="335"/>
      <c r="T910" s="335"/>
      <c r="U910" s="335"/>
      <c r="V910" s="335"/>
      <c r="W910" s="335"/>
      <c r="X910" s="335"/>
      <c r="Y910" s="345" t="s">
        <v>294</v>
      </c>
      <c r="Z910" s="346"/>
      <c r="AA910" s="346"/>
      <c r="AB910" s="346"/>
      <c r="AC910" s="277" t="s">
        <v>333</v>
      </c>
      <c r="AD910" s="277"/>
      <c r="AE910" s="277"/>
      <c r="AF910" s="277"/>
      <c r="AG910" s="277"/>
      <c r="AH910" s="345" t="s">
        <v>363</v>
      </c>
      <c r="AI910" s="347"/>
      <c r="AJ910" s="347"/>
      <c r="AK910" s="347"/>
      <c r="AL910" s="347" t="s">
        <v>21</v>
      </c>
      <c r="AM910" s="347"/>
      <c r="AN910" s="347"/>
      <c r="AO910" s="422"/>
      <c r="AP910" s="423" t="s">
        <v>297</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822</v>
      </c>
      <c r="D911" s="415"/>
      <c r="E911" s="415"/>
      <c r="F911" s="415"/>
      <c r="G911" s="415"/>
      <c r="H911" s="415"/>
      <c r="I911" s="415"/>
      <c r="J911" s="416">
        <v>8010401024011</v>
      </c>
      <c r="K911" s="417"/>
      <c r="L911" s="417"/>
      <c r="M911" s="417"/>
      <c r="N911" s="417"/>
      <c r="O911" s="417"/>
      <c r="P911" s="421" t="s">
        <v>823</v>
      </c>
      <c r="Q911" s="317"/>
      <c r="R911" s="317"/>
      <c r="S911" s="317"/>
      <c r="T911" s="317"/>
      <c r="U911" s="317"/>
      <c r="V911" s="317"/>
      <c r="W911" s="317"/>
      <c r="X911" s="317"/>
      <c r="Y911" s="318">
        <v>73</v>
      </c>
      <c r="Z911" s="319"/>
      <c r="AA911" s="319"/>
      <c r="AB911" s="320"/>
      <c r="AC911" s="322" t="s">
        <v>368</v>
      </c>
      <c r="AD911" s="323"/>
      <c r="AE911" s="323"/>
      <c r="AF911" s="323"/>
      <c r="AG911" s="323"/>
      <c r="AH911" s="418">
        <v>2</v>
      </c>
      <c r="AI911" s="419"/>
      <c r="AJ911" s="419"/>
      <c r="AK911" s="419"/>
      <c r="AL911" s="326">
        <v>90.4</v>
      </c>
      <c r="AM911" s="327"/>
      <c r="AN911" s="327"/>
      <c r="AO911" s="328"/>
      <c r="AP911" s="321" t="s">
        <v>795</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296</v>
      </c>
      <c r="K943" s="109"/>
      <c r="L943" s="109"/>
      <c r="M943" s="109"/>
      <c r="N943" s="109"/>
      <c r="O943" s="109"/>
      <c r="P943" s="335" t="s">
        <v>244</v>
      </c>
      <c r="Q943" s="335"/>
      <c r="R943" s="335"/>
      <c r="S943" s="335"/>
      <c r="T943" s="335"/>
      <c r="U943" s="335"/>
      <c r="V943" s="335"/>
      <c r="W943" s="335"/>
      <c r="X943" s="335"/>
      <c r="Y943" s="345" t="s">
        <v>294</v>
      </c>
      <c r="Z943" s="346"/>
      <c r="AA943" s="346"/>
      <c r="AB943" s="346"/>
      <c r="AC943" s="277" t="s">
        <v>333</v>
      </c>
      <c r="AD943" s="277"/>
      <c r="AE943" s="277"/>
      <c r="AF943" s="277"/>
      <c r="AG943" s="277"/>
      <c r="AH943" s="345" t="s">
        <v>363</v>
      </c>
      <c r="AI943" s="347"/>
      <c r="AJ943" s="347"/>
      <c r="AK943" s="347"/>
      <c r="AL943" s="347" t="s">
        <v>21</v>
      </c>
      <c r="AM943" s="347"/>
      <c r="AN943" s="347"/>
      <c r="AO943" s="422"/>
      <c r="AP943" s="423" t="s">
        <v>297</v>
      </c>
      <c r="AQ943" s="423"/>
      <c r="AR943" s="423"/>
      <c r="AS943" s="423"/>
      <c r="AT943" s="423"/>
      <c r="AU943" s="423"/>
      <c r="AV943" s="423"/>
      <c r="AW943" s="423"/>
      <c r="AX943" s="423"/>
      <c r="AY943">
        <f t="shared" ref="AY943:AY944" si="120">$AY$941</f>
        <v>1</v>
      </c>
    </row>
    <row r="944" spans="1:51" ht="30" customHeight="1" x14ac:dyDescent="0.15">
      <c r="A944" s="401">
        <v>1</v>
      </c>
      <c r="B944" s="401">
        <v>1</v>
      </c>
      <c r="C944" s="420" t="s">
        <v>876</v>
      </c>
      <c r="D944" s="415"/>
      <c r="E944" s="415"/>
      <c r="F944" s="415"/>
      <c r="G944" s="415"/>
      <c r="H944" s="415"/>
      <c r="I944" s="415"/>
      <c r="J944" s="416">
        <v>1010401023102</v>
      </c>
      <c r="K944" s="417"/>
      <c r="L944" s="417"/>
      <c r="M944" s="417"/>
      <c r="N944" s="417"/>
      <c r="O944" s="417"/>
      <c r="P944" s="421" t="s">
        <v>877</v>
      </c>
      <c r="Q944" s="317"/>
      <c r="R944" s="317"/>
      <c r="S944" s="317"/>
      <c r="T944" s="317"/>
      <c r="U944" s="317"/>
      <c r="V944" s="317"/>
      <c r="W944" s="317"/>
      <c r="X944" s="317"/>
      <c r="Y944" s="318">
        <v>201</v>
      </c>
      <c r="Z944" s="319"/>
      <c r="AA944" s="319"/>
      <c r="AB944" s="320"/>
      <c r="AC944" s="322" t="s">
        <v>369</v>
      </c>
      <c r="AD944" s="323"/>
      <c r="AE944" s="323"/>
      <c r="AF944" s="323"/>
      <c r="AG944" s="323"/>
      <c r="AH944" s="418">
        <v>2</v>
      </c>
      <c r="AI944" s="419"/>
      <c r="AJ944" s="419"/>
      <c r="AK944" s="419"/>
      <c r="AL944" s="326">
        <v>93.2</v>
      </c>
      <c r="AM944" s="327"/>
      <c r="AN944" s="327"/>
      <c r="AO944" s="328"/>
      <c r="AP944" s="321" t="s">
        <v>878</v>
      </c>
      <c r="AQ944" s="321"/>
      <c r="AR944" s="321"/>
      <c r="AS944" s="321"/>
      <c r="AT944" s="321"/>
      <c r="AU944" s="321"/>
      <c r="AV944" s="321"/>
      <c r="AW944" s="321"/>
      <c r="AX944" s="321"/>
      <c r="AY944">
        <f t="shared" si="120"/>
        <v>1</v>
      </c>
    </row>
    <row r="945" spans="1:51" ht="30" hidden="1" customHeight="1" x14ac:dyDescent="0.15">
      <c r="A945" s="401">
        <v>2</v>
      </c>
      <c r="B945" s="401">
        <v>1</v>
      </c>
      <c r="C945" s="424"/>
      <c r="D945" s="425"/>
      <c r="E945" s="425"/>
      <c r="F945" s="425"/>
      <c r="G945" s="425"/>
      <c r="H945" s="425"/>
      <c r="I945" s="426"/>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427"/>
      <c r="AQ945" s="428"/>
      <c r="AR945" s="428"/>
      <c r="AS945" s="428"/>
      <c r="AT945" s="428"/>
      <c r="AU945" s="428"/>
      <c r="AV945" s="428"/>
      <c r="AW945" s="428"/>
      <c r="AX945" s="429"/>
      <c r="AY945">
        <f>COUNTA($C$945)</f>
        <v>0</v>
      </c>
    </row>
    <row r="946" spans="1:51" ht="30" hidden="1" customHeight="1" x14ac:dyDescent="0.15">
      <c r="A946" s="401">
        <v>3</v>
      </c>
      <c r="B946" s="401">
        <v>1</v>
      </c>
      <c r="C946" s="424"/>
      <c r="D946" s="896"/>
      <c r="E946" s="896"/>
      <c r="F946" s="896"/>
      <c r="G946" s="896"/>
      <c r="H946" s="896"/>
      <c r="I946" s="897"/>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427"/>
      <c r="AQ946" s="428"/>
      <c r="AR946" s="428"/>
      <c r="AS946" s="428"/>
      <c r="AT946" s="428"/>
      <c r="AU946" s="428"/>
      <c r="AV946" s="428"/>
      <c r="AW946" s="428"/>
      <c r="AX946" s="429"/>
      <c r="AY946">
        <f>COUNTA($C$946)</f>
        <v>0</v>
      </c>
    </row>
    <row r="947" spans="1:51" ht="30" hidden="1" customHeight="1" x14ac:dyDescent="0.15">
      <c r="A947" s="401">
        <v>4</v>
      </c>
      <c r="B947" s="401">
        <v>1</v>
      </c>
      <c r="C947" s="424"/>
      <c r="D947" s="896"/>
      <c r="E947" s="896"/>
      <c r="F947" s="896"/>
      <c r="G947" s="896"/>
      <c r="H947" s="896"/>
      <c r="I947" s="897"/>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427"/>
      <c r="AQ947" s="428"/>
      <c r="AR947" s="428"/>
      <c r="AS947" s="428"/>
      <c r="AT947" s="428"/>
      <c r="AU947" s="428"/>
      <c r="AV947" s="428"/>
      <c r="AW947" s="428"/>
      <c r="AX947" s="429"/>
      <c r="AY947">
        <f>COUNTA($C$947)</f>
        <v>0</v>
      </c>
    </row>
    <row r="948" spans="1:51" ht="30" hidden="1" customHeight="1" x14ac:dyDescent="0.15">
      <c r="A948" s="401">
        <v>5</v>
      </c>
      <c r="B948" s="401">
        <v>1</v>
      </c>
      <c r="C948" s="430"/>
      <c r="D948" s="425"/>
      <c r="E948" s="425"/>
      <c r="F948" s="425"/>
      <c r="G948" s="425"/>
      <c r="H948" s="425"/>
      <c r="I948" s="426"/>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427"/>
      <c r="AQ948" s="428"/>
      <c r="AR948" s="428"/>
      <c r="AS948" s="428"/>
      <c r="AT948" s="428"/>
      <c r="AU948" s="428"/>
      <c r="AV948" s="428"/>
      <c r="AW948" s="428"/>
      <c r="AX948" s="429"/>
      <c r="AY948">
        <f>COUNTA($C$948)</f>
        <v>0</v>
      </c>
    </row>
    <row r="949" spans="1:51" ht="30" hidden="1" customHeight="1" x14ac:dyDescent="0.15">
      <c r="A949" s="401">
        <v>6</v>
      </c>
      <c r="B949" s="401">
        <v>1</v>
      </c>
      <c r="C949" s="424"/>
      <c r="D949" s="425"/>
      <c r="E949" s="425"/>
      <c r="F949" s="425"/>
      <c r="G949" s="425"/>
      <c r="H949" s="425"/>
      <c r="I949" s="426"/>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427"/>
      <c r="AQ949" s="428"/>
      <c r="AR949" s="428"/>
      <c r="AS949" s="428"/>
      <c r="AT949" s="428"/>
      <c r="AU949" s="428"/>
      <c r="AV949" s="428"/>
      <c r="AW949" s="428"/>
      <c r="AX949" s="429"/>
      <c r="AY949">
        <f>COUNTA($C$949)</f>
        <v>0</v>
      </c>
    </row>
    <row r="950" spans="1:51" ht="30" hidden="1" customHeight="1" x14ac:dyDescent="0.15">
      <c r="A950" s="401">
        <v>7</v>
      </c>
      <c r="B950" s="401">
        <v>1</v>
      </c>
      <c r="C950" s="424"/>
      <c r="D950" s="425"/>
      <c r="E950" s="425"/>
      <c r="F950" s="425"/>
      <c r="G950" s="425"/>
      <c r="H950" s="425"/>
      <c r="I950" s="426"/>
      <c r="J950" s="416"/>
      <c r="K950" s="417"/>
      <c r="L950" s="417"/>
      <c r="M950" s="417"/>
      <c r="N950" s="417"/>
      <c r="O950" s="417"/>
      <c r="P950" s="421"/>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427"/>
      <c r="AQ950" s="428"/>
      <c r="AR950" s="428"/>
      <c r="AS950" s="428"/>
      <c r="AT950" s="428"/>
      <c r="AU950" s="428"/>
      <c r="AV950" s="428"/>
      <c r="AW950" s="428"/>
      <c r="AX950" s="429"/>
      <c r="AY950">
        <f>COUNTA($C$950)</f>
        <v>0</v>
      </c>
    </row>
    <row r="951" spans="1:51" ht="30" hidden="1" customHeight="1" x14ac:dyDescent="0.15">
      <c r="A951" s="401">
        <v>8</v>
      </c>
      <c r="B951" s="401">
        <v>1</v>
      </c>
      <c r="C951" s="430"/>
      <c r="D951" s="425"/>
      <c r="E951" s="425"/>
      <c r="F951" s="425"/>
      <c r="G951" s="425"/>
      <c r="H951" s="425"/>
      <c r="I951" s="426"/>
      <c r="J951" s="416"/>
      <c r="K951" s="417"/>
      <c r="L951" s="417"/>
      <c r="M951" s="417"/>
      <c r="N951" s="417"/>
      <c r="O951" s="417"/>
      <c r="P951" s="421"/>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427"/>
      <c r="AQ951" s="428"/>
      <c r="AR951" s="428"/>
      <c r="AS951" s="428"/>
      <c r="AT951" s="428"/>
      <c r="AU951" s="428"/>
      <c r="AV951" s="428"/>
      <c r="AW951" s="428"/>
      <c r="AX951" s="429"/>
      <c r="AY951">
        <f>COUNTA($C$951)</f>
        <v>0</v>
      </c>
    </row>
    <row r="952" spans="1:51" ht="30" hidden="1" customHeight="1" x14ac:dyDescent="0.15">
      <c r="A952" s="401">
        <v>9</v>
      </c>
      <c r="B952" s="401">
        <v>1</v>
      </c>
      <c r="C952" s="430"/>
      <c r="D952" s="425"/>
      <c r="E952" s="425"/>
      <c r="F952" s="425"/>
      <c r="G952" s="425"/>
      <c r="H952" s="425"/>
      <c r="I952" s="426"/>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427"/>
      <c r="AQ952" s="428"/>
      <c r="AR952" s="428"/>
      <c r="AS952" s="428"/>
      <c r="AT952" s="428"/>
      <c r="AU952" s="428"/>
      <c r="AV952" s="428"/>
      <c r="AW952" s="428"/>
      <c r="AX952" s="429"/>
      <c r="AY952">
        <f>COUNTA($C$952)</f>
        <v>0</v>
      </c>
    </row>
    <row r="953" spans="1:51" ht="30" hidden="1" customHeight="1" x14ac:dyDescent="0.15">
      <c r="A953" s="401">
        <v>10</v>
      </c>
      <c r="B953" s="401">
        <v>1</v>
      </c>
      <c r="C953" s="430"/>
      <c r="D953" s="425"/>
      <c r="E953" s="425"/>
      <c r="F953" s="425"/>
      <c r="G953" s="425"/>
      <c r="H953" s="425"/>
      <c r="I953" s="426"/>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427"/>
      <c r="AQ953" s="428"/>
      <c r="AR953" s="428"/>
      <c r="AS953" s="428"/>
      <c r="AT953" s="428"/>
      <c r="AU953" s="428"/>
      <c r="AV953" s="428"/>
      <c r="AW953" s="428"/>
      <c r="AX953" s="429"/>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296</v>
      </c>
      <c r="K976" s="109"/>
      <c r="L976" s="109"/>
      <c r="M976" s="109"/>
      <c r="N976" s="109"/>
      <c r="O976" s="109"/>
      <c r="P976" s="335" t="s">
        <v>244</v>
      </c>
      <c r="Q976" s="335"/>
      <c r="R976" s="335"/>
      <c r="S976" s="335"/>
      <c r="T976" s="335"/>
      <c r="U976" s="335"/>
      <c r="V976" s="335"/>
      <c r="W976" s="335"/>
      <c r="X976" s="335"/>
      <c r="Y976" s="345" t="s">
        <v>294</v>
      </c>
      <c r="Z976" s="346"/>
      <c r="AA976" s="346"/>
      <c r="AB976" s="346"/>
      <c r="AC976" s="277" t="s">
        <v>333</v>
      </c>
      <c r="AD976" s="277"/>
      <c r="AE976" s="277"/>
      <c r="AF976" s="277"/>
      <c r="AG976" s="277"/>
      <c r="AH976" s="345" t="s">
        <v>363</v>
      </c>
      <c r="AI976" s="347"/>
      <c r="AJ976" s="347"/>
      <c r="AK976" s="347"/>
      <c r="AL976" s="347" t="s">
        <v>21</v>
      </c>
      <c r="AM976" s="347"/>
      <c r="AN976" s="347"/>
      <c r="AO976" s="422"/>
      <c r="AP976" s="423" t="s">
        <v>297</v>
      </c>
      <c r="AQ976" s="423"/>
      <c r="AR976" s="423"/>
      <c r="AS976" s="423"/>
      <c r="AT976" s="423"/>
      <c r="AU976" s="423"/>
      <c r="AV976" s="423"/>
      <c r="AW976" s="423"/>
      <c r="AX976" s="423"/>
      <c r="AY976">
        <f t="shared" ref="AY976:AY977" si="121">$AY$974</f>
        <v>1</v>
      </c>
    </row>
    <row r="977" spans="1:51" ht="45.75" customHeight="1" x14ac:dyDescent="0.15">
      <c r="A977" s="401">
        <v>1</v>
      </c>
      <c r="B977" s="401">
        <v>1</v>
      </c>
      <c r="C977" s="420" t="s">
        <v>851</v>
      </c>
      <c r="D977" s="415"/>
      <c r="E977" s="415"/>
      <c r="F977" s="415"/>
      <c r="G977" s="415"/>
      <c r="H977" s="415"/>
      <c r="I977" s="415"/>
      <c r="J977" s="416">
        <v>1240005000986</v>
      </c>
      <c r="K977" s="417"/>
      <c r="L977" s="417"/>
      <c r="M977" s="417"/>
      <c r="N977" s="417"/>
      <c r="O977" s="417"/>
      <c r="P977" s="421" t="s">
        <v>852</v>
      </c>
      <c r="Q977" s="317"/>
      <c r="R977" s="317"/>
      <c r="S977" s="317"/>
      <c r="T977" s="317"/>
      <c r="U977" s="317"/>
      <c r="V977" s="317"/>
      <c r="W977" s="317"/>
      <c r="X977" s="317"/>
      <c r="Y977" s="318">
        <v>1</v>
      </c>
      <c r="Z977" s="319"/>
      <c r="AA977" s="319"/>
      <c r="AB977" s="320"/>
      <c r="AC977" s="322" t="s">
        <v>375</v>
      </c>
      <c r="AD977" s="323"/>
      <c r="AE977" s="323"/>
      <c r="AF977" s="323"/>
      <c r="AG977" s="323"/>
      <c r="AH977" s="418">
        <v>1</v>
      </c>
      <c r="AI977" s="419"/>
      <c r="AJ977" s="419"/>
      <c r="AK977" s="419"/>
      <c r="AL977" s="326">
        <v>93</v>
      </c>
      <c r="AM977" s="327"/>
      <c r="AN977" s="327"/>
      <c r="AO977" s="328"/>
      <c r="AP977" s="321" t="s">
        <v>832</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296</v>
      </c>
      <c r="K1009" s="109"/>
      <c r="L1009" s="109"/>
      <c r="M1009" s="109"/>
      <c r="N1009" s="109"/>
      <c r="O1009" s="109"/>
      <c r="P1009" s="335" t="s">
        <v>244</v>
      </c>
      <c r="Q1009" s="335"/>
      <c r="R1009" s="335"/>
      <c r="S1009" s="335"/>
      <c r="T1009" s="335"/>
      <c r="U1009" s="335"/>
      <c r="V1009" s="335"/>
      <c r="W1009" s="335"/>
      <c r="X1009" s="335"/>
      <c r="Y1009" s="345" t="s">
        <v>294</v>
      </c>
      <c r="Z1009" s="346"/>
      <c r="AA1009" s="346"/>
      <c r="AB1009" s="346"/>
      <c r="AC1009" s="277" t="s">
        <v>333</v>
      </c>
      <c r="AD1009" s="277"/>
      <c r="AE1009" s="277"/>
      <c r="AF1009" s="277"/>
      <c r="AG1009" s="277"/>
      <c r="AH1009" s="345" t="s">
        <v>363</v>
      </c>
      <c r="AI1009" s="347"/>
      <c r="AJ1009" s="347"/>
      <c r="AK1009" s="347"/>
      <c r="AL1009" s="347" t="s">
        <v>21</v>
      </c>
      <c r="AM1009" s="347"/>
      <c r="AN1009" s="347"/>
      <c r="AO1009" s="422"/>
      <c r="AP1009" s="423" t="s">
        <v>297</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869</v>
      </c>
      <c r="D1010" s="415"/>
      <c r="E1010" s="415"/>
      <c r="F1010" s="415"/>
      <c r="G1010" s="415"/>
      <c r="H1010" s="415"/>
      <c r="I1010" s="415"/>
      <c r="J1010" s="416">
        <v>4010401050341</v>
      </c>
      <c r="K1010" s="417"/>
      <c r="L1010" s="417"/>
      <c r="M1010" s="417"/>
      <c r="N1010" s="417"/>
      <c r="O1010" s="417"/>
      <c r="P1010" s="317" t="s">
        <v>867</v>
      </c>
      <c r="Q1010" s="317"/>
      <c r="R1010" s="317"/>
      <c r="S1010" s="317"/>
      <c r="T1010" s="317"/>
      <c r="U1010" s="317"/>
      <c r="V1010" s="317"/>
      <c r="W1010" s="317"/>
      <c r="X1010" s="317"/>
      <c r="Y1010" s="318">
        <v>19</v>
      </c>
      <c r="Z1010" s="319"/>
      <c r="AA1010" s="319"/>
      <c r="AB1010" s="320"/>
      <c r="AC1010" s="322" t="s">
        <v>872</v>
      </c>
      <c r="AD1010" s="323"/>
      <c r="AE1010" s="323"/>
      <c r="AF1010" s="323"/>
      <c r="AG1010" s="323"/>
      <c r="AH1010" s="418">
        <v>1</v>
      </c>
      <c r="AI1010" s="419"/>
      <c r="AJ1010" s="419"/>
      <c r="AK1010" s="419"/>
      <c r="AL1010" s="326">
        <v>83.941717484421076</v>
      </c>
      <c r="AM1010" s="327"/>
      <c r="AN1010" s="327"/>
      <c r="AO1010" s="328"/>
      <c r="AP1010" s="321" t="s">
        <v>832</v>
      </c>
      <c r="AQ1010" s="321"/>
      <c r="AR1010" s="321"/>
      <c r="AS1010" s="321"/>
      <c r="AT1010" s="321"/>
      <c r="AU1010" s="321"/>
      <c r="AV1010" s="321"/>
      <c r="AW1010" s="321"/>
      <c r="AX1010" s="321"/>
      <c r="AY1010">
        <f t="shared" si="122"/>
        <v>1</v>
      </c>
    </row>
    <row r="1011" spans="1:51" ht="30" customHeight="1" x14ac:dyDescent="0.15">
      <c r="A1011" s="401">
        <v>2</v>
      </c>
      <c r="B1011" s="401">
        <v>1</v>
      </c>
      <c r="C1011" s="415" t="s">
        <v>869</v>
      </c>
      <c r="D1011" s="415"/>
      <c r="E1011" s="415"/>
      <c r="F1011" s="415"/>
      <c r="G1011" s="415"/>
      <c r="H1011" s="415"/>
      <c r="I1011" s="415"/>
      <c r="J1011" s="416">
        <v>4010401050341</v>
      </c>
      <c r="K1011" s="417"/>
      <c r="L1011" s="417"/>
      <c r="M1011" s="417"/>
      <c r="N1011" s="417"/>
      <c r="O1011" s="417"/>
      <c r="P1011" s="317" t="s">
        <v>868</v>
      </c>
      <c r="Q1011" s="317"/>
      <c r="R1011" s="317"/>
      <c r="S1011" s="317"/>
      <c r="T1011" s="317"/>
      <c r="U1011" s="317"/>
      <c r="V1011" s="317"/>
      <c r="W1011" s="317"/>
      <c r="X1011" s="317"/>
      <c r="Y1011" s="318">
        <v>2</v>
      </c>
      <c r="Z1011" s="319"/>
      <c r="AA1011" s="319"/>
      <c r="AB1011" s="320"/>
      <c r="AC1011" s="322" t="s">
        <v>872</v>
      </c>
      <c r="AD1011" s="323"/>
      <c r="AE1011" s="323"/>
      <c r="AF1011" s="323"/>
      <c r="AG1011" s="323"/>
      <c r="AH1011" s="418">
        <v>1</v>
      </c>
      <c r="AI1011" s="419"/>
      <c r="AJ1011" s="419"/>
      <c r="AK1011" s="419"/>
      <c r="AL1011" s="326">
        <v>86.277636741287793</v>
      </c>
      <c r="AM1011" s="327"/>
      <c r="AN1011" s="327"/>
      <c r="AO1011" s="328"/>
      <c r="AP1011" s="321" t="s">
        <v>832</v>
      </c>
      <c r="AQ1011" s="321"/>
      <c r="AR1011" s="321"/>
      <c r="AS1011" s="321"/>
      <c r="AT1011" s="321"/>
      <c r="AU1011" s="321"/>
      <c r="AV1011" s="321"/>
      <c r="AW1011" s="321"/>
      <c r="AX1011" s="321"/>
      <c r="AY1011">
        <f>COUNTA($C$1011)</f>
        <v>1</v>
      </c>
    </row>
    <row r="1012" spans="1:51" ht="30" customHeight="1" x14ac:dyDescent="0.15">
      <c r="A1012" s="401">
        <v>3</v>
      </c>
      <c r="B1012" s="401">
        <v>1</v>
      </c>
      <c r="C1012" s="420" t="s">
        <v>870</v>
      </c>
      <c r="D1012" s="415"/>
      <c r="E1012" s="415"/>
      <c r="F1012" s="415"/>
      <c r="G1012" s="415"/>
      <c r="H1012" s="415"/>
      <c r="I1012" s="415"/>
      <c r="J1012" s="416">
        <v>2120001077131</v>
      </c>
      <c r="K1012" s="417"/>
      <c r="L1012" s="417"/>
      <c r="M1012" s="417"/>
      <c r="N1012" s="417"/>
      <c r="O1012" s="417"/>
      <c r="P1012" s="421" t="s">
        <v>871</v>
      </c>
      <c r="Q1012" s="317"/>
      <c r="R1012" s="317"/>
      <c r="S1012" s="317"/>
      <c r="T1012" s="317"/>
      <c r="U1012" s="317"/>
      <c r="V1012" s="317"/>
      <c r="W1012" s="317"/>
      <c r="X1012" s="317"/>
      <c r="Y1012" s="318">
        <v>1</v>
      </c>
      <c r="Z1012" s="319"/>
      <c r="AA1012" s="319"/>
      <c r="AB1012" s="320"/>
      <c r="AC1012" s="322" t="s">
        <v>872</v>
      </c>
      <c r="AD1012" s="323"/>
      <c r="AE1012" s="323"/>
      <c r="AF1012" s="323"/>
      <c r="AG1012" s="323"/>
      <c r="AH1012" s="324">
        <v>2</v>
      </c>
      <c r="AI1012" s="325"/>
      <c r="AJ1012" s="325"/>
      <c r="AK1012" s="325"/>
      <c r="AL1012" s="326">
        <v>39.715482519735787</v>
      </c>
      <c r="AM1012" s="327"/>
      <c r="AN1012" s="327"/>
      <c r="AO1012" s="328"/>
      <c r="AP1012" s="321" t="s">
        <v>832</v>
      </c>
      <c r="AQ1012" s="321"/>
      <c r="AR1012" s="321"/>
      <c r="AS1012" s="321"/>
      <c r="AT1012" s="321"/>
      <c r="AU1012" s="321"/>
      <c r="AV1012" s="321"/>
      <c r="AW1012" s="321"/>
      <c r="AX1012" s="321"/>
      <c r="AY1012">
        <f>COUNTA($C$1012)</f>
        <v>1</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296</v>
      </c>
      <c r="K1042" s="109"/>
      <c r="L1042" s="109"/>
      <c r="M1042" s="109"/>
      <c r="N1042" s="109"/>
      <c r="O1042" s="109"/>
      <c r="P1042" s="335" t="s">
        <v>244</v>
      </c>
      <c r="Q1042" s="335"/>
      <c r="R1042" s="335"/>
      <c r="S1042" s="335"/>
      <c r="T1042" s="335"/>
      <c r="U1042" s="335"/>
      <c r="V1042" s="335"/>
      <c r="W1042" s="335"/>
      <c r="X1042" s="335"/>
      <c r="Y1042" s="345" t="s">
        <v>294</v>
      </c>
      <c r="Z1042" s="346"/>
      <c r="AA1042" s="346"/>
      <c r="AB1042" s="346"/>
      <c r="AC1042" s="277" t="s">
        <v>333</v>
      </c>
      <c r="AD1042" s="277"/>
      <c r="AE1042" s="277"/>
      <c r="AF1042" s="277"/>
      <c r="AG1042" s="277"/>
      <c r="AH1042" s="345" t="s">
        <v>363</v>
      </c>
      <c r="AI1042" s="347"/>
      <c r="AJ1042" s="347"/>
      <c r="AK1042" s="347"/>
      <c r="AL1042" s="347" t="s">
        <v>21</v>
      </c>
      <c r="AM1042" s="347"/>
      <c r="AN1042" s="347"/>
      <c r="AO1042" s="422"/>
      <c r="AP1042" s="423" t="s">
        <v>297</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20"/>
      <c r="D1043" s="415"/>
      <c r="E1043" s="415"/>
      <c r="F1043" s="415"/>
      <c r="G1043" s="415"/>
      <c r="H1043" s="415"/>
      <c r="I1043" s="415"/>
      <c r="J1043" s="416"/>
      <c r="K1043" s="417"/>
      <c r="L1043" s="417"/>
      <c r="M1043" s="417"/>
      <c r="N1043" s="417"/>
      <c r="O1043" s="417"/>
      <c r="P1043" s="421"/>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296</v>
      </c>
      <c r="K1075" s="109"/>
      <c r="L1075" s="109"/>
      <c r="M1075" s="109"/>
      <c r="N1075" s="109"/>
      <c r="O1075" s="109"/>
      <c r="P1075" s="335" t="s">
        <v>244</v>
      </c>
      <c r="Q1075" s="335"/>
      <c r="R1075" s="335"/>
      <c r="S1075" s="335"/>
      <c r="T1075" s="335"/>
      <c r="U1075" s="335"/>
      <c r="V1075" s="335"/>
      <c r="W1075" s="335"/>
      <c r="X1075" s="335"/>
      <c r="Y1075" s="345" t="s">
        <v>294</v>
      </c>
      <c r="Z1075" s="346"/>
      <c r="AA1075" s="346"/>
      <c r="AB1075" s="346"/>
      <c r="AC1075" s="277" t="s">
        <v>333</v>
      </c>
      <c r="AD1075" s="277"/>
      <c r="AE1075" s="277"/>
      <c r="AF1075" s="277"/>
      <c r="AG1075" s="277"/>
      <c r="AH1075" s="345" t="s">
        <v>363</v>
      </c>
      <c r="AI1075" s="347"/>
      <c r="AJ1075" s="347"/>
      <c r="AK1075" s="347"/>
      <c r="AL1075" s="347" t="s">
        <v>21</v>
      </c>
      <c r="AM1075" s="347"/>
      <c r="AN1075" s="347"/>
      <c r="AO1075" s="422"/>
      <c r="AP1075" s="423" t="s">
        <v>297</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9" t="s">
        <v>324</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0" t="s">
        <v>339</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2"/>
      <c r="E1109" s="277" t="s">
        <v>262</v>
      </c>
      <c r="F1109" s="892"/>
      <c r="G1109" s="892"/>
      <c r="H1109" s="892"/>
      <c r="I1109" s="892"/>
      <c r="J1109" s="277" t="s">
        <v>296</v>
      </c>
      <c r="K1109" s="277"/>
      <c r="L1109" s="277"/>
      <c r="M1109" s="277"/>
      <c r="N1109" s="277"/>
      <c r="O1109" s="277"/>
      <c r="P1109" s="345" t="s">
        <v>27</v>
      </c>
      <c r="Q1109" s="345"/>
      <c r="R1109" s="345"/>
      <c r="S1109" s="345"/>
      <c r="T1109" s="345"/>
      <c r="U1109" s="345"/>
      <c r="V1109" s="345"/>
      <c r="W1109" s="345"/>
      <c r="X1109" s="345"/>
      <c r="Y1109" s="277" t="s">
        <v>298</v>
      </c>
      <c r="Z1109" s="892"/>
      <c r="AA1109" s="892"/>
      <c r="AB1109" s="892"/>
      <c r="AC1109" s="277" t="s">
        <v>245</v>
      </c>
      <c r="AD1109" s="277"/>
      <c r="AE1109" s="277"/>
      <c r="AF1109" s="277"/>
      <c r="AG1109" s="277"/>
      <c r="AH1109" s="345" t="s">
        <v>258</v>
      </c>
      <c r="AI1109" s="346"/>
      <c r="AJ1109" s="346"/>
      <c r="AK1109" s="346"/>
      <c r="AL1109" s="346" t="s">
        <v>21</v>
      </c>
      <c r="AM1109" s="346"/>
      <c r="AN1109" s="346"/>
      <c r="AO1109" s="895"/>
      <c r="AP1109" s="423" t="s">
        <v>325</v>
      </c>
      <c r="AQ1109" s="423"/>
      <c r="AR1109" s="423"/>
      <c r="AS1109" s="423"/>
      <c r="AT1109" s="423"/>
      <c r="AU1109" s="423"/>
      <c r="AV1109" s="423"/>
      <c r="AW1109" s="423"/>
      <c r="AX1109" s="423"/>
    </row>
    <row r="1110" spans="1:51" ht="30" customHeight="1" x14ac:dyDescent="0.15">
      <c r="A1110" s="401">
        <v>1</v>
      </c>
      <c r="B1110" s="401">
        <v>1</v>
      </c>
      <c r="C1110" s="894"/>
      <c r="D1110" s="894"/>
      <c r="E1110" s="262" t="s">
        <v>795</v>
      </c>
      <c r="F1110" s="893"/>
      <c r="G1110" s="893"/>
      <c r="H1110" s="893"/>
      <c r="I1110" s="893"/>
      <c r="J1110" s="416" t="s">
        <v>795</v>
      </c>
      <c r="K1110" s="417"/>
      <c r="L1110" s="417"/>
      <c r="M1110" s="417"/>
      <c r="N1110" s="417"/>
      <c r="O1110" s="417"/>
      <c r="P1110" s="421" t="s">
        <v>795</v>
      </c>
      <c r="Q1110" s="317"/>
      <c r="R1110" s="317"/>
      <c r="S1110" s="317"/>
      <c r="T1110" s="317"/>
      <c r="U1110" s="317"/>
      <c r="V1110" s="317"/>
      <c r="W1110" s="317"/>
      <c r="X1110" s="317"/>
      <c r="Y1110" s="318" t="s">
        <v>795</v>
      </c>
      <c r="Z1110" s="319"/>
      <c r="AA1110" s="319"/>
      <c r="AB1110" s="320"/>
      <c r="AC1110" s="322"/>
      <c r="AD1110" s="323"/>
      <c r="AE1110" s="323"/>
      <c r="AF1110" s="323"/>
      <c r="AG1110" s="323"/>
      <c r="AH1110" s="324" t="s">
        <v>795</v>
      </c>
      <c r="AI1110" s="325"/>
      <c r="AJ1110" s="325"/>
      <c r="AK1110" s="325"/>
      <c r="AL1110" s="326" t="s">
        <v>795</v>
      </c>
      <c r="AM1110" s="327"/>
      <c r="AN1110" s="327"/>
      <c r="AO1110" s="328"/>
      <c r="AP1110" s="321" t="s">
        <v>795</v>
      </c>
      <c r="AQ1110" s="321"/>
      <c r="AR1110" s="321"/>
      <c r="AS1110" s="321"/>
      <c r="AT1110" s="321"/>
      <c r="AU1110" s="321"/>
      <c r="AV1110" s="321"/>
      <c r="AW1110" s="321"/>
      <c r="AX1110" s="321"/>
    </row>
    <row r="1111" spans="1:51" ht="30" hidden="1" customHeight="1" x14ac:dyDescent="0.15">
      <c r="A1111" s="401">
        <v>2</v>
      </c>
      <c r="B1111" s="401">
        <v>1</v>
      </c>
      <c r="C1111" s="894"/>
      <c r="D1111" s="894"/>
      <c r="E1111" s="893"/>
      <c r="F1111" s="893"/>
      <c r="G1111" s="893"/>
      <c r="H1111" s="893"/>
      <c r="I1111" s="893"/>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4"/>
      <c r="D1112" s="894"/>
      <c r="E1112" s="893"/>
      <c r="F1112" s="893"/>
      <c r="G1112" s="893"/>
      <c r="H1112" s="893"/>
      <c r="I1112" s="893"/>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4"/>
      <c r="D1113" s="894"/>
      <c r="E1113" s="893"/>
      <c r="F1113" s="893"/>
      <c r="G1113" s="893"/>
      <c r="H1113" s="893"/>
      <c r="I1113" s="893"/>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4"/>
      <c r="D1114" s="894"/>
      <c r="E1114" s="893"/>
      <c r="F1114" s="893"/>
      <c r="G1114" s="893"/>
      <c r="H1114" s="893"/>
      <c r="I1114" s="893"/>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4"/>
      <c r="D1115" s="894"/>
      <c r="E1115" s="893"/>
      <c r="F1115" s="893"/>
      <c r="G1115" s="893"/>
      <c r="H1115" s="893"/>
      <c r="I1115" s="893"/>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4"/>
      <c r="D1116" s="894"/>
      <c r="E1116" s="893"/>
      <c r="F1116" s="893"/>
      <c r="G1116" s="893"/>
      <c r="H1116" s="893"/>
      <c r="I1116" s="893"/>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4"/>
      <c r="D1117" s="894"/>
      <c r="E1117" s="893"/>
      <c r="F1117" s="893"/>
      <c r="G1117" s="893"/>
      <c r="H1117" s="893"/>
      <c r="I1117" s="893"/>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4"/>
      <c r="D1118" s="894"/>
      <c r="E1118" s="893"/>
      <c r="F1118" s="893"/>
      <c r="G1118" s="893"/>
      <c r="H1118" s="893"/>
      <c r="I1118" s="893"/>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4"/>
      <c r="D1119" s="894"/>
      <c r="E1119" s="893"/>
      <c r="F1119" s="893"/>
      <c r="G1119" s="893"/>
      <c r="H1119" s="893"/>
      <c r="I1119" s="893"/>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4"/>
      <c r="D1120" s="894"/>
      <c r="E1120" s="893"/>
      <c r="F1120" s="893"/>
      <c r="G1120" s="893"/>
      <c r="H1120" s="893"/>
      <c r="I1120" s="893"/>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4"/>
      <c r="D1121" s="894"/>
      <c r="E1121" s="893"/>
      <c r="F1121" s="893"/>
      <c r="G1121" s="893"/>
      <c r="H1121" s="893"/>
      <c r="I1121" s="893"/>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4"/>
      <c r="D1122" s="894"/>
      <c r="E1122" s="893"/>
      <c r="F1122" s="893"/>
      <c r="G1122" s="893"/>
      <c r="H1122" s="893"/>
      <c r="I1122" s="893"/>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4"/>
      <c r="D1123" s="894"/>
      <c r="E1123" s="893"/>
      <c r="F1123" s="893"/>
      <c r="G1123" s="893"/>
      <c r="H1123" s="893"/>
      <c r="I1123" s="893"/>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4"/>
      <c r="D1124" s="894"/>
      <c r="E1124" s="893"/>
      <c r="F1124" s="893"/>
      <c r="G1124" s="893"/>
      <c r="H1124" s="893"/>
      <c r="I1124" s="893"/>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4"/>
      <c r="D1125" s="894"/>
      <c r="E1125" s="893"/>
      <c r="F1125" s="893"/>
      <c r="G1125" s="893"/>
      <c r="H1125" s="893"/>
      <c r="I1125" s="893"/>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4"/>
      <c r="D1126" s="894"/>
      <c r="E1126" s="893"/>
      <c r="F1126" s="893"/>
      <c r="G1126" s="893"/>
      <c r="H1126" s="893"/>
      <c r="I1126" s="893"/>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4"/>
      <c r="D1127" s="894"/>
      <c r="E1127" s="262"/>
      <c r="F1127" s="893"/>
      <c r="G1127" s="893"/>
      <c r="H1127" s="893"/>
      <c r="I1127" s="893"/>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4"/>
      <c r="D1128" s="894"/>
      <c r="E1128" s="893"/>
      <c r="F1128" s="893"/>
      <c r="G1128" s="893"/>
      <c r="H1128" s="893"/>
      <c r="I1128" s="893"/>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4"/>
      <c r="D1129" s="894"/>
      <c r="E1129" s="893"/>
      <c r="F1129" s="893"/>
      <c r="G1129" s="893"/>
      <c r="H1129" s="893"/>
      <c r="I1129" s="893"/>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4"/>
      <c r="D1130" s="894"/>
      <c r="E1130" s="893"/>
      <c r="F1130" s="893"/>
      <c r="G1130" s="893"/>
      <c r="H1130" s="893"/>
      <c r="I1130" s="893"/>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4"/>
      <c r="D1131" s="894"/>
      <c r="E1131" s="893"/>
      <c r="F1131" s="893"/>
      <c r="G1131" s="893"/>
      <c r="H1131" s="893"/>
      <c r="I1131" s="893"/>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4"/>
      <c r="D1132" s="894"/>
      <c r="E1132" s="893"/>
      <c r="F1132" s="893"/>
      <c r="G1132" s="893"/>
      <c r="H1132" s="893"/>
      <c r="I1132" s="893"/>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4"/>
      <c r="D1133" s="894"/>
      <c r="E1133" s="893"/>
      <c r="F1133" s="893"/>
      <c r="G1133" s="893"/>
      <c r="H1133" s="893"/>
      <c r="I1133" s="893"/>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4"/>
      <c r="D1134" s="894"/>
      <c r="E1134" s="893"/>
      <c r="F1134" s="893"/>
      <c r="G1134" s="893"/>
      <c r="H1134" s="893"/>
      <c r="I1134" s="893"/>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4"/>
      <c r="D1135" s="894"/>
      <c r="E1135" s="893"/>
      <c r="F1135" s="893"/>
      <c r="G1135" s="893"/>
      <c r="H1135" s="893"/>
      <c r="I1135" s="893"/>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4"/>
      <c r="D1136" s="894"/>
      <c r="E1136" s="893"/>
      <c r="F1136" s="893"/>
      <c r="G1136" s="893"/>
      <c r="H1136" s="893"/>
      <c r="I1136" s="893"/>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4"/>
      <c r="D1137" s="894"/>
      <c r="E1137" s="893"/>
      <c r="F1137" s="893"/>
      <c r="G1137" s="893"/>
      <c r="H1137" s="893"/>
      <c r="I1137" s="893"/>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4"/>
      <c r="D1138" s="894"/>
      <c r="E1138" s="893"/>
      <c r="F1138" s="893"/>
      <c r="G1138" s="893"/>
      <c r="H1138" s="893"/>
      <c r="I1138" s="893"/>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4"/>
      <c r="D1139" s="894"/>
      <c r="E1139" s="893"/>
      <c r="F1139" s="893"/>
      <c r="G1139" s="893"/>
      <c r="H1139" s="893"/>
      <c r="I1139" s="893"/>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90">
    <cfRule type="expression" dxfId="2795" priority="13883">
      <formula>IF(RIGHT(TEXT(Y790,"0.#"),1)=".",FALSE,TRUE)</formula>
    </cfRule>
    <cfRule type="expression" dxfId="2794" priority="13884">
      <formula>IF(RIGHT(TEXT(Y790,"0.#"),1)=".",TRUE,FALSE)</formula>
    </cfRule>
  </conditionalFormatting>
  <conditionalFormatting sqref="Y799">
    <cfRule type="expression" dxfId="2793" priority="13879">
      <formula>IF(RIGHT(TEXT(Y799,"0.#"),1)=".",FALSE,TRUE)</formula>
    </cfRule>
    <cfRule type="expression" dxfId="2792" priority="13880">
      <formula>IF(RIGHT(TEXT(Y799,"0.#"),1)=".",TRUE,FALSE)</formula>
    </cfRule>
  </conditionalFormatting>
  <conditionalFormatting sqref="Y830:Y837 Y828 Y817:Y824 Y815 Y804:Y811 Y802">
    <cfRule type="expression" dxfId="2791" priority="13661">
      <formula>IF(RIGHT(TEXT(Y802,"0.#"),1)=".",FALSE,TRUE)</formula>
    </cfRule>
    <cfRule type="expression" dxfId="2790" priority="13662">
      <formula>IF(RIGHT(TEXT(Y802,"0.#"),1)=".",TRUE,FALSE)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91:Y798 Y789">
    <cfRule type="expression" dxfId="2783" priority="13685">
      <formula>IF(RIGHT(TEXT(Y789,"0.#"),1)=".",FALSE,TRUE)</formula>
    </cfRule>
    <cfRule type="expression" dxfId="2782" priority="13686">
      <formula>IF(RIGHT(TEXT(Y789,"0.#"),1)=".",TRUE,FALSE)</formula>
    </cfRule>
  </conditionalFormatting>
  <conditionalFormatting sqref="AU790">
    <cfRule type="expression" dxfId="2781" priority="13683">
      <formula>IF(RIGHT(TEXT(AU790,"0.#"),1)=".",FALSE,TRUE)</formula>
    </cfRule>
    <cfRule type="expression" dxfId="2780" priority="13684">
      <formula>IF(RIGHT(TEXT(AU790,"0.#"),1)=".",TRUE,FALSE)</formula>
    </cfRule>
  </conditionalFormatting>
  <conditionalFormatting sqref="AU799">
    <cfRule type="expression" dxfId="2779" priority="13681">
      <formula>IF(RIGHT(TEXT(AU799,"0.#"),1)=".",FALSE,TRUE)</formula>
    </cfRule>
    <cfRule type="expression" dxfId="2778" priority="13682">
      <formula>IF(RIGHT(TEXT(AU799,"0.#"),1)=".",TRUE,FALSE)</formula>
    </cfRule>
  </conditionalFormatting>
  <conditionalFormatting sqref="AU791:AU798 AU789">
    <cfRule type="expression" dxfId="2777" priority="13679">
      <formula>IF(RIGHT(TEXT(AU789,"0.#"),1)=".",FALSE,TRUE)</formula>
    </cfRule>
    <cfRule type="expression" dxfId="2776" priority="13680">
      <formula>IF(RIGHT(TEXT(AU789,"0.#"),1)=".",TRUE,FALSE)</formula>
    </cfRule>
  </conditionalFormatting>
  <conditionalFormatting sqref="Y829 Y816 Y803">
    <cfRule type="expression" dxfId="2775" priority="13665">
      <formula>IF(RIGHT(TEXT(Y803,"0.#"),1)=".",FALSE,TRUE)</formula>
    </cfRule>
    <cfRule type="expression" dxfId="2774" priority="13666">
      <formula>IF(RIGHT(TEXT(Y803,"0.#"),1)=".",TRUE,FALSE)</formula>
    </cfRule>
  </conditionalFormatting>
  <conditionalFormatting sqref="Y838 Y825 Y812">
    <cfRule type="expression" dxfId="2773" priority="13663">
      <formula>IF(RIGHT(TEXT(Y812,"0.#"),1)=".",FALSE,TRUE)</formula>
    </cfRule>
    <cfRule type="expression" dxfId="2772" priority="13664">
      <formula>IF(RIGHT(TEXT(Y812,"0.#"),1)=".",TRUE,FALSE)</formula>
    </cfRule>
  </conditionalFormatting>
  <conditionalFormatting sqref="AU829 AU816 AU803">
    <cfRule type="expression" dxfId="2771" priority="13659">
      <formula>IF(RIGHT(TEXT(AU803,"0.#"),1)=".",FALSE,TRUE)</formula>
    </cfRule>
    <cfRule type="expression" dxfId="2770" priority="13660">
      <formula>IF(RIGHT(TEXT(AU803,"0.#"),1)=".",TRUE,FALSE)</formula>
    </cfRule>
  </conditionalFormatting>
  <conditionalFormatting sqref="AU838 AU825 AU812">
    <cfRule type="expression" dxfId="2769" priority="13657">
      <formula>IF(RIGHT(TEXT(AU812,"0.#"),1)=".",FALSE,TRUE)</formula>
    </cfRule>
    <cfRule type="expression" dxfId="2768" priority="13658">
      <formula>IF(RIGHT(TEXT(AU812,"0.#"),1)=".",TRUE,FALSE)</formula>
    </cfRule>
  </conditionalFormatting>
  <conditionalFormatting sqref="AU830:AU837 AU828 AU817:AU824 AU815 AU804:AU811 AU802">
    <cfRule type="expression" dxfId="2767" priority="13655">
      <formula>IF(RIGHT(TEXT(AU802,"0.#"),1)=".",FALSE,TRUE)</formula>
    </cfRule>
    <cfRule type="expression" dxfId="2766" priority="13656">
      <formula>IF(RIGHT(TEXT(AU802,"0.#"),1)=".",TRUE,FALSE)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E116 AQ116">
    <cfRule type="expression" dxfId="2595" priority="13163">
      <formula>IF(RIGHT(TEXT(AE116,"0.#"),1)=".",FALSE,TRUE)</formula>
    </cfRule>
    <cfRule type="expression" dxfId="2594" priority="13164">
      <formula>IF(RIGHT(TEXT(AE116,"0.#"),1)=".",TRUE,FALSE)</formula>
    </cfRule>
  </conditionalFormatting>
  <conditionalFormatting sqref="AI116">
    <cfRule type="expression" dxfId="2593" priority="13161">
      <formula>IF(RIGHT(TEXT(AI116,"0.#"),1)=".",FALSE,TRUE)</formula>
    </cfRule>
    <cfRule type="expression" dxfId="2592" priority="13162">
      <formula>IF(RIGHT(TEXT(AI116,"0.#"),1)=".",TRUE,FALSE)</formula>
    </cfRule>
  </conditionalFormatting>
  <conditionalFormatting sqref="AM116">
    <cfRule type="expression" dxfId="2591" priority="13159">
      <formula>IF(RIGHT(TEXT(AM116,"0.#"),1)=".",FALSE,TRUE)</formula>
    </cfRule>
    <cfRule type="expression" dxfId="2590" priority="13160">
      <formula>IF(RIGHT(TEXT(AM116,"0.#"),1)=".",TRUE,FALSE)</formula>
    </cfRule>
  </conditionalFormatting>
  <conditionalFormatting sqref="AE117 AM117">
    <cfRule type="expression" dxfId="2589" priority="13157">
      <formula>IF(RIGHT(TEXT(AE117,"0.#"),1)=".",FALSE,TRUE)</formula>
    </cfRule>
    <cfRule type="expression" dxfId="2588" priority="13158">
      <formula>IF(RIGHT(TEXT(AE117,"0.#"),1)=".",TRUE,FALSE)</formula>
    </cfRule>
  </conditionalFormatting>
  <conditionalFormatting sqref="AI117">
    <cfRule type="expression" dxfId="2587" priority="13155">
      <formula>IF(RIGHT(TEXT(AI117,"0.#"),1)=".",FALSE,TRUE)</formula>
    </cfRule>
    <cfRule type="expression" dxfId="2586" priority="13156">
      <formula>IF(RIGHT(TEXT(AI117,"0.#"),1)=".",TRUE,FALSE)</formula>
    </cfRule>
  </conditionalFormatting>
  <conditionalFormatting sqref="AQ117">
    <cfRule type="expression" dxfId="2585" priority="13151">
      <formula>IF(RIGHT(TEXT(AQ117,"0.#"),1)=".",FALSE,TRUE)</formula>
    </cfRule>
    <cfRule type="expression" dxfId="2584" priority="13152">
      <formula>IF(RIGHT(TEXT(AQ117,"0.#"),1)=".",TRUE,FALSE)</formula>
    </cfRule>
  </conditionalFormatting>
  <conditionalFormatting sqref="AE119 AQ119">
    <cfRule type="expression" dxfId="2583" priority="13149">
      <formula>IF(RIGHT(TEXT(AE119,"0.#"),1)=".",FALSE,TRUE)</formula>
    </cfRule>
    <cfRule type="expression" dxfId="2582" priority="13150">
      <formula>IF(RIGHT(TEXT(AE119,"0.#"),1)=".",TRUE,FALSE)</formula>
    </cfRule>
  </conditionalFormatting>
  <conditionalFormatting sqref="AI119">
    <cfRule type="expression" dxfId="2581" priority="13147">
      <formula>IF(RIGHT(TEXT(AI119,"0.#"),1)=".",FALSE,TRUE)</formula>
    </cfRule>
    <cfRule type="expression" dxfId="2580" priority="13148">
      <formula>IF(RIGHT(TEXT(AI119,"0.#"),1)=".",TRUE,FALSE)</formula>
    </cfRule>
  </conditionalFormatting>
  <conditionalFormatting sqref="AM119">
    <cfRule type="expression" dxfId="2579" priority="13145">
      <formula>IF(RIGHT(TEXT(AM119,"0.#"),1)=".",FALSE,TRUE)</formula>
    </cfRule>
    <cfRule type="expression" dxfId="2578" priority="13146">
      <formula>IF(RIGHT(TEXT(AM119,"0.#"),1)=".",TRUE,FALSE)</formula>
    </cfRule>
  </conditionalFormatting>
  <conditionalFormatting sqref="AQ120">
    <cfRule type="expression" dxfId="2577" priority="13137">
      <formula>IF(RIGHT(TEXT(AQ120,"0.#"),1)=".",FALSE,TRUE)</formula>
    </cfRule>
    <cfRule type="expression" dxfId="2576" priority="13138">
      <formula>IF(RIGHT(TEXT(AQ120,"0.#"),1)=".",TRUE,FALSE)</formula>
    </cfRule>
  </conditionalFormatting>
  <conditionalFormatting sqref="AE122 AQ122">
    <cfRule type="expression" dxfId="2575" priority="13135">
      <formula>IF(RIGHT(TEXT(AE122,"0.#"),1)=".",FALSE,TRUE)</formula>
    </cfRule>
    <cfRule type="expression" dxfId="2574" priority="13136">
      <formula>IF(RIGHT(TEXT(AE122,"0.#"),1)=".",TRUE,FALSE)</formula>
    </cfRule>
  </conditionalFormatting>
  <conditionalFormatting sqref="AI122">
    <cfRule type="expression" dxfId="2573" priority="13133">
      <formula>IF(RIGHT(TEXT(AI122,"0.#"),1)=".",FALSE,TRUE)</formula>
    </cfRule>
    <cfRule type="expression" dxfId="2572" priority="13134">
      <formula>IF(RIGHT(TEXT(AI122,"0.#"),1)=".",TRUE,FALSE)</formula>
    </cfRule>
  </conditionalFormatting>
  <conditionalFormatting sqref="AM122">
    <cfRule type="expression" dxfId="2571" priority="13131">
      <formula>IF(RIGHT(TEXT(AM122,"0.#"),1)=".",FALSE,TRUE)</formula>
    </cfRule>
    <cfRule type="expression" dxfId="2570" priority="13132">
      <formula>IF(RIGHT(TEXT(AM122,"0.#"),1)=".",TRUE,FALSE)</formula>
    </cfRule>
  </conditionalFormatting>
  <conditionalFormatting sqref="AQ123">
    <cfRule type="expression" dxfId="2569" priority="13123">
      <formula>IF(RIGHT(TEXT(AQ123,"0.#"),1)=".",FALSE,TRUE)</formula>
    </cfRule>
    <cfRule type="expression" dxfId="2568" priority="13124">
      <formula>IF(RIGHT(TEXT(AQ123,"0.#"),1)=".",TRUE,FALSE)</formula>
    </cfRule>
  </conditionalFormatting>
  <conditionalFormatting sqref="AE125 AQ125">
    <cfRule type="expression" dxfId="2567" priority="13121">
      <formula>IF(RIGHT(TEXT(AE125,"0.#"),1)=".",FALSE,TRUE)</formula>
    </cfRule>
    <cfRule type="expression" dxfId="2566" priority="13122">
      <formula>IF(RIGHT(TEXT(AE125,"0.#"),1)=".",TRUE,FALSE)</formula>
    </cfRule>
  </conditionalFormatting>
  <conditionalFormatting sqref="AI125">
    <cfRule type="expression" dxfId="2565" priority="13119">
      <formula>IF(RIGHT(TEXT(AI125,"0.#"),1)=".",FALSE,TRUE)</formula>
    </cfRule>
    <cfRule type="expression" dxfId="2564" priority="13120">
      <formula>IF(RIGHT(TEXT(AI125,"0.#"),1)=".",TRUE,FALSE)</formula>
    </cfRule>
  </conditionalFormatting>
  <conditionalFormatting sqref="AM125">
    <cfRule type="expression" dxfId="2563" priority="13117">
      <formula>IF(RIGHT(TEXT(AM125,"0.#"),1)=".",FALSE,TRUE)</formula>
    </cfRule>
    <cfRule type="expression" dxfId="2562" priority="13118">
      <formula>IF(RIGHT(TEXT(AM125,"0.#"),1)=".",TRUE,FALSE)</formula>
    </cfRule>
  </conditionalFormatting>
  <conditionalFormatting sqref="AQ126">
    <cfRule type="expression" dxfId="2561" priority="13109">
      <formula>IF(RIGHT(TEXT(AQ126,"0.#"),1)=".",FALSE,TRUE)</formula>
    </cfRule>
    <cfRule type="expression" dxfId="2560" priority="13110">
      <formula>IF(RIGHT(TEXT(AQ126,"0.#"),1)=".",TRUE,FALSE)</formula>
    </cfRule>
  </conditionalFormatting>
  <conditionalFormatting sqref="AE128 AQ128">
    <cfRule type="expression" dxfId="2559" priority="13107">
      <formula>IF(RIGHT(TEXT(AE128,"0.#"),1)=".",FALSE,TRUE)</formula>
    </cfRule>
    <cfRule type="expression" dxfId="2558" priority="13108">
      <formula>IF(RIGHT(TEXT(AE128,"0.#"),1)=".",TRUE,FALSE)</formula>
    </cfRule>
  </conditionalFormatting>
  <conditionalFormatting sqref="AI128">
    <cfRule type="expression" dxfId="2557" priority="13105">
      <formula>IF(RIGHT(TEXT(AI128,"0.#"),1)=".",FALSE,TRUE)</formula>
    </cfRule>
    <cfRule type="expression" dxfId="2556" priority="13106">
      <formula>IF(RIGHT(TEXT(AI128,"0.#"),1)=".",TRUE,FALSE)</formula>
    </cfRule>
  </conditionalFormatting>
  <conditionalFormatting sqref="AM128">
    <cfRule type="expression" dxfId="2555" priority="13103">
      <formula>IF(RIGHT(TEXT(AM128,"0.#"),1)=".",FALSE,TRUE)</formula>
    </cfRule>
    <cfRule type="expression" dxfId="2554" priority="13104">
      <formula>IF(RIGHT(TEXT(AM128,"0.#"),1)=".",TRUE,FALSE)</formula>
    </cfRule>
  </conditionalFormatting>
  <conditionalFormatting sqref="AQ129">
    <cfRule type="expression" dxfId="2553" priority="13095">
      <formula>IF(RIGHT(TEXT(AQ129,"0.#"),1)=".",FALSE,TRUE)</formula>
    </cfRule>
    <cfRule type="expression" dxfId="2552" priority="13096">
      <formula>IF(RIGHT(TEXT(AQ129,"0.#"),1)=".",TRUE,FALSE)</formula>
    </cfRule>
  </conditionalFormatting>
  <conditionalFormatting sqref="AE75">
    <cfRule type="expression" dxfId="2551" priority="13093">
      <formula>IF(RIGHT(TEXT(AE75,"0.#"),1)=".",FALSE,TRUE)</formula>
    </cfRule>
    <cfRule type="expression" dxfId="2550" priority="13094">
      <formula>IF(RIGHT(TEXT(AE75,"0.#"),1)=".",TRUE,FALSE)</formula>
    </cfRule>
  </conditionalFormatting>
  <conditionalFormatting sqref="AE76">
    <cfRule type="expression" dxfId="2549" priority="13091">
      <formula>IF(RIGHT(TEXT(AE76,"0.#"),1)=".",FALSE,TRUE)</formula>
    </cfRule>
    <cfRule type="expression" dxfId="2548" priority="13092">
      <formula>IF(RIGHT(TEXT(AE76,"0.#"),1)=".",TRUE,FALSE)</formula>
    </cfRule>
  </conditionalFormatting>
  <conditionalFormatting sqref="AE77">
    <cfRule type="expression" dxfId="2547" priority="13089">
      <formula>IF(RIGHT(TEXT(AE77,"0.#"),1)=".",FALSE,TRUE)</formula>
    </cfRule>
    <cfRule type="expression" dxfId="2546" priority="13090">
      <formula>IF(RIGHT(TEXT(AE77,"0.#"),1)=".",TRUE,FALSE)</formula>
    </cfRule>
  </conditionalFormatting>
  <conditionalFormatting sqref="AI77">
    <cfRule type="expression" dxfId="2545" priority="13087">
      <formula>IF(RIGHT(TEXT(AI77,"0.#"),1)=".",FALSE,TRUE)</formula>
    </cfRule>
    <cfRule type="expression" dxfId="2544" priority="13088">
      <formula>IF(RIGHT(TEXT(AI77,"0.#"),1)=".",TRUE,FALSE)</formula>
    </cfRule>
  </conditionalFormatting>
  <conditionalFormatting sqref="AI76">
    <cfRule type="expression" dxfId="2543" priority="13085">
      <formula>IF(RIGHT(TEXT(AI76,"0.#"),1)=".",FALSE,TRUE)</formula>
    </cfRule>
    <cfRule type="expression" dxfId="2542" priority="13086">
      <formula>IF(RIGHT(TEXT(AI76,"0.#"),1)=".",TRUE,FALSE)</formula>
    </cfRule>
  </conditionalFormatting>
  <conditionalFormatting sqref="AI75">
    <cfRule type="expression" dxfId="2541" priority="13083">
      <formula>IF(RIGHT(TEXT(AI75,"0.#"),1)=".",FALSE,TRUE)</formula>
    </cfRule>
    <cfRule type="expression" dxfId="2540" priority="13084">
      <formula>IF(RIGHT(TEXT(AI75,"0.#"),1)=".",TRUE,FALSE)</formula>
    </cfRule>
  </conditionalFormatting>
  <conditionalFormatting sqref="AM75">
    <cfRule type="expression" dxfId="2539" priority="13081">
      <formula>IF(RIGHT(TEXT(AM75,"0.#"),1)=".",FALSE,TRUE)</formula>
    </cfRule>
    <cfRule type="expression" dxfId="2538" priority="13082">
      <formula>IF(RIGHT(TEXT(AM75,"0.#"),1)=".",TRUE,FALSE)</formula>
    </cfRule>
  </conditionalFormatting>
  <conditionalFormatting sqref="AM76">
    <cfRule type="expression" dxfId="2537" priority="13079">
      <formula>IF(RIGHT(TEXT(AM76,"0.#"),1)=".",FALSE,TRUE)</formula>
    </cfRule>
    <cfRule type="expression" dxfId="2536" priority="13080">
      <formula>IF(RIGHT(TEXT(AM76,"0.#"),1)=".",TRUE,FALSE)</formula>
    </cfRule>
  </conditionalFormatting>
  <conditionalFormatting sqref="AM77">
    <cfRule type="expression" dxfId="2535" priority="13077">
      <formula>IF(RIGHT(TEXT(AM77,"0.#"),1)=".",FALSE,TRUE)</formula>
    </cfRule>
    <cfRule type="expression" dxfId="2534" priority="13078">
      <formula>IF(RIGHT(TEXT(AM77,"0.#"),1)=".",TRUE,FALSE)</formula>
    </cfRule>
  </conditionalFormatting>
  <conditionalFormatting sqref="AE134:AE135 AI134:AI135 AM134:AM135 AQ134:AQ135 AU134:AU135">
    <cfRule type="expression" dxfId="2533" priority="13063">
      <formula>IF(RIGHT(TEXT(AE134,"0.#"),1)=".",FALSE,TRUE)</formula>
    </cfRule>
    <cfRule type="expression" dxfId="2532" priority="13064">
      <formula>IF(RIGHT(TEXT(AE134,"0.#"),1)=".",TRUE,FALSE)</formula>
    </cfRule>
  </conditionalFormatting>
  <conditionalFormatting sqref="AE433">
    <cfRule type="expression" dxfId="2531" priority="13033">
      <formula>IF(RIGHT(TEXT(AE433,"0.#"),1)=".",FALSE,TRUE)</formula>
    </cfRule>
    <cfRule type="expression" dxfId="2530" priority="13034">
      <formula>IF(RIGHT(TEXT(AE433,"0.#"),1)=".",TRUE,FALSE)</formula>
    </cfRule>
  </conditionalFormatting>
  <conditionalFormatting sqref="AM435">
    <cfRule type="expression" dxfId="2529" priority="13017">
      <formula>IF(RIGHT(TEXT(AM435,"0.#"),1)=".",FALSE,TRUE)</formula>
    </cfRule>
    <cfRule type="expression" dxfId="2528" priority="13018">
      <formula>IF(RIGHT(TEXT(AM435,"0.#"),1)=".",TRUE,FALSE)</formula>
    </cfRule>
  </conditionalFormatting>
  <conditionalFormatting sqref="AE434">
    <cfRule type="expression" dxfId="2527" priority="13031">
      <formula>IF(RIGHT(TEXT(AE434,"0.#"),1)=".",FALSE,TRUE)</formula>
    </cfRule>
    <cfRule type="expression" dxfId="2526" priority="13032">
      <formula>IF(RIGHT(TEXT(AE434,"0.#"),1)=".",TRUE,FALSE)</formula>
    </cfRule>
  </conditionalFormatting>
  <conditionalFormatting sqref="AE435">
    <cfRule type="expression" dxfId="2525" priority="13029">
      <formula>IF(RIGHT(TEXT(AE435,"0.#"),1)=".",FALSE,TRUE)</formula>
    </cfRule>
    <cfRule type="expression" dxfId="2524" priority="13030">
      <formula>IF(RIGHT(TEXT(AE435,"0.#"),1)=".",TRUE,FALSE)</formula>
    </cfRule>
  </conditionalFormatting>
  <conditionalFormatting sqref="AM433">
    <cfRule type="expression" dxfId="2523" priority="13021">
      <formula>IF(RIGHT(TEXT(AM433,"0.#"),1)=".",FALSE,TRUE)</formula>
    </cfRule>
    <cfRule type="expression" dxfId="2522" priority="13022">
      <formula>IF(RIGHT(TEXT(AM433,"0.#"),1)=".",TRUE,FALSE)</formula>
    </cfRule>
  </conditionalFormatting>
  <conditionalFormatting sqref="AM434">
    <cfRule type="expression" dxfId="2521" priority="13019">
      <formula>IF(RIGHT(TEXT(AM434,"0.#"),1)=".",FALSE,TRUE)</formula>
    </cfRule>
    <cfRule type="expression" dxfId="2520" priority="13020">
      <formula>IF(RIGHT(TEXT(AM434,"0.#"),1)=".",TRUE,FALSE)</formula>
    </cfRule>
  </conditionalFormatting>
  <conditionalFormatting sqref="AU433">
    <cfRule type="expression" dxfId="2519" priority="13009">
      <formula>IF(RIGHT(TEXT(AU433,"0.#"),1)=".",FALSE,TRUE)</formula>
    </cfRule>
    <cfRule type="expression" dxfId="2518" priority="13010">
      <formula>IF(RIGHT(TEXT(AU433,"0.#"),1)=".",TRUE,FALSE)</formula>
    </cfRule>
  </conditionalFormatting>
  <conditionalFormatting sqref="AU434">
    <cfRule type="expression" dxfId="2517" priority="13007">
      <formula>IF(RIGHT(TEXT(AU434,"0.#"),1)=".",FALSE,TRUE)</formula>
    </cfRule>
    <cfRule type="expression" dxfId="2516" priority="13008">
      <formula>IF(RIGHT(TEXT(AU434,"0.#"),1)=".",TRUE,FALSE)</formula>
    </cfRule>
  </conditionalFormatting>
  <conditionalFormatting sqref="AU435">
    <cfRule type="expression" dxfId="2515" priority="13005">
      <formula>IF(RIGHT(TEXT(AU435,"0.#"),1)=".",FALSE,TRUE)</formula>
    </cfRule>
    <cfRule type="expression" dxfId="2514" priority="13006">
      <formula>IF(RIGHT(TEXT(AU435,"0.#"),1)=".",TRUE,FALSE)</formula>
    </cfRule>
  </conditionalFormatting>
  <conditionalFormatting sqref="AI435">
    <cfRule type="expression" dxfId="2513" priority="12939">
      <formula>IF(RIGHT(TEXT(AI435,"0.#"),1)=".",FALSE,TRUE)</formula>
    </cfRule>
    <cfRule type="expression" dxfId="2512" priority="12940">
      <formula>IF(RIGHT(TEXT(AI435,"0.#"),1)=".",TRUE,FALSE)</formula>
    </cfRule>
  </conditionalFormatting>
  <conditionalFormatting sqref="AI433">
    <cfRule type="expression" dxfId="2511" priority="12943">
      <formula>IF(RIGHT(TEXT(AI433,"0.#"),1)=".",FALSE,TRUE)</formula>
    </cfRule>
    <cfRule type="expression" dxfId="2510" priority="12944">
      <formula>IF(RIGHT(TEXT(AI433,"0.#"),1)=".",TRUE,FALSE)</formula>
    </cfRule>
  </conditionalFormatting>
  <conditionalFormatting sqref="AI434">
    <cfRule type="expression" dxfId="2509" priority="12941">
      <formula>IF(RIGHT(TEXT(AI434,"0.#"),1)=".",FALSE,TRUE)</formula>
    </cfRule>
    <cfRule type="expression" dxfId="2508" priority="12942">
      <formula>IF(RIGHT(TEXT(AI434,"0.#"),1)=".",TRUE,FALSE)</formula>
    </cfRule>
  </conditionalFormatting>
  <conditionalFormatting sqref="AQ434">
    <cfRule type="expression" dxfId="2507" priority="12925">
      <formula>IF(RIGHT(TEXT(AQ434,"0.#"),1)=".",FALSE,TRUE)</formula>
    </cfRule>
    <cfRule type="expression" dxfId="2506" priority="12926">
      <formula>IF(RIGHT(TEXT(AQ434,"0.#"),1)=".",TRUE,FALSE)</formula>
    </cfRule>
  </conditionalFormatting>
  <conditionalFormatting sqref="AQ435">
    <cfRule type="expression" dxfId="2505" priority="12911">
      <formula>IF(RIGHT(TEXT(AQ435,"0.#"),1)=".",FALSE,TRUE)</formula>
    </cfRule>
    <cfRule type="expression" dxfId="2504" priority="12912">
      <formula>IF(RIGHT(TEXT(AQ435,"0.#"),1)=".",TRUE,FALSE)</formula>
    </cfRule>
  </conditionalFormatting>
  <conditionalFormatting sqref="AQ433">
    <cfRule type="expression" dxfId="2503" priority="12909">
      <formula>IF(RIGHT(TEXT(AQ433,"0.#"),1)=".",FALSE,TRUE)</formula>
    </cfRule>
    <cfRule type="expression" dxfId="2502" priority="12910">
      <formula>IF(RIGHT(TEXT(AQ433,"0.#"),1)=".",TRUE,FALSE)</formula>
    </cfRule>
  </conditionalFormatting>
  <conditionalFormatting sqref="AL847:AO874">
    <cfRule type="expression" dxfId="2501" priority="6633">
      <formula>IF(AND(AL847&gt;=0, RIGHT(TEXT(AL847,"0.#"),1)&lt;&gt;"."),TRUE,FALSE)</formula>
    </cfRule>
    <cfRule type="expression" dxfId="2500" priority="6634">
      <formula>IF(AND(AL847&gt;=0, RIGHT(TEXT(AL847,"0.#"),1)="."),TRUE,FALSE)</formula>
    </cfRule>
    <cfRule type="expression" dxfId="2499" priority="6635">
      <formula>IF(AND(AL847&lt;0, RIGHT(TEXT(AL847,"0.#"),1)&lt;&gt;"."),TRUE,FALSE)</formula>
    </cfRule>
    <cfRule type="expression" dxfId="2498" priority="6636">
      <formula>IF(AND(AL847&lt;0, RIGHT(TEXT(AL847,"0.#"),1)="."),TRUE,FALSE)</formula>
    </cfRule>
  </conditionalFormatting>
  <conditionalFormatting sqref="AQ53:AQ55">
    <cfRule type="expression" dxfId="2497" priority="4655">
      <formula>IF(RIGHT(TEXT(AQ53,"0.#"),1)=".",FALSE,TRUE)</formula>
    </cfRule>
    <cfRule type="expression" dxfId="2496" priority="4656">
      <formula>IF(RIGHT(TEXT(AQ53,"0.#"),1)=".",TRUE,FALSE)</formula>
    </cfRule>
  </conditionalFormatting>
  <conditionalFormatting sqref="AU53:AU55">
    <cfRule type="expression" dxfId="2495" priority="4653">
      <formula>IF(RIGHT(TEXT(AU53,"0.#"),1)=".",FALSE,TRUE)</formula>
    </cfRule>
    <cfRule type="expression" dxfId="2494" priority="4654">
      <formula>IF(RIGHT(TEXT(AU53,"0.#"),1)=".",TRUE,FALSE)</formula>
    </cfRule>
  </conditionalFormatting>
  <conditionalFormatting sqref="AQ60:AQ62">
    <cfRule type="expression" dxfId="2493" priority="4651">
      <formula>IF(RIGHT(TEXT(AQ60,"0.#"),1)=".",FALSE,TRUE)</formula>
    </cfRule>
    <cfRule type="expression" dxfId="2492" priority="4652">
      <formula>IF(RIGHT(TEXT(AQ60,"0.#"),1)=".",TRUE,FALSE)</formula>
    </cfRule>
  </conditionalFormatting>
  <conditionalFormatting sqref="AU60:AU62">
    <cfRule type="expression" dxfId="2491" priority="4649">
      <formula>IF(RIGHT(TEXT(AU60,"0.#"),1)=".",FALSE,TRUE)</formula>
    </cfRule>
    <cfRule type="expression" dxfId="2490" priority="4650">
      <formula>IF(RIGHT(TEXT(AU60,"0.#"),1)=".",TRUE,FALSE)</formula>
    </cfRule>
  </conditionalFormatting>
  <conditionalFormatting sqref="AQ75:AQ77">
    <cfRule type="expression" dxfId="2489" priority="4647">
      <formula>IF(RIGHT(TEXT(AQ75,"0.#"),1)=".",FALSE,TRUE)</formula>
    </cfRule>
    <cfRule type="expression" dxfId="2488" priority="4648">
      <formula>IF(RIGHT(TEXT(AQ75,"0.#"),1)=".",TRUE,FALSE)</formula>
    </cfRule>
  </conditionalFormatting>
  <conditionalFormatting sqref="AU75:AU77">
    <cfRule type="expression" dxfId="2487" priority="4645">
      <formula>IF(RIGHT(TEXT(AU75,"0.#"),1)=".",FALSE,TRUE)</formula>
    </cfRule>
    <cfRule type="expression" dxfId="2486" priority="4646">
      <formula>IF(RIGHT(TEXT(AU75,"0.#"),1)=".",TRUE,FALSE)</formula>
    </cfRule>
  </conditionalFormatting>
  <conditionalFormatting sqref="AQ87:AQ89">
    <cfRule type="expression" dxfId="2485" priority="4643">
      <formula>IF(RIGHT(TEXT(AQ87,"0.#"),1)=".",FALSE,TRUE)</formula>
    </cfRule>
    <cfRule type="expression" dxfId="2484" priority="4644">
      <formula>IF(RIGHT(TEXT(AQ87,"0.#"),1)=".",TRUE,FALSE)</formula>
    </cfRule>
  </conditionalFormatting>
  <conditionalFormatting sqref="AU87:AU89">
    <cfRule type="expression" dxfId="2483" priority="4641">
      <formula>IF(RIGHT(TEXT(AU87,"0.#"),1)=".",FALSE,TRUE)</formula>
    </cfRule>
    <cfRule type="expression" dxfId="2482" priority="4642">
      <formula>IF(RIGHT(TEXT(AU87,"0.#"),1)=".",TRUE,FALSE)</formula>
    </cfRule>
  </conditionalFormatting>
  <conditionalFormatting sqref="AQ92:AQ94">
    <cfRule type="expression" dxfId="2481" priority="4639">
      <formula>IF(RIGHT(TEXT(AQ92,"0.#"),1)=".",FALSE,TRUE)</formula>
    </cfRule>
    <cfRule type="expression" dxfId="2480" priority="4640">
      <formula>IF(RIGHT(TEXT(AQ92,"0.#"),1)=".",TRUE,FALSE)</formula>
    </cfRule>
  </conditionalFormatting>
  <conditionalFormatting sqref="AU92:AU94">
    <cfRule type="expression" dxfId="2479" priority="4637">
      <formula>IF(RIGHT(TEXT(AU92,"0.#"),1)=".",FALSE,TRUE)</formula>
    </cfRule>
    <cfRule type="expression" dxfId="2478" priority="4638">
      <formula>IF(RIGHT(TEXT(AU92,"0.#"),1)=".",TRUE,FALSE)</formula>
    </cfRule>
  </conditionalFormatting>
  <conditionalFormatting sqref="AQ97:AQ99">
    <cfRule type="expression" dxfId="2477" priority="4635">
      <formula>IF(RIGHT(TEXT(AQ97,"0.#"),1)=".",FALSE,TRUE)</formula>
    </cfRule>
    <cfRule type="expression" dxfId="2476" priority="4636">
      <formula>IF(RIGHT(TEXT(AQ97,"0.#"),1)=".",TRUE,FALSE)</formula>
    </cfRule>
  </conditionalFormatting>
  <conditionalFormatting sqref="AU97:AU99">
    <cfRule type="expression" dxfId="2475" priority="4633">
      <formula>IF(RIGHT(TEXT(AU97,"0.#"),1)=".",FALSE,TRUE)</formula>
    </cfRule>
    <cfRule type="expression" dxfId="2474" priority="4634">
      <formula>IF(RIGHT(TEXT(AU97,"0.#"),1)=".",TRUE,FALSE)</formula>
    </cfRule>
  </conditionalFormatting>
  <conditionalFormatting sqref="AE458">
    <cfRule type="expression" dxfId="2473" priority="4327">
      <formula>IF(RIGHT(TEXT(AE458,"0.#"),1)=".",FALSE,TRUE)</formula>
    </cfRule>
    <cfRule type="expression" dxfId="2472" priority="4328">
      <formula>IF(RIGHT(TEXT(AE458,"0.#"),1)=".",TRUE,FALSE)</formula>
    </cfRule>
  </conditionalFormatting>
  <conditionalFormatting sqref="AM460">
    <cfRule type="expression" dxfId="2471" priority="4317">
      <formula>IF(RIGHT(TEXT(AM460,"0.#"),1)=".",FALSE,TRUE)</formula>
    </cfRule>
    <cfRule type="expression" dxfId="2470" priority="4318">
      <formula>IF(RIGHT(TEXT(AM460,"0.#"),1)=".",TRUE,FALSE)</formula>
    </cfRule>
  </conditionalFormatting>
  <conditionalFormatting sqref="AE459">
    <cfRule type="expression" dxfId="2469" priority="4325">
      <formula>IF(RIGHT(TEXT(AE459,"0.#"),1)=".",FALSE,TRUE)</formula>
    </cfRule>
    <cfRule type="expression" dxfId="2468" priority="4326">
      <formula>IF(RIGHT(TEXT(AE459,"0.#"),1)=".",TRUE,FALSE)</formula>
    </cfRule>
  </conditionalFormatting>
  <conditionalFormatting sqref="AE460">
    <cfRule type="expression" dxfId="2467" priority="4323">
      <formula>IF(RIGHT(TEXT(AE460,"0.#"),1)=".",FALSE,TRUE)</formula>
    </cfRule>
    <cfRule type="expression" dxfId="2466" priority="4324">
      <formula>IF(RIGHT(TEXT(AE460,"0.#"),1)=".",TRUE,FALSE)</formula>
    </cfRule>
  </conditionalFormatting>
  <conditionalFormatting sqref="AM458">
    <cfRule type="expression" dxfId="2465" priority="4321">
      <formula>IF(RIGHT(TEXT(AM458,"0.#"),1)=".",FALSE,TRUE)</formula>
    </cfRule>
    <cfRule type="expression" dxfId="2464" priority="4322">
      <formula>IF(RIGHT(TEXT(AM458,"0.#"),1)=".",TRUE,FALSE)</formula>
    </cfRule>
  </conditionalFormatting>
  <conditionalFormatting sqref="AM459">
    <cfRule type="expression" dxfId="2463" priority="4319">
      <formula>IF(RIGHT(TEXT(AM459,"0.#"),1)=".",FALSE,TRUE)</formula>
    </cfRule>
    <cfRule type="expression" dxfId="2462" priority="4320">
      <formula>IF(RIGHT(TEXT(AM459,"0.#"),1)=".",TRUE,FALSE)</formula>
    </cfRule>
  </conditionalFormatting>
  <conditionalFormatting sqref="AU458">
    <cfRule type="expression" dxfId="2461" priority="4315">
      <formula>IF(RIGHT(TEXT(AU458,"0.#"),1)=".",FALSE,TRUE)</formula>
    </cfRule>
    <cfRule type="expression" dxfId="2460" priority="4316">
      <formula>IF(RIGHT(TEXT(AU458,"0.#"),1)=".",TRUE,FALSE)</formula>
    </cfRule>
  </conditionalFormatting>
  <conditionalFormatting sqref="AU459">
    <cfRule type="expression" dxfId="2459" priority="4313">
      <formula>IF(RIGHT(TEXT(AU459,"0.#"),1)=".",FALSE,TRUE)</formula>
    </cfRule>
    <cfRule type="expression" dxfId="2458" priority="4314">
      <formula>IF(RIGHT(TEXT(AU459,"0.#"),1)=".",TRUE,FALSE)</formula>
    </cfRule>
  </conditionalFormatting>
  <conditionalFormatting sqref="AU460">
    <cfRule type="expression" dxfId="2457" priority="4311">
      <formula>IF(RIGHT(TEXT(AU460,"0.#"),1)=".",FALSE,TRUE)</formula>
    </cfRule>
    <cfRule type="expression" dxfId="2456" priority="4312">
      <formula>IF(RIGHT(TEXT(AU460,"0.#"),1)=".",TRUE,FALSE)</formula>
    </cfRule>
  </conditionalFormatting>
  <conditionalFormatting sqref="AI460">
    <cfRule type="expression" dxfId="2455" priority="4305">
      <formula>IF(RIGHT(TEXT(AI460,"0.#"),1)=".",FALSE,TRUE)</formula>
    </cfRule>
    <cfRule type="expression" dxfId="2454" priority="4306">
      <formula>IF(RIGHT(TEXT(AI460,"0.#"),1)=".",TRUE,FALSE)</formula>
    </cfRule>
  </conditionalFormatting>
  <conditionalFormatting sqref="AI458">
    <cfRule type="expression" dxfId="2453" priority="4309">
      <formula>IF(RIGHT(TEXT(AI458,"0.#"),1)=".",FALSE,TRUE)</formula>
    </cfRule>
    <cfRule type="expression" dxfId="2452" priority="4310">
      <formula>IF(RIGHT(TEXT(AI458,"0.#"),1)=".",TRUE,FALSE)</formula>
    </cfRule>
  </conditionalFormatting>
  <conditionalFormatting sqref="AI459">
    <cfRule type="expression" dxfId="2451" priority="4307">
      <formula>IF(RIGHT(TEXT(AI459,"0.#"),1)=".",FALSE,TRUE)</formula>
    </cfRule>
    <cfRule type="expression" dxfId="2450" priority="4308">
      <formula>IF(RIGHT(TEXT(AI459,"0.#"),1)=".",TRUE,FALSE)</formula>
    </cfRule>
  </conditionalFormatting>
  <conditionalFormatting sqref="AQ459">
    <cfRule type="expression" dxfId="2449" priority="4303">
      <formula>IF(RIGHT(TEXT(AQ459,"0.#"),1)=".",FALSE,TRUE)</formula>
    </cfRule>
    <cfRule type="expression" dxfId="2448" priority="4304">
      <formula>IF(RIGHT(TEXT(AQ459,"0.#"),1)=".",TRUE,FALSE)</formula>
    </cfRule>
  </conditionalFormatting>
  <conditionalFormatting sqref="AQ460">
    <cfRule type="expression" dxfId="2447" priority="4301">
      <formula>IF(RIGHT(TEXT(AQ460,"0.#"),1)=".",FALSE,TRUE)</formula>
    </cfRule>
    <cfRule type="expression" dxfId="2446" priority="4302">
      <formula>IF(RIGHT(TEXT(AQ460,"0.#"),1)=".",TRUE,FALSE)</formula>
    </cfRule>
  </conditionalFormatting>
  <conditionalFormatting sqref="AQ458">
    <cfRule type="expression" dxfId="2445" priority="4299">
      <formula>IF(RIGHT(TEXT(AQ458,"0.#"),1)=".",FALSE,TRUE)</formula>
    </cfRule>
    <cfRule type="expression" dxfId="2444" priority="4300">
      <formula>IF(RIGHT(TEXT(AQ458,"0.#"),1)=".",TRUE,FALSE)</formula>
    </cfRule>
  </conditionalFormatting>
  <conditionalFormatting sqref="AE120 AM120">
    <cfRule type="expression" dxfId="2443" priority="2977">
      <formula>IF(RIGHT(TEXT(AE120,"0.#"),1)=".",FALSE,TRUE)</formula>
    </cfRule>
    <cfRule type="expression" dxfId="2442" priority="2978">
      <formula>IF(RIGHT(TEXT(AE120,"0.#"),1)=".",TRUE,FALSE)</formula>
    </cfRule>
  </conditionalFormatting>
  <conditionalFormatting sqref="AI126">
    <cfRule type="expression" dxfId="2441" priority="2967">
      <formula>IF(RIGHT(TEXT(AI126,"0.#"),1)=".",FALSE,TRUE)</formula>
    </cfRule>
    <cfRule type="expression" dxfId="2440" priority="2968">
      <formula>IF(RIGHT(TEXT(AI126,"0.#"),1)=".",TRUE,FALSE)</formula>
    </cfRule>
  </conditionalFormatting>
  <conditionalFormatting sqref="AI120">
    <cfRule type="expression" dxfId="2439" priority="2975">
      <formula>IF(RIGHT(TEXT(AI120,"0.#"),1)=".",FALSE,TRUE)</formula>
    </cfRule>
    <cfRule type="expression" dxfId="2438" priority="2976">
      <formula>IF(RIGHT(TEXT(AI120,"0.#"),1)=".",TRUE,FALSE)</formula>
    </cfRule>
  </conditionalFormatting>
  <conditionalFormatting sqref="AE123 AM123">
    <cfRule type="expression" dxfId="2437" priority="2973">
      <formula>IF(RIGHT(TEXT(AE123,"0.#"),1)=".",FALSE,TRUE)</formula>
    </cfRule>
    <cfRule type="expression" dxfId="2436" priority="2974">
      <formula>IF(RIGHT(TEXT(AE123,"0.#"),1)=".",TRUE,FALSE)</formula>
    </cfRule>
  </conditionalFormatting>
  <conditionalFormatting sqref="AI123">
    <cfRule type="expression" dxfId="2435" priority="2971">
      <formula>IF(RIGHT(TEXT(AI123,"0.#"),1)=".",FALSE,TRUE)</formula>
    </cfRule>
    <cfRule type="expression" dxfId="2434" priority="2972">
      <formula>IF(RIGHT(TEXT(AI123,"0.#"),1)=".",TRUE,FALSE)</formula>
    </cfRule>
  </conditionalFormatting>
  <conditionalFormatting sqref="AE126 AM126">
    <cfRule type="expression" dxfId="2433" priority="2969">
      <formula>IF(RIGHT(TEXT(AE126,"0.#"),1)=".",FALSE,TRUE)</formula>
    </cfRule>
    <cfRule type="expression" dxfId="2432" priority="2970">
      <formula>IF(RIGHT(TEXT(AE126,"0.#"),1)=".",TRUE,FALSE)</formula>
    </cfRule>
  </conditionalFormatting>
  <conditionalFormatting sqref="AE129 AM129">
    <cfRule type="expression" dxfId="2431" priority="2965">
      <formula>IF(RIGHT(TEXT(AE129,"0.#"),1)=".",FALSE,TRUE)</formula>
    </cfRule>
    <cfRule type="expression" dxfId="2430" priority="2966">
      <formula>IF(RIGHT(TEXT(AE129,"0.#"),1)=".",TRUE,FALSE)</formula>
    </cfRule>
  </conditionalFormatting>
  <conditionalFormatting sqref="AI129">
    <cfRule type="expression" dxfId="2429" priority="2963">
      <formula>IF(RIGHT(TEXT(AI129,"0.#"),1)=".",FALSE,TRUE)</formula>
    </cfRule>
    <cfRule type="expression" dxfId="2428" priority="2964">
      <formula>IF(RIGHT(TEXT(AI129,"0.#"),1)=".",TRUE,FALSE)</formula>
    </cfRule>
  </conditionalFormatting>
  <conditionalFormatting sqref="Y847:Y874">
    <cfRule type="expression" dxfId="2427" priority="2961">
      <formula>IF(RIGHT(TEXT(Y847,"0.#"),1)=".",FALSE,TRUE)</formula>
    </cfRule>
    <cfRule type="expression" dxfId="2426" priority="2962">
      <formula>IF(RIGHT(TEXT(Y847,"0.#"),1)=".",TRUE,FALSE)</formula>
    </cfRule>
  </conditionalFormatting>
  <conditionalFormatting sqref="AU518">
    <cfRule type="expression" dxfId="2425" priority="1471">
      <formula>IF(RIGHT(TEXT(AU518,"0.#"),1)=".",FALSE,TRUE)</formula>
    </cfRule>
    <cfRule type="expression" dxfId="2424" priority="1472">
      <formula>IF(RIGHT(TEXT(AU518,"0.#"),1)=".",TRUE,FALSE)</formula>
    </cfRule>
  </conditionalFormatting>
  <conditionalFormatting sqref="AQ551">
    <cfRule type="expression" dxfId="2423" priority="1247">
      <formula>IF(RIGHT(TEXT(AQ551,"0.#"),1)=".",FALSE,TRUE)</formula>
    </cfRule>
    <cfRule type="expression" dxfId="2422" priority="1248">
      <formula>IF(RIGHT(TEXT(AQ551,"0.#"),1)=".",TRUE,FALSE)</formula>
    </cfRule>
  </conditionalFormatting>
  <conditionalFormatting sqref="AE556">
    <cfRule type="expression" dxfId="2421" priority="1245">
      <formula>IF(RIGHT(TEXT(AE556,"0.#"),1)=".",FALSE,TRUE)</formula>
    </cfRule>
    <cfRule type="expression" dxfId="2420" priority="1246">
      <formula>IF(RIGHT(TEXT(AE556,"0.#"),1)=".",TRUE,FALSE)</formula>
    </cfRule>
  </conditionalFormatting>
  <conditionalFormatting sqref="AE557">
    <cfRule type="expression" dxfId="2419" priority="1243">
      <formula>IF(RIGHT(TEXT(AE557,"0.#"),1)=".",FALSE,TRUE)</formula>
    </cfRule>
    <cfRule type="expression" dxfId="2418" priority="1244">
      <formula>IF(RIGHT(TEXT(AE557,"0.#"),1)=".",TRUE,FALSE)</formula>
    </cfRule>
  </conditionalFormatting>
  <conditionalFormatting sqref="AE558">
    <cfRule type="expression" dxfId="2417" priority="1241">
      <formula>IF(RIGHT(TEXT(AE558,"0.#"),1)=".",FALSE,TRUE)</formula>
    </cfRule>
    <cfRule type="expression" dxfId="2416" priority="1242">
      <formula>IF(RIGHT(TEXT(AE558,"0.#"),1)=".",TRUE,FALSE)</formula>
    </cfRule>
  </conditionalFormatting>
  <conditionalFormatting sqref="AU556">
    <cfRule type="expression" dxfId="2415" priority="1233">
      <formula>IF(RIGHT(TEXT(AU556,"0.#"),1)=".",FALSE,TRUE)</formula>
    </cfRule>
    <cfRule type="expression" dxfId="2414" priority="1234">
      <formula>IF(RIGHT(TEXT(AU556,"0.#"),1)=".",TRUE,FALSE)</formula>
    </cfRule>
  </conditionalFormatting>
  <conditionalFormatting sqref="AU557">
    <cfRule type="expression" dxfId="2413" priority="1231">
      <formula>IF(RIGHT(TEXT(AU557,"0.#"),1)=".",FALSE,TRUE)</formula>
    </cfRule>
    <cfRule type="expression" dxfId="2412" priority="1232">
      <formula>IF(RIGHT(TEXT(AU557,"0.#"),1)=".",TRUE,FALSE)</formula>
    </cfRule>
  </conditionalFormatting>
  <conditionalFormatting sqref="AU558">
    <cfRule type="expression" dxfId="2411" priority="1229">
      <formula>IF(RIGHT(TEXT(AU558,"0.#"),1)=".",FALSE,TRUE)</formula>
    </cfRule>
    <cfRule type="expression" dxfId="2410" priority="1230">
      <formula>IF(RIGHT(TEXT(AU558,"0.#"),1)=".",TRUE,FALSE)</formula>
    </cfRule>
  </conditionalFormatting>
  <conditionalFormatting sqref="AQ557">
    <cfRule type="expression" dxfId="2409" priority="1221">
      <formula>IF(RIGHT(TEXT(AQ557,"0.#"),1)=".",FALSE,TRUE)</formula>
    </cfRule>
    <cfRule type="expression" dxfId="2408" priority="1222">
      <formula>IF(RIGHT(TEXT(AQ557,"0.#"),1)=".",TRUE,FALSE)</formula>
    </cfRule>
  </conditionalFormatting>
  <conditionalFormatting sqref="AQ558">
    <cfRule type="expression" dxfId="2407" priority="1219">
      <formula>IF(RIGHT(TEXT(AQ558,"0.#"),1)=".",FALSE,TRUE)</formula>
    </cfRule>
    <cfRule type="expression" dxfId="2406" priority="1220">
      <formula>IF(RIGHT(TEXT(AQ558,"0.#"),1)=".",TRUE,FALSE)</formula>
    </cfRule>
  </conditionalFormatting>
  <conditionalFormatting sqref="AQ556">
    <cfRule type="expression" dxfId="2405" priority="1217">
      <formula>IF(RIGHT(TEXT(AQ556,"0.#"),1)=".",FALSE,TRUE)</formula>
    </cfRule>
    <cfRule type="expression" dxfId="2404" priority="1218">
      <formula>IF(RIGHT(TEXT(AQ556,"0.#"),1)=".",TRUE,FALSE)</formula>
    </cfRule>
  </conditionalFormatting>
  <conditionalFormatting sqref="AE561">
    <cfRule type="expression" dxfId="2403" priority="1215">
      <formula>IF(RIGHT(TEXT(AE561,"0.#"),1)=".",FALSE,TRUE)</formula>
    </cfRule>
    <cfRule type="expression" dxfId="2402" priority="1216">
      <formula>IF(RIGHT(TEXT(AE561,"0.#"),1)=".",TRUE,FALSE)</formula>
    </cfRule>
  </conditionalFormatting>
  <conditionalFormatting sqref="AE562">
    <cfRule type="expression" dxfId="2401" priority="1213">
      <formula>IF(RIGHT(TEXT(AE562,"0.#"),1)=".",FALSE,TRUE)</formula>
    </cfRule>
    <cfRule type="expression" dxfId="2400" priority="1214">
      <formula>IF(RIGHT(TEXT(AE562,"0.#"),1)=".",TRUE,FALSE)</formula>
    </cfRule>
  </conditionalFormatting>
  <conditionalFormatting sqref="AE563">
    <cfRule type="expression" dxfId="2399" priority="1211">
      <formula>IF(RIGHT(TEXT(AE563,"0.#"),1)=".",FALSE,TRUE)</formula>
    </cfRule>
    <cfRule type="expression" dxfId="2398" priority="1212">
      <formula>IF(RIGHT(TEXT(AE563,"0.#"),1)=".",TRUE,FALSE)</formula>
    </cfRule>
  </conditionalFormatting>
  <conditionalFormatting sqref="AL1110:AO1139">
    <cfRule type="expression" dxfId="2397" priority="2867">
      <formula>IF(AND(AL1110&gt;=0, RIGHT(TEXT(AL1110,"0.#"),1)&lt;&gt;"."),TRUE,FALSE)</formula>
    </cfRule>
    <cfRule type="expression" dxfId="2396" priority="2868">
      <formula>IF(AND(AL1110&gt;=0, RIGHT(TEXT(AL1110,"0.#"),1)="."),TRUE,FALSE)</formula>
    </cfRule>
    <cfRule type="expression" dxfId="2395" priority="2869">
      <formula>IF(AND(AL1110&lt;0, RIGHT(TEXT(AL1110,"0.#"),1)&lt;&gt;"."),TRUE,FALSE)</formula>
    </cfRule>
    <cfRule type="expression" dxfId="2394" priority="2870">
      <formula>IF(AND(AL1110&lt;0, RIGHT(TEXT(AL1110,"0.#"),1)="."),TRUE,FALSE)</formula>
    </cfRule>
  </conditionalFormatting>
  <conditionalFormatting sqref="Y1110:Y1139">
    <cfRule type="expression" dxfId="2393" priority="2865">
      <formula>IF(RIGHT(TEXT(Y1110,"0.#"),1)=".",FALSE,TRUE)</formula>
    </cfRule>
    <cfRule type="expression" dxfId="2392" priority="2866">
      <formula>IF(RIGHT(TEXT(Y1110,"0.#"),1)=".",TRUE,FALSE)</formula>
    </cfRule>
  </conditionalFormatting>
  <conditionalFormatting sqref="AQ553">
    <cfRule type="expression" dxfId="2391" priority="1249">
      <formula>IF(RIGHT(TEXT(AQ553,"0.#"),1)=".",FALSE,TRUE)</formula>
    </cfRule>
    <cfRule type="expression" dxfId="2390" priority="1250">
      <formula>IF(RIGHT(TEXT(AQ553,"0.#"),1)=".",TRUE,FALSE)</formula>
    </cfRule>
  </conditionalFormatting>
  <conditionalFormatting sqref="AU552">
    <cfRule type="expression" dxfId="2389" priority="1261">
      <formula>IF(RIGHT(TEXT(AU552,"0.#"),1)=".",FALSE,TRUE)</formula>
    </cfRule>
    <cfRule type="expression" dxfId="2388" priority="1262">
      <formula>IF(RIGHT(TEXT(AU552,"0.#"),1)=".",TRUE,FALSE)</formula>
    </cfRule>
  </conditionalFormatting>
  <conditionalFormatting sqref="AE552">
    <cfRule type="expression" dxfId="2387" priority="1273">
      <formula>IF(RIGHT(TEXT(AE552,"0.#"),1)=".",FALSE,TRUE)</formula>
    </cfRule>
    <cfRule type="expression" dxfId="2386" priority="1274">
      <formula>IF(RIGHT(TEXT(AE552,"0.#"),1)=".",TRUE,FALSE)</formula>
    </cfRule>
  </conditionalFormatting>
  <conditionalFormatting sqref="AQ548">
    <cfRule type="expression" dxfId="2385" priority="1279">
      <formula>IF(RIGHT(TEXT(AQ548,"0.#"),1)=".",FALSE,TRUE)</formula>
    </cfRule>
    <cfRule type="expression" dxfId="2384" priority="1280">
      <formula>IF(RIGHT(TEXT(AQ548,"0.#"),1)=".",TRUE,FALSE)</formula>
    </cfRule>
  </conditionalFormatting>
  <conditionalFormatting sqref="AL845:AO846">
    <cfRule type="expression" dxfId="2383" priority="2819">
      <formula>IF(AND(AL845&gt;=0, RIGHT(TEXT(AL845,"0.#"),1)&lt;&gt;"."),TRUE,FALSE)</formula>
    </cfRule>
    <cfRule type="expression" dxfId="2382" priority="2820">
      <formula>IF(AND(AL845&gt;=0, RIGHT(TEXT(AL845,"0.#"),1)="."),TRUE,FALSE)</formula>
    </cfRule>
    <cfRule type="expression" dxfId="2381" priority="2821">
      <formula>IF(AND(AL845&lt;0, RIGHT(TEXT(AL845,"0.#"),1)&lt;&gt;"."),TRUE,FALSE)</formula>
    </cfRule>
    <cfRule type="expression" dxfId="2380" priority="2822">
      <formula>IF(AND(AL845&lt;0, RIGHT(TEXT(AL845,"0.#"),1)="."),TRUE,FALSE)</formula>
    </cfRule>
  </conditionalFormatting>
  <conditionalFormatting sqref="Y845:Y846">
    <cfRule type="expression" dxfId="2379" priority="2817">
      <formula>IF(RIGHT(TEXT(Y845,"0.#"),1)=".",FALSE,TRUE)</formula>
    </cfRule>
    <cfRule type="expression" dxfId="2378" priority="2818">
      <formula>IF(RIGHT(TEXT(Y845,"0.#"),1)=".",TRUE,FALSE)</formula>
    </cfRule>
  </conditionalFormatting>
  <conditionalFormatting sqref="AE492">
    <cfRule type="expression" dxfId="2377" priority="1605">
      <formula>IF(RIGHT(TEXT(AE492,"0.#"),1)=".",FALSE,TRUE)</formula>
    </cfRule>
    <cfRule type="expression" dxfId="2376" priority="1606">
      <formula>IF(RIGHT(TEXT(AE492,"0.#"),1)=".",TRUE,FALSE)</formula>
    </cfRule>
  </conditionalFormatting>
  <conditionalFormatting sqref="AE493">
    <cfRule type="expression" dxfId="2375" priority="1603">
      <formula>IF(RIGHT(TEXT(AE493,"0.#"),1)=".",FALSE,TRUE)</formula>
    </cfRule>
    <cfRule type="expression" dxfId="2374" priority="1604">
      <formula>IF(RIGHT(TEXT(AE493,"0.#"),1)=".",TRUE,FALSE)</formula>
    </cfRule>
  </conditionalFormatting>
  <conditionalFormatting sqref="AE494">
    <cfRule type="expression" dxfId="2373" priority="1601">
      <formula>IF(RIGHT(TEXT(AE494,"0.#"),1)=".",FALSE,TRUE)</formula>
    </cfRule>
    <cfRule type="expression" dxfId="2372" priority="1602">
      <formula>IF(RIGHT(TEXT(AE494,"0.#"),1)=".",TRUE,FALSE)</formula>
    </cfRule>
  </conditionalFormatting>
  <conditionalFormatting sqref="AQ493">
    <cfRule type="expression" dxfId="2371" priority="1581">
      <formula>IF(RIGHT(TEXT(AQ493,"0.#"),1)=".",FALSE,TRUE)</formula>
    </cfRule>
    <cfRule type="expression" dxfId="2370" priority="1582">
      <formula>IF(RIGHT(TEXT(AQ493,"0.#"),1)=".",TRUE,FALSE)</formula>
    </cfRule>
  </conditionalFormatting>
  <conditionalFormatting sqref="AQ494">
    <cfRule type="expression" dxfId="2369" priority="1579">
      <formula>IF(RIGHT(TEXT(AQ494,"0.#"),1)=".",FALSE,TRUE)</formula>
    </cfRule>
    <cfRule type="expression" dxfId="2368" priority="1580">
      <formula>IF(RIGHT(TEXT(AQ494,"0.#"),1)=".",TRUE,FALSE)</formula>
    </cfRule>
  </conditionalFormatting>
  <conditionalFormatting sqref="AQ492">
    <cfRule type="expression" dxfId="2367" priority="1577">
      <formula>IF(RIGHT(TEXT(AQ492,"0.#"),1)=".",FALSE,TRUE)</formula>
    </cfRule>
    <cfRule type="expression" dxfId="2366" priority="1578">
      <formula>IF(RIGHT(TEXT(AQ492,"0.#"),1)=".",TRUE,FALSE)</formula>
    </cfRule>
  </conditionalFormatting>
  <conditionalFormatting sqref="AU494">
    <cfRule type="expression" dxfId="2365" priority="1589">
      <formula>IF(RIGHT(TEXT(AU494,"0.#"),1)=".",FALSE,TRUE)</formula>
    </cfRule>
    <cfRule type="expression" dxfId="2364" priority="1590">
      <formula>IF(RIGHT(TEXT(AU494,"0.#"),1)=".",TRUE,FALSE)</formula>
    </cfRule>
  </conditionalFormatting>
  <conditionalFormatting sqref="AU492">
    <cfRule type="expression" dxfId="2363" priority="1593">
      <formula>IF(RIGHT(TEXT(AU492,"0.#"),1)=".",FALSE,TRUE)</formula>
    </cfRule>
    <cfRule type="expression" dxfId="2362" priority="1594">
      <formula>IF(RIGHT(TEXT(AU492,"0.#"),1)=".",TRUE,FALSE)</formula>
    </cfRule>
  </conditionalFormatting>
  <conditionalFormatting sqref="AU493">
    <cfRule type="expression" dxfId="2361" priority="1591">
      <formula>IF(RIGHT(TEXT(AU493,"0.#"),1)=".",FALSE,TRUE)</formula>
    </cfRule>
    <cfRule type="expression" dxfId="2360" priority="1592">
      <formula>IF(RIGHT(TEXT(AU493,"0.#"),1)=".",TRUE,FALSE)</formula>
    </cfRule>
  </conditionalFormatting>
  <conditionalFormatting sqref="AU583">
    <cfRule type="expression" dxfId="2359" priority="1109">
      <formula>IF(RIGHT(TEXT(AU583,"0.#"),1)=".",FALSE,TRUE)</formula>
    </cfRule>
    <cfRule type="expression" dxfId="2358" priority="1110">
      <formula>IF(RIGHT(TEXT(AU583,"0.#"),1)=".",TRUE,FALSE)</formula>
    </cfRule>
  </conditionalFormatting>
  <conditionalFormatting sqref="AU582">
    <cfRule type="expression" dxfId="2357" priority="1111">
      <formula>IF(RIGHT(TEXT(AU582,"0.#"),1)=".",FALSE,TRUE)</formula>
    </cfRule>
    <cfRule type="expression" dxfId="2356" priority="1112">
      <formula>IF(RIGHT(TEXT(AU582,"0.#"),1)=".",TRUE,FALSE)</formula>
    </cfRule>
  </conditionalFormatting>
  <conditionalFormatting sqref="AE499">
    <cfRule type="expression" dxfId="2355" priority="1571">
      <formula>IF(RIGHT(TEXT(AE499,"0.#"),1)=".",FALSE,TRUE)</formula>
    </cfRule>
    <cfRule type="expression" dxfId="2354" priority="1572">
      <formula>IF(RIGHT(TEXT(AE499,"0.#"),1)=".",TRUE,FALSE)</formula>
    </cfRule>
  </conditionalFormatting>
  <conditionalFormatting sqref="AE497">
    <cfRule type="expression" dxfId="2353" priority="1575">
      <formula>IF(RIGHT(TEXT(AE497,"0.#"),1)=".",FALSE,TRUE)</formula>
    </cfRule>
    <cfRule type="expression" dxfId="2352" priority="1576">
      <formula>IF(RIGHT(TEXT(AE497,"0.#"),1)=".",TRUE,FALSE)</formula>
    </cfRule>
  </conditionalFormatting>
  <conditionalFormatting sqref="AE498">
    <cfRule type="expression" dxfId="2351" priority="1573">
      <formula>IF(RIGHT(TEXT(AE498,"0.#"),1)=".",FALSE,TRUE)</formula>
    </cfRule>
    <cfRule type="expression" dxfId="2350" priority="1574">
      <formula>IF(RIGHT(TEXT(AE498,"0.#"),1)=".",TRUE,FALSE)</formula>
    </cfRule>
  </conditionalFormatting>
  <conditionalFormatting sqref="AU499">
    <cfRule type="expression" dxfId="2349" priority="1559">
      <formula>IF(RIGHT(TEXT(AU499,"0.#"),1)=".",FALSE,TRUE)</formula>
    </cfRule>
    <cfRule type="expression" dxfId="2348" priority="1560">
      <formula>IF(RIGHT(TEXT(AU499,"0.#"),1)=".",TRUE,FALSE)</formula>
    </cfRule>
  </conditionalFormatting>
  <conditionalFormatting sqref="AU497">
    <cfRule type="expression" dxfId="2347" priority="1563">
      <formula>IF(RIGHT(TEXT(AU497,"0.#"),1)=".",FALSE,TRUE)</formula>
    </cfRule>
    <cfRule type="expression" dxfId="2346" priority="1564">
      <formula>IF(RIGHT(TEXT(AU497,"0.#"),1)=".",TRUE,FALSE)</formula>
    </cfRule>
  </conditionalFormatting>
  <conditionalFormatting sqref="AU498">
    <cfRule type="expression" dxfId="2345" priority="1561">
      <formula>IF(RIGHT(TEXT(AU498,"0.#"),1)=".",FALSE,TRUE)</formula>
    </cfRule>
    <cfRule type="expression" dxfId="2344" priority="1562">
      <formula>IF(RIGHT(TEXT(AU498,"0.#"),1)=".",TRUE,FALSE)</formula>
    </cfRule>
  </conditionalFormatting>
  <conditionalFormatting sqref="AQ497">
    <cfRule type="expression" dxfId="2343" priority="1547">
      <formula>IF(RIGHT(TEXT(AQ497,"0.#"),1)=".",FALSE,TRUE)</formula>
    </cfRule>
    <cfRule type="expression" dxfId="2342" priority="1548">
      <formula>IF(RIGHT(TEXT(AQ497,"0.#"),1)=".",TRUE,FALSE)</formula>
    </cfRule>
  </conditionalFormatting>
  <conditionalFormatting sqref="AQ498">
    <cfRule type="expression" dxfId="2341" priority="1551">
      <formula>IF(RIGHT(TEXT(AQ498,"0.#"),1)=".",FALSE,TRUE)</formula>
    </cfRule>
    <cfRule type="expression" dxfId="2340" priority="1552">
      <formula>IF(RIGHT(TEXT(AQ498,"0.#"),1)=".",TRUE,FALSE)</formula>
    </cfRule>
  </conditionalFormatting>
  <conditionalFormatting sqref="AQ499">
    <cfRule type="expression" dxfId="2339" priority="1549">
      <formula>IF(RIGHT(TEXT(AQ499,"0.#"),1)=".",FALSE,TRUE)</formula>
    </cfRule>
    <cfRule type="expression" dxfId="2338" priority="1550">
      <formula>IF(RIGHT(TEXT(AQ499,"0.#"),1)=".",TRUE,FALSE)</formula>
    </cfRule>
  </conditionalFormatting>
  <conditionalFormatting sqref="AE504">
    <cfRule type="expression" dxfId="2337" priority="1541">
      <formula>IF(RIGHT(TEXT(AE504,"0.#"),1)=".",FALSE,TRUE)</formula>
    </cfRule>
    <cfRule type="expression" dxfId="2336" priority="1542">
      <formula>IF(RIGHT(TEXT(AE504,"0.#"),1)=".",TRUE,FALSE)</formula>
    </cfRule>
  </conditionalFormatting>
  <conditionalFormatting sqref="AE502">
    <cfRule type="expression" dxfId="2335" priority="1545">
      <formula>IF(RIGHT(TEXT(AE502,"0.#"),1)=".",FALSE,TRUE)</formula>
    </cfRule>
    <cfRule type="expression" dxfId="2334" priority="1546">
      <formula>IF(RIGHT(TEXT(AE502,"0.#"),1)=".",TRUE,FALSE)</formula>
    </cfRule>
  </conditionalFormatting>
  <conditionalFormatting sqref="AE503">
    <cfRule type="expression" dxfId="2333" priority="1543">
      <formula>IF(RIGHT(TEXT(AE503,"0.#"),1)=".",FALSE,TRUE)</formula>
    </cfRule>
    <cfRule type="expression" dxfId="2332" priority="1544">
      <formula>IF(RIGHT(TEXT(AE503,"0.#"),1)=".",TRUE,FALSE)</formula>
    </cfRule>
  </conditionalFormatting>
  <conditionalFormatting sqref="AU504">
    <cfRule type="expression" dxfId="2331" priority="1529">
      <formula>IF(RIGHT(TEXT(AU504,"0.#"),1)=".",FALSE,TRUE)</formula>
    </cfRule>
    <cfRule type="expression" dxfId="2330" priority="1530">
      <formula>IF(RIGHT(TEXT(AU504,"0.#"),1)=".",TRUE,FALSE)</formula>
    </cfRule>
  </conditionalFormatting>
  <conditionalFormatting sqref="AU502">
    <cfRule type="expression" dxfId="2329" priority="1533">
      <formula>IF(RIGHT(TEXT(AU502,"0.#"),1)=".",FALSE,TRUE)</formula>
    </cfRule>
    <cfRule type="expression" dxfId="2328" priority="1534">
      <formula>IF(RIGHT(TEXT(AU502,"0.#"),1)=".",TRUE,FALSE)</formula>
    </cfRule>
  </conditionalFormatting>
  <conditionalFormatting sqref="AU503">
    <cfRule type="expression" dxfId="2327" priority="1531">
      <formula>IF(RIGHT(TEXT(AU503,"0.#"),1)=".",FALSE,TRUE)</formula>
    </cfRule>
    <cfRule type="expression" dxfId="2326" priority="1532">
      <formula>IF(RIGHT(TEXT(AU503,"0.#"),1)=".",TRUE,FALSE)</formula>
    </cfRule>
  </conditionalFormatting>
  <conditionalFormatting sqref="AQ502">
    <cfRule type="expression" dxfId="2325" priority="1517">
      <formula>IF(RIGHT(TEXT(AQ502,"0.#"),1)=".",FALSE,TRUE)</formula>
    </cfRule>
    <cfRule type="expression" dxfId="2324" priority="1518">
      <formula>IF(RIGHT(TEXT(AQ502,"0.#"),1)=".",TRUE,FALSE)</formula>
    </cfRule>
  </conditionalFormatting>
  <conditionalFormatting sqref="AQ503">
    <cfRule type="expression" dxfId="2323" priority="1521">
      <formula>IF(RIGHT(TEXT(AQ503,"0.#"),1)=".",FALSE,TRUE)</formula>
    </cfRule>
    <cfRule type="expression" dxfId="2322" priority="1522">
      <formula>IF(RIGHT(TEXT(AQ503,"0.#"),1)=".",TRUE,FALSE)</formula>
    </cfRule>
  </conditionalFormatting>
  <conditionalFormatting sqref="AQ504">
    <cfRule type="expression" dxfId="2321" priority="1519">
      <formula>IF(RIGHT(TEXT(AQ504,"0.#"),1)=".",FALSE,TRUE)</formula>
    </cfRule>
    <cfRule type="expression" dxfId="2320" priority="1520">
      <formula>IF(RIGHT(TEXT(AQ504,"0.#"),1)=".",TRUE,FALSE)</formula>
    </cfRule>
  </conditionalFormatting>
  <conditionalFormatting sqref="AE509">
    <cfRule type="expression" dxfId="2319" priority="1511">
      <formula>IF(RIGHT(TEXT(AE509,"0.#"),1)=".",FALSE,TRUE)</formula>
    </cfRule>
    <cfRule type="expression" dxfId="2318" priority="1512">
      <formula>IF(RIGHT(TEXT(AE509,"0.#"),1)=".",TRUE,FALSE)</formula>
    </cfRule>
  </conditionalFormatting>
  <conditionalFormatting sqref="AE507">
    <cfRule type="expression" dxfId="2317" priority="1515">
      <formula>IF(RIGHT(TEXT(AE507,"0.#"),1)=".",FALSE,TRUE)</formula>
    </cfRule>
    <cfRule type="expression" dxfId="2316" priority="1516">
      <formula>IF(RIGHT(TEXT(AE507,"0.#"),1)=".",TRUE,FALSE)</formula>
    </cfRule>
  </conditionalFormatting>
  <conditionalFormatting sqref="AE508">
    <cfRule type="expression" dxfId="2315" priority="1513">
      <formula>IF(RIGHT(TEXT(AE508,"0.#"),1)=".",FALSE,TRUE)</formula>
    </cfRule>
    <cfRule type="expression" dxfId="2314" priority="1514">
      <formula>IF(RIGHT(TEXT(AE508,"0.#"),1)=".",TRUE,FALSE)</formula>
    </cfRule>
  </conditionalFormatting>
  <conditionalFormatting sqref="AU509">
    <cfRule type="expression" dxfId="2313" priority="1499">
      <formula>IF(RIGHT(TEXT(AU509,"0.#"),1)=".",FALSE,TRUE)</formula>
    </cfRule>
    <cfRule type="expression" dxfId="2312" priority="1500">
      <formula>IF(RIGHT(TEXT(AU509,"0.#"),1)=".",TRUE,FALSE)</formula>
    </cfRule>
  </conditionalFormatting>
  <conditionalFormatting sqref="AU507">
    <cfRule type="expression" dxfId="2311" priority="1503">
      <formula>IF(RIGHT(TEXT(AU507,"0.#"),1)=".",FALSE,TRUE)</formula>
    </cfRule>
    <cfRule type="expression" dxfId="2310" priority="1504">
      <formula>IF(RIGHT(TEXT(AU507,"0.#"),1)=".",TRUE,FALSE)</formula>
    </cfRule>
  </conditionalFormatting>
  <conditionalFormatting sqref="AU508">
    <cfRule type="expression" dxfId="2309" priority="1501">
      <formula>IF(RIGHT(TEXT(AU508,"0.#"),1)=".",FALSE,TRUE)</formula>
    </cfRule>
    <cfRule type="expression" dxfId="2308" priority="1502">
      <formula>IF(RIGHT(TEXT(AU508,"0.#"),1)=".",TRUE,FALSE)</formula>
    </cfRule>
  </conditionalFormatting>
  <conditionalFormatting sqref="AQ507">
    <cfRule type="expression" dxfId="2307" priority="1487">
      <formula>IF(RIGHT(TEXT(AQ507,"0.#"),1)=".",FALSE,TRUE)</formula>
    </cfRule>
    <cfRule type="expression" dxfId="2306" priority="1488">
      <formula>IF(RIGHT(TEXT(AQ507,"0.#"),1)=".",TRUE,FALSE)</formula>
    </cfRule>
  </conditionalFormatting>
  <conditionalFormatting sqref="AQ508">
    <cfRule type="expression" dxfId="2305" priority="1491">
      <formula>IF(RIGHT(TEXT(AQ508,"0.#"),1)=".",FALSE,TRUE)</formula>
    </cfRule>
    <cfRule type="expression" dxfId="2304" priority="1492">
      <formula>IF(RIGHT(TEXT(AQ508,"0.#"),1)=".",TRUE,FALSE)</formula>
    </cfRule>
  </conditionalFormatting>
  <conditionalFormatting sqref="AQ509">
    <cfRule type="expression" dxfId="2303" priority="1489">
      <formula>IF(RIGHT(TEXT(AQ509,"0.#"),1)=".",FALSE,TRUE)</formula>
    </cfRule>
    <cfRule type="expression" dxfId="2302" priority="1490">
      <formula>IF(RIGHT(TEXT(AQ509,"0.#"),1)=".",TRUE,FALSE)</formula>
    </cfRule>
  </conditionalFormatting>
  <conditionalFormatting sqref="AE465">
    <cfRule type="expression" dxfId="2301" priority="1781">
      <formula>IF(RIGHT(TEXT(AE465,"0.#"),1)=".",FALSE,TRUE)</formula>
    </cfRule>
    <cfRule type="expression" dxfId="2300" priority="1782">
      <formula>IF(RIGHT(TEXT(AE465,"0.#"),1)=".",TRUE,FALSE)</formula>
    </cfRule>
  </conditionalFormatting>
  <conditionalFormatting sqref="AE463">
    <cfRule type="expression" dxfId="2299" priority="1785">
      <formula>IF(RIGHT(TEXT(AE463,"0.#"),1)=".",FALSE,TRUE)</formula>
    </cfRule>
    <cfRule type="expression" dxfId="2298" priority="1786">
      <formula>IF(RIGHT(TEXT(AE463,"0.#"),1)=".",TRUE,FALSE)</formula>
    </cfRule>
  </conditionalFormatting>
  <conditionalFormatting sqref="AE464">
    <cfRule type="expression" dxfId="2297" priority="1783">
      <formula>IF(RIGHT(TEXT(AE464,"0.#"),1)=".",FALSE,TRUE)</formula>
    </cfRule>
    <cfRule type="expression" dxfId="2296" priority="1784">
      <formula>IF(RIGHT(TEXT(AE464,"0.#"),1)=".",TRUE,FALSE)</formula>
    </cfRule>
  </conditionalFormatting>
  <conditionalFormatting sqref="AM465">
    <cfRule type="expression" dxfId="2295" priority="1775">
      <formula>IF(RIGHT(TEXT(AM465,"0.#"),1)=".",FALSE,TRUE)</formula>
    </cfRule>
    <cfRule type="expression" dxfId="2294" priority="1776">
      <formula>IF(RIGHT(TEXT(AM465,"0.#"),1)=".",TRUE,FALSE)</formula>
    </cfRule>
  </conditionalFormatting>
  <conditionalFormatting sqref="AM463">
    <cfRule type="expression" dxfId="2293" priority="1779">
      <formula>IF(RIGHT(TEXT(AM463,"0.#"),1)=".",FALSE,TRUE)</formula>
    </cfRule>
    <cfRule type="expression" dxfId="2292" priority="1780">
      <formula>IF(RIGHT(TEXT(AM463,"0.#"),1)=".",TRUE,FALSE)</formula>
    </cfRule>
  </conditionalFormatting>
  <conditionalFormatting sqref="AM464">
    <cfRule type="expression" dxfId="2291" priority="1777">
      <formula>IF(RIGHT(TEXT(AM464,"0.#"),1)=".",FALSE,TRUE)</formula>
    </cfRule>
    <cfRule type="expression" dxfId="2290" priority="1778">
      <formula>IF(RIGHT(TEXT(AM464,"0.#"),1)=".",TRUE,FALSE)</formula>
    </cfRule>
  </conditionalFormatting>
  <conditionalFormatting sqref="AU465">
    <cfRule type="expression" dxfId="2289" priority="1769">
      <formula>IF(RIGHT(TEXT(AU465,"0.#"),1)=".",FALSE,TRUE)</formula>
    </cfRule>
    <cfRule type="expression" dxfId="2288" priority="1770">
      <formula>IF(RIGHT(TEXT(AU465,"0.#"),1)=".",TRUE,FALSE)</formula>
    </cfRule>
  </conditionalFormatting>
  <conditionalFormatting sqref="AU463">
    <cfRule type="expression" dxfId="2287" priority="1773">
      <formula>IF(RIGHT(TEXT(AU463,"0.#"),1)=".",FALSE,TRUE)</formula>
    </cfRule>
    <cfRule type="expression" dxfId="2286" priority="1774">
      <formula>IF(RIGHT(TEXT(AU463,"0.#"),1)=".",TRUE,FALSE)</formula>
    </cfRule>
  </conditionalFormatting>
  <conditionalFormatting sqref="AU464">
    <cfRule type="expression" dxfId="2285" priority="1771">
      <formula>IF(RIGHT(TEXT(AU464,"0.#"),1)=".",FALSE,TRUE)</formula>
    </cfRule>
    <cfRule type="expression" dxfId="2284" priority="1772">
      <formula>IF(RIGHT(TEXT(AU464,"0.#"),1)=".",TRUE,FALSE)</formula>
    </cfRule>
  </conditionalFormatting>
  <conditionalFormatting sqref="AI465">
    <cfRule type="expression" dxfId="2283" priority="1763">
      <formula>IF(RIGHT(TEXT(AI465,"0.#"),1)=".",FALSE,TRUE)</formula>
    </cfRule>
    <cfRule type="expression" dxfId="2282" priority="1764">
      <formula>IF(RIGHT(TEXT(AI465,"0.#"),1)=".",TRUE,FALSE)</formula>
    </cfRule>
  </conditionalFormatting>
  <conditionalFormatting sqref="AI463">
    <cfRule type="expression" dxfId="2281" priority="1767">
      <formula>IF(RIGHT(TEXT(AI463,"0.#"),1)=".",FALSE,TRUE)</formula>
    </cfRule>
    <cfRule type="expression" dxfId="2280" priority="1768">
      <formula>IF(RIGHT(TEXT(AI463,"0.#"),1)=".",TRUE,FALSE)</formula>
    </cfRule>
  </conditionalFormatting>
  <conditionalFormatting sqref="AI464">
    <cfRule type="expression" dxfId="2279" priority="1765">
      <formula>IF(RIGHT(TEXT(AI464,"0.#"),1)=".",FALSE,TRUE)</formula>
    </cfRule>
    <cfRule type="expression" dxfId="2278" priority="1766">
      <formula>IF(RIGHT(TEXT(AI464,"0.#"),1)=".",TRUE,FALSE)</formula>
    </cfRule>
  </conditionalFormatting>
  <conditionalFormatting sqref="AQ463">
    <cfRule type="expression" dxfId="2277" priority="1757">
      <formula>IF(RIGHT(TEXT(AQ463,"0.#"),1)=".",FALSE,TRUE)</formula>
    </cfRule>
    <cfRule type="expression" dxfId="2276" priority="1758">
      <formula>IF(RIGHT(TEXT(AQ463,"0.#"),1)=".",TRUE,FALSE)</formula>
    </cfRule>
  </conditionalFormatting>
  <conditionalFormatting sqref="AQ464">
    <cfRule type="expression" dxfId="2275" priority="1761">
      <formula>IF(RIGHT(TEXT(AQ464,"0.#"),1)=".",FALSE,TRUE)</formula>
    </cfRule>
    <cfRule type="expression" dxfId="2274" priority="1762">
      <formula>IF(RIGHT(TEXT(AQ464,"0.#"),1)=".",TRUE,FALSE)</formula>
    </cfRule>
  </conditionalFormatting>
  <conditionalFormatting sqref="AQ465">
    <cfRule type="expression" dxfId="2273" priority="1759">
      <formula>IF(RIGHT(TEXT(AQ465,"0.#"),1)=".",FALSE,TRUE)</formula>
    </cfRule>
    <cfRule type="expression" dxfId="2272" priority="1760">
      <formula>IF(RIGHT(TEXT(AQ465,"0.#"),1)=".",TRUE,FALSE)</formula>
    </cfRule>
  </conditionalFormatting>
  <conditionalFormatting sqref="AE470">
    <cfRule type="expression" dxfId="2271" priority="1751">
      <formula>IF(RIGHT(TEXT(AE470,"0.#"),1)=".",FALSE,TRUE)</formula>
    </cfRule>
    <cfRule type="expression" dxfId="2270" priority="1752">
      <formula>IF(RIGHT(TEXT(AE470,"0.#"),1)=".",TRUE,FALSE)</formula>
    </cfRule>
  </conditionalFormatting>
  <conditionalFormatting sqref="AE468">
    <cfRule type="expression" dxfId="2269" priority="1755">
      <formula>IF(RIGHT(TEXT(AE468,"0.#"),1)=".",FALSE,TRUE)</formula>
    </cfRule>
    <cfRule type="expression" dxfId="2268" priority="1756">
      <formula>IF(RIGHT(TEXT(AE468,"0.#"),1)=".",TRUE,FALSE)</formula>
    </cfRule>
  </conditionalFormatting>
  <conditionalFormatting sqref="AE469">
    <cfRule type="expression" dxfId="2267" priority="1753">
      <formula>IF(RIGHT(TEXT(AE469,"0.#"),1)=".",FALSE,TRUE)</formula>
    </cfRule>
    <cfRule type="expression" dxfId="2266" priority="1754">
      <formula>IF(RIGHT(TEXT(AE469,"0.#"),1)=".",TRUE,FALSE)</formula>
    </cfRule>
  </conditionalFormatting>
  <conditionalFormatting sqref="AM470">
    <cfRule type="expression" dxfId="2265" priority="1745">
      <formula>IF(RIGHT(TEXT(AM470,"0.#"),1)=".",FALSE,TRUE)</formula>
    </cfRule>
    <cfRule type="expression" dxfId="2264" priority="1746">
      <formula>IF(RIGHT(TEXT(AM470,"0.#"),1)=".",TRUE,FALSE)</formula>
    </cfRule>
  </conditionalFormatting>
  <conditionalFormatting sqref="AM468">
    <cfRule type="expression" dxfId="2263" priority="1749">
      <formula>IF(RIGHT(TEXT(AM468,"0.#"),1)=".",FALSE,TRUE)</formula>
    </cfRule>
    <cfRule type="expression" dxfId="2262" priority="1750">
      <formula>IF(RIGHT(TEXT(AM468,"0.#"),1)=".",TRUE,FALSE)</formula>
    </cfRule>
  </conditionalFormatting>
  <conditionalFormatting sqref="AM469">
    <cfRule type="expression" dxfId="2261" priority="1747">
      <formula>IF(RIGHT(TEXT(AM469,"0.#"),1)=".",FALSE,TRUE)</formula>
    </cfRule>
    <cfRule type="expression" dxfId="2260" priority="1748">
      <formula>IF(RIGHT(TEXT(AM469,"0.#"),1)=".",TRUE,FALSE)</formula>
    </cfRule>
  </conditionalFormatting>
  <conditionalFormatting sqref="AU470">
    <cfRule type="expression" dxfId="2259" priority="1739">
      <formula>IF(RIGHT(TEXT(AU470,"0.#"),1)=".",FALSE,TRUE)</formula>
    </cfRule>
    <cfRule type="expression" dxfId="2258" priority="1740">
      <formula>IF(RIGHT(TEXT(AU470,"0.#"),1)=".",TRUE,FALSE)</formula>
    </cfRule>
  </conditionalFormatting>
  <conditionalFormatting sqref="AU468">
    <cfRule type="expression" dxfId="2257" priority="1743">
      <formula>IF(RIGHT(TEXT(AU468,"0.#"),1)=".",FALSE,TRUE)</formula>
    </cfRule>
    <cfRule type="expression" dxfId="2256" priority="1744">
      <formula>IF(RIGHT(TEXT(AU468,"0.#"),1)=".",TRUE,FALSE)</formula>
    </cfRule>
  </conditionalFormatting>
  <conditionalFormatting sqref="AU469">
    <cfRule type="expression" dxfId="2255" priority="1741">
      <formula>IF(RIGHT(TEXT(AU469,"0.#"),1)=".",FALSE,TRUE)</formula>
    </cfRule>
    <cfRule type="expression" dxfId="2254" priority="1742">
      <formula>IF(RIGHT(TEXT(AU469,"0.#"),1)=".",TRUE,FALSE)</formula>
    </cfRule>
  </conditionalFormatting>
  <conditionalFormatting sqref="AI470">
    <cfRule type="expression" dxfId="2253" priority="1733">
      <formula>IF(RIGHT(TEXT(AI470,"0.#"),1)=".",FALSE,TRUE)</formula>
    </cfRule>
    <cfRule type="expression" dxfId="2252" priority="1734">
      <formula>IF(RIGHT(TEXT(AI470,"0.#"),1)=".",TRUE,FALSE)</formula>
    </cfRule>
  </conditionalFormatting>
  <conditionalFormatting sqref="AI468">
    <cfRule type="expression" dxfId="2251" priority="1737">
      <formula>IF(RIGHT(TEXT(AI468,"0.#"),1)=".",FALSE,TRUE)</formula>
    </cfRule>
    <cfRule type="expression" dxfId="2250" priority="1738">
      <formula>IF(RIGHT(TEXT(AI468,"0.#"),1)=".",TRUE,FALSE)</formula>
    </cfRule>
  </conditionalFormatting>
  <conditionalFormatting sqref="AI469">
    <cfRule type="expression" dxfId="2249" priority="1735">
      <formula>IF(RIGHT(TEXT(AI469,"0.#"),1)=".",FALSE,TRUE)</formula>
    </cfRule>
    <cfRule type="expression" dxfId="2248" priority="1736">
      <formula>IF(RIGHT(TEXT(AI469,"0.#"),1)=".",TRUE,FALSE)</formula>
    </cfRule>
  </conditionalFormatting>
  <conditionalFormatting sqref="AQ468">
    <cfRule type="expression" dxfId="2247" priority="1727">
      <formula>IF(RIGHT(TEXT(AQ468,"0.#"),1)=".",FALSE,TRUE)</formula>
    </cfRule>
    <cfRule type="expression" dxfId="2246" priority="1728">
      <formula>IF(RIGHT(TEXT(AQ468,"0.#"),1)=".",TRUE,FALSE)</formula>
    </cfRule>
  </conditionalFormatting>
  <conditionalFormatting sqref="AQ469">
    <cfRule type="expression" dxfId="2245" priority="1731">
      <formula>IF(RIGHT(TEXT(AQ469,"0.#"),1)=".",FALSE,TRUE)</formula>
    </cfRule>
    <cfRule type="expression" dxfId="2244" priority="1732">
      <formula>IF(RIGHT(TEXT(AQ469,"0.#"),1)=".",TRUE,FALSE)</formula>
    </cfRule>
  </conditionalFormatting>
  <conditionalFormatting sqref="AQ470">
    <cfRule type="expression" dxfId="2243" priority="1729">
      <formula>IF(RIGHT(TEXT(AQ470,"0.#"),1)=".",FALSE,TRUE)</formula>
    </cfRule>
    <cfRule type="expression" dxfId="2242" priority="1730">
      <formula>IF(RIGHT(TEXT(AQ470,"0.#"),1)=".",TRUE,FALSE)</formula>
    </cfRule>
  </conditionalFormatting>
  <conditionalFormatting sqref="AE475">
    <cfRule type="expression" dxfId="2241" priority="1721">
      <formula>IF(RIGHT(TEXT(AE475,"0.#"),1)=".",FALSE,TRUE)</formula>
    </cfRule>
    <cfRule type="expression" dxfId="2240" priority="1722">
      <formula>IF(RIGHT(TEXT(AE475,"0.#"),1)=".",TRUE,FALSE)</formula>
    </cfRule>
  </conditionalFormatting>
  <conditionalFormatting sqref="AE473">
    <cfRule type="expression" dxfId="2239" priority="1725">
      <formula>IF(RIGHT(TEXT(AE473,"0.#"),1)=".",FALSE,TRUE)</formula>
    </cfRule>
    <cfRule type="expression" dxfId="2238" priority="1726">
      <formula>IF(RIGHT(TEXT(AE473,"0.#"),1)=".",TRUE,FALSE)</formula>
    </cfRule>
  </conditionalFormatting>
  <conditionalFormatting sqref="AE474">
    <cfRule type="expression" dxfId="2237" priority="1723">
      <formula>IF(RIGHT(TEXT(AE474,"0.#"),1)=".",FALSE,TRUE)</formula>
    </cfRule>
    <cfRule type="expression" dxfId="2236" priority="1724">
      <formula>IF(RIGHT(TEXT(AE474,"0.#"),1)=".",TRUE,FALSE)</formula>
    </cfRule>
  </conditionalFormatting>
  <conditionalFormatting sqref="AM475">
    <cfRule type="expression" dxfId="2235" priority="1715">
      <formula>IF(RIGHT(TEXT(AM475,"0.#"),1)=".",FALSE,TRUE)</formula>
    </cfRule>
    <cfRule type="expression" dxfId="2234" priority="1716">
      <formula>IF(RIGHT(TEXT(AM475,"0.#"),1)=".",TRUE,FALSE)</formula>
    </cfRule>
  </conditionalFormatting>
  <conditionalFormatting sqref="AM473">
    <cfRule type="expression" dxfId="2233" priority="1719">
      <formula>IF(RIGHT(TEXT(AM473,"0.#"),1)=".",FALSE,TRUE)</formula>
    </cfRule>
    <cfRule type="expression" dxfId="2232" priority="1720">
      <formula>IF(RIGHT(TEXT(AM473,"0.#"),1)=".",TRUE,FALSE)</formula>
    </cfRule>
  </conditionalFormatting>
  <conditionalFormatting sqref="AM474">
    <cfRule type="expression" dxfId="2231" priority="1717">
      <formula>IF(RIGHT(TEXT(AM474,"0.#"),1)=".",FALSE,TRUE)</formula>
    </cfRule>
    <cfRule type="expression" dxfId="2230" priority="1718">
      <formula>IF(RIGHT(TEXT(AM474,"0.#"),1)=".",TRUE,FALSE)</formula>
    </cfRule>
  </conditionalFormatting>
  <conditionalFormatting sqref="AU475">
    <cfRule type="expression" dxfId="2229" priority="1709">
      <formula>IF(RIGHT(TEXT(AU475,"0.#"),1)=".",FALSE,TRUE)</formula>
    </cfRule>
    <cfRule type="expression" dxfId="2228" priority="1710">
      <formula>IF(RIGHT(TEXT(AU475,"0.#"),1)=".",TRUE,FALSE)</formula>
    </cfRule>
  </conditionalFormatting>
  <conditionalFormatting sqref="AU473">
    <cfRule type="expression" dxfId="2227" priority="1713">
      <formula>IF(RIGHT(TEXT(AU473,"0.#"),1)=".",FALSE,TRUE)</formula>
    </cfRule>
    <cfRule type="expression" dxfId="2226" priority="1714">
      <formula>IF(RIGHT(TEXT(AU473,"0.#"),1)=".",TRUE,FALSE)</formula>
    </cfRule>
  </conditionalFormatting>
  <conditionalFormatting sqref="AU474">
    <cfRule type="expression" dxfId="2225" priority="1711">
      <formula>IF(RIGHT(TEXT(AU474,"0.#"),1)=".",FALSE,TRUE)</formula>
    </cfRule>
    <cfRule type="expression" dxfId="2224" priority="1712">
      <formula>IF(RIGHT(TEXT(AU474,"0.#"),1)=".",TRUE,FALSE)</formula>
    </cfRule>
  </conditionalFormatting>
  <conditionalFormatting sqref="AI475">
    <cfRule type="expression" dxfId="2223" priority="1703">
      <formula>IF(RIGHT(TEXT(AI475,"0.#"),1)=".",FALSE,TRUE)</formula>
    </cfRule>
    <cfRule type="expression" dxfId="2222" priority="1704">
      <formula>IF(RIGHT(TEXT(AI475,"0.#"),1)=".",TRUE,FALSE)</formula>
    </cfRule>
  </conditionalFormatting>
  <conditionalFormatting sqref="AI473">
    <cfRule type="expression" dxfId="2221" priority="1707">
      <formula>IF(RIGHT(TEXT(AI473,"0.#"),1)=".",FALSE,TRUE)</formula>
    </cfRule>
    <cfRule type="expression" dxfId="2220" priority="1708">
      <formula>IF(RIGHT(TEXT(AI473,"0.#"),1)=".",TRUE,FALSE)</formula>
    </cfRule>
  </conditionalFormatting>
  <conditionalFormatting sqref="AI474">
    <cfRule type="expression" dxfId="2219" priority="1705">
      <formula>IF(RIGHT(TEXT(AI474,"0.#"),1)=".",FALSE,TRUE)</formula>
    </cfRule>
    <cfRule type="expression" dxfId="2218" priority="1706">
      <formula>IF(RIGHT(TEXT(AI474,"0.#"),1)=".",TRUE,FALSE)</formula>
    </cfRule>
  </conditionalFormatting>
  <conditionalFormatting sqref="AQ473">
    <cfRule type="expression" dxfId="2217" priority="1697">
      <formula>IF(RIGHT(TEXT(AQ473,"0.#"),1)=".",FALSE,TRUE)</formula>
    </cfRule>
    <cfRule type="expression" dxfId="2216" priority="1698">
      <formula>IF(RIGHT(TEXT(AQ473,"0.#"),1)=".",TRUE,FALSE)</formula>
    </cfRule>
  </conditionalFormatting>
  <conditionalFormatting sqref="AQ474">
    <cfRule type="expression" dxfId="2215" priority="1701">
      <formula>IF(RIGHT(TEXT(AQ474,"0.#"),1)=".",FALSE,TRUE)</formula>
    </cfRule>
    <cfRule type="expression" dxfId="2214" priority="1702">
      <formula>IF(RIGHT(TEXT(AQ474,"0.#"),1)=".",TRUE,FALSE)</formula>
    </cfRule>
  </conditionalFormatting>
  <conditionalFormatting sqref="AQ475">
    <cfRule type="expression" dxfId="2213" priority="1699">
      <formula>IF(RIGHT(TEXT(AQ475,"0.#"),1)=".",FALSE,TRUE)</formula>
    </cfRule>
    <cfRule type="expression" dxfId="2212" priority="1700">
      <formula>IF(RIGHT(TEXT(AQ475,"0.#"),1)=".",TRUE,FALSE)</formula>
    </cfRule>
  </conditionalFormatting>
  <conditionalFormatting sqref="AE480">
    <cfRule type="expression" dxfId="2211" priority="1691">
      <formula>IF(RIGHT(TEXT(AE480,"0.#"),1)=".",FALSE,TRUE)</formula>
    </cfRule>
    <cfRule type="expression" dxfId="2210" priority="1692">
      <formula>IF(RIGHT(TEXT(AE480,"0.#"),1)=".",TRUE,FALSE)</formula>
    </cfRule>
  </conditionalFormatting>
  <conditionalFormatting sqref="AE478">
    <cfRule type="expression" dxfId="2209" priority="1695">
      <formula>IF(RIGHT(TEXT(AE478,"0.#"),1)=".",FALSE,TRUE)</formula>
    </cfRule>
    <cfRule type="expression" dxfId="2208" priority="1696">
      <formula>IF(RIGHT(TEXT(AE478,"0.#"),1)=".",TRUE,FALSE)</formula>
    </cfRule>
  </conditionalFormatting>
  <conditionalFormatting sqref="AE479">
    <cfRule type="expression" dxfId="2207" priority="1693">
      <formula>IF(RIGHT(TEXT(AE479,"0.#"),1)=".",FALSE,TRUE)</formula>
    </cfRule>
    <cfRule type="expression" dxfId="2206" priority="1694">
      <formula>IF(RIGHT(TEXT(AE479,"0.#"),1)=".",TRUE,FALSE)</formula>
    </cfRule>
  </conditionalFormatting>
  <conditionalFormatting sqref="AM480">
    <cfRule type="expression" dxfId="2205" priority="1685">
      <formula>IF(RIGHT(TEXT(AM480,"0.#"),1)=".",FALSE,TRUE)</formula>
    </cfRule>
    <cfRule type="expression" dxfId="2204" priority="1686">
      <formula>IF(RIGHT(TEXT(AM480,"0.#"),1)=".",TRUE,FALSE)</formula>
    </cfRule>
  </conditionalFormatting>
  <conditionalFormatting sqref="AM478">
    <cfRule type="expression" dxfId="2203" priority="1689">
      <formula>IF(RIGHT(TEXT(AM478,"0.#"),1)=".",FALSE,TRUE)</formula>
    </cfRule>
    <cfRule type="expression" dxfId="2202" priority="1690">
      <formula>IF(RIGHT(TEXT(AM478,"0.#"),1)=".",TRUE,FALSE)</formula>
    </cfRule>
  </conditionalFormatting>
  <conditionalFormatting sqref="AM479">
    <cfRule type="expression" dxfId="2201" priority="1687">
      <formula>IF(RIGHT(TEXT(AM479,"0.#"),1)=".",FALSE,TRUE)</formula>
    </cfRule>
    <cfRule type="expression" dxfId="2200" priority="1688">
      <formula>IF(RIGHT(TEXT(AM479,"0.#"),1)=".",TRUE,FALSE)</formula>
    </cfRule>
  </conditionalFormatting>
  <conditionalFormatting sqref="AU480">
    <cfRule type="expression" dxfId="2199" priority="1679">
      <formula>IF(RIGHT(TEXT(AU480,"0.#"),1)=".",FALSE,TRUE)</formula>
    </cfRule>
    <cfRule type="expression" dxfId="2198" priority="1680">
      <formula>IF(RIGHT(TEXT(AU480,"0.#"),1)=".",TRUE,FALSE)</formula>
    </cfRule>
  </conditionalFormatting>
  <conditionalFormatting sqref="AU478">
    <cfRule type="expression" dxfId="2197" priority="1683">
      <formula>IF(RIGHT(TEXT(AU478,"0.#"),1)=".",FALSE,TRUE)</formula>
    </cfRule>
    <cfRule type="expression" dxfId="2196" priority="1684">
      <formula>IF(RIGHT(TEXT(AU478,"0.#"),1)=".",TRUE,FALSE)</formula>
    </cfRule>
  </conditionalFormatting>
  <conditionalFormatting sqref="AU479">
    <cfRule type="expression" dxfId="2195" priority="1681">
      <formula>IF(RIGHT(TEXT(AU479,"0.#"),1)=".",FALSE,TRUE)</formula>
    </cfRule>
    <cfRule type="expression" dxfId="2194" priority="1682">
      <formula>IF(RIGHT(TEXT(AU479,"0.#"),1)=".",TRUE,FALSE)</formula>
    </cfRule>
  </conditionalFormatting>
  <conditionalFormatting sqref="AI480">
    <cfRule type="expression" dxfId="2193" priority="1673">
      <formula>IF(RIGHT(TEXT(AI480,"0.#"),1)=".",FALSE,TRUE)</formula>
    </cfRule>
    <cfRule type="expression" dxfId="2192" priority="1674">
      <formula>IF(RIGHT(TEXT(AI480,"0.#"),1)=".",TRUE,FALSE)</formula>
    </cfRule>
  </conditionalFormatting>
  <conditionalFormatting sqref="AI478">
    <cfRule type="expression" dxfId="2191" priority="1677">
      <formula>IF(RIGHT(TEXT(AI478,"0.#"),1)=".",FALSE,TRUE)</formula>
    </cfRule>
    <cfRule type="expression" dxfId="2190" priority="1678">
      <formula>IF(RIGHT(TEXT(AI478,"0.#"),1)=".",TRUE,FALSE)</formula>
    </cfRule>
  </conditionalFormatting>
  <conditionalFormatting sqref="AI479">
    <cfRule type="expression" dxfId="2189" priority="1675">
      <formula>IF(RIGHT(TEXT(AI479,"0.#"),1)=".",FALSE,TRUE)</formula>
    </cfRule>
    <cfRule type="expression" dxfId="2188" priority="1676">
      <formula>IF(RIGHT(TEXT(AI479,"0.#"),1)=".",TRUE,FALSE)</formula>
    </cfRule>
  </conditionalFormatting>
  <conditionalFormatting sqref="AQ478">
    <cfRule type="expression" dxfId="2187" priority="1667">
      <formula>IF(RIGHT(TEXT(AQ478,"0.#"),1)=".",FALSE,TRUE)</formula>
    </cfRule>
    <cfRule type="expression" dxfId="2186" priority="1668">
      <formula>IF(RIGHT(TEXT(AQ478,"0.#"),1)=".",TRUE,FALSE)</formula>
    </cfRule>
  </conditionalFormatting>
  <conditionalFormatting sqref="AQ479">
    <cfRule type="expression" dxfId="2185" priority="1671">
      <formula>IF(RIGHT(TEXT(AQ479,"0.#"),1)=".",FALSE,TRUE)</formula>
    </cfRule>
    <cfRule type="expression" dxfId="2184" priority="1672">
      <formula>IF(RIGHT(TEXT(AQ479,"0.#"),1)=".",TRUE,FALSE)</formula>
    </cfRule>
  </conditionalFormatting>
  <conditionalFormatting sqref="AQ480">
    <cfRule type="expression" dxfId="2183" priority="1669">
      <formula>IF(RIGHT(TEXT(AQ480,"0.#"),1)=".",FALSE,TRUE)</formula>
    </cfRule>
    <cfRule type="expression" dxfId="2182" priority="1670">
      <formula>IF(RIGHT(TEXT(AQ480,"0.#"),1)=".",TRUE,FALSE)</formula>
    </cfRule>
  </conditionalFormatting>
  <conditionalFormatting sqref="AM47">
    <cfRule type="expression" dxfId="2181" priority="1961">
      <formula>IF(RIGHT(TEXT(AM47,"0.#"),1)=".",FALSE,TRUE)</formula>
    </cfRule>
    <cfRule type="expression" dxfId="2180" priority="1962">
      <formula>IF(RIGHT(TEXT(AM47,"0.#"),1)=".",TRUE,FALSE)</formula>
    </cfRule>
  </conditionalFormatting>
  <conditionalFormatting sqref="AI46">
    <cfRule type="expression" dxfId="2179" priority="1965">
      <formula>IF(RIGHT(TEXT(AI46,"0.#"),1)=".",FALSE,TRUE)</formula>
    </cfRule>
    <cfRule type="expression" dxfId="2178" priority="1966">
      <formula>IF(RIGHT(TEXT(AI46,"0.#"),1)=".",TRUE,FALSE)</formula>
    </cfRule>
  </conditionalFormatting>
  <conditionalFormatting sqref="AM46">
    <cfRule type="expression" dxfId="2177" priority="1963">
      <formula>IF(RIGHT(TEXT(AM46,"0.#"),1)=".",FALSE,TRUE)</formula>
    </cfRule>
    <cfRule type="expression" dxfId="2176" priority="1964">
      <formula>IF(RIGHT(TEXT(AM46,"0.#"),1)=".",TRUE,FALSE)</formula>
    </cfRule>
  </conditionalFormatting>
  <conditionalFormatting sqref="AU46:AU48">
    <cfRule type="expression" dxfId="2175" priority="1955">
      <formula>IF(RIGHT(TEXT(AU46,"0.#"),1)=".",FALSE,TRUE)</formula>
    </cfRule>
    <cfRule type="expression" dxfId="2174" priority="1956">
      <formula>IF(RIGHT(TEXT(AU46,"0.#"),1)=".",TRUE,FALSE)</formula>
    </cfRule>
  </conditionalFormatting>
  <conditionalFormatting sqref="AM48">
    <cfRule type="expression" dxfId="2173" priority="1959">
      <formula>IF(RIGHT(TEXT(AM48,"0.#"),1)=".",FALSE,TRUE)</formula>
    </cfRule>
    <cfRule type="expression" dxfId="2172" priority="1960">
      <formula>IF(RIGHT(TEXT(AM48,"0.#"),1)=".",TRUE,FALSE)</formula>
    </cfRule>
  </conditionalFormatting>
  <conditionalFormatting sqref="AQ46:AQ48">
    <cfRule type="expression" dxfId="2171" priority="1957">
      <formula>IF(RIGHT(TEXT(AQ46,"0.#"),1)=".",FALSE,TRUE)</formula>
    </cfRule>
    <cfRule type="expression" dxfId="2170" priority="1958">
      <formula>IF(RIGHT(TEXT(AQ46,"0.#"),1)=".",TRUE,FALSE)</formula>
    </cfRule>
  </conditionalFormatting>
  <conditionalFormatting sqref="AE146:AE147 AI146:AI147 AM146:AM147 AQ146:AQ147 AU146:AU147">
    <cfRule type="expression" dxfId="2169" priority="1949">
      <formula>IF(RIGHT(TEXT(AE146,"0.#"),1)=".",FALSE,TRUE)</formula>
    </cfRule>
    <cfRule type="expression" dxfId="2168" priority="1950">
      <formula>IF(RIGHT(TEXT(AE146,"0.#"),1)=".",TRUE,FALSE)</formula>
    </cfRule>
  </conditionalFormatting>
  <conditionalFormatting sqref="AE138:AE139 AI138:AI139 AM138:AM139 AQ138:AQ139 AU138:AU139">
    <cfRule type="expression" dxfId="2167" priority="1953">
      <formula>IF(RIGHT(TEXT(AE138,"0.#"),1)=".",FALSE,TRUE)</formula>
    </cfRule>
    <cfRule type="expression" dxfId="2166" priority="1954">
      <formula>IF(RIGHT(TEXT(AE138,"0.#"),1)=".",TRUE,FALSE)</formula>
    </cfRule>
  </conditionalFormatting>
  <conditionalFormatting sqref="AE142:AE143 AI142:AI143 AM142:AM143 AQ142:AQ143 AU142:AU143">
    <cfRule type="expression" dxfId="2165" priority="1951">
      <formula>IF(RIGHT(TEXT(AE142,"0.#"),1)=".",FALSE,TRUE)</formula>
    </cfRule>
    <cfRule type="expression" dxfId="2164" priority="1952">
      <formula>IF(RIGHT(TEXT(AE142,"0.#"),1)=".",TRUE,FALSE)</formula>
    </cfRule>
  </conditionalFormatting>
  <conditionalFormatting sqref="AE198:AE199 AI198:AI199 AM198:AM199 AQ198:AQ199 AU198:AU199">
    <cfRule type="expression" dxfId="2163" priority="1943">
      <formula>IF(RIGHT(TEXT(AE198,"0.#"),1)=".",FALSE,TRUE)</formula>
    </cfRule>
    <cfRule type="expression" dxfId="2162" priority="1944">
      <formula>IF(RIGHT(TEXT(AE198,"0.#"),1)=".",TRUE,FALSE)</formula>
    </cfRule>
  </conditionalFormatting>
  <conditionalFormatting sqref="AE150:AE151 AI150:AI151 AM150:AM151 AQ150:AQ151 AU150:AU151">
    <cfRule type="expression" dxfId="2161" priority="1947">
      <formula>IF(RIGHT(TEXT(AE150,"0.#"),1)=".",FALSE,TRUE)</formula>
    </cfRule>
    <cfRule type="expression" dxfId="2160" priority="1948">
      <formula>IF(RIGHT(TEXT(AE150,"0.#"),1)=".",TRUE,FALSE)</formula>
    </cfRule>
  </conditionalFormatting>
  <conditionalFormatting sqref="AE194:AE195 AI194:AI195 AM194:AM195 AQ194:AQ195 AU194:AU195">
    <cfRule type="expression" dxfId="2159" priority="1945">
      <formula>IF(RIGHT(TEXT(AE194,"0.#"),1)=".",FALSE,TRUE)</formula>
    </cfRule>
    <cfRule type="expression" dxfId="2158" priority="1946">
      <formula>IF(RIGHT(TEXT(AE194,"0.#"),1)=".",TRUE,FALSE)</formula>
    </cfRule>
  </conditionalFormatting>
  <conditionalFormatting sqref="AE210:AE211 AI210:AI211 AM210:AM211 AQ210:AQ211 AU210:AU211">
    <cfRule type="expression" dxfId="2157" priority="1937">
      <formula>IF(RIGHT(TEXT(AE210,"0.#"),1)=".",FALSE,TRUE)</formula>
    </cfRule>
    <cfRule type="expression" dxfId="2156" priority="1938">
      <formula>IF(RIGHT(TEXT(AE210,"0.#"),1)=".",TRUE,FALSE)</formula>
    </cfRule>
  </conditionalFormatting>
  <conditionalFormatting sqref="AE202:AE203 AI202:AI203 AM202:AM203 AQ202:AQ203 AU202:AU203">
    <cfRule type="expression" dxfId="2155" priority="1941">
      <formula>IF(RIGHT(TEXT(AE202,"0.#"),1)=".",FALSE,TRUE)</formula>
    </cfRule>
    <cfRule type="expression" dxfId="2154" priority="1942">
      <formula>IF(RIGHT(TEXT(AE202,"0.#"),1)=".",TRUE,FALSE)</formula>
    </cfRule>
  </conditionalFormatting>
  <conditionalFormatting sqref="AE206:AE207 AI206:AI207 AM206:AM207 AQ206:AQ207 AU206:AU207">
    <cfRule type="expression" dxfId="2153" priority="1939">
      <formula>IF(RIGHT(TEXT(AE206,"0.#"),1)=".",FALSE,TRUE)</formula>
    </cfRule>
    <cfRule type="expression" dxfId="2152" priority="1940">
      <formula>IF(RIGHT(TEXT(AE206,"0.#"),1)=".",TRUE,FALSE)</formula>
    </cfRule>
  </conditionalFormatting>
  <conditionalFormatting sqref="AE262:AE263 AI262:AI263 AM262:AM263 AQ262:AQ263 AU262:AU263">
    <cfRule type="expression" dxfId="2151" priority="1931">
      <formula>IF(RIGHT(TEXT(AE262,"0.#"),1)=".",FALSE,TRUE)</formula>
    </cfRule>
    <cfRule type="expression" dxfId="2150" priority="1932">
      <formula>IF(RIGHT(TEXT(AE262,"0.#"),1)=".",TRUE,FALSE)</formula>
    </cfRule>
  </conditionalFormatting>
  <conditionalFormatting sqref="AE254:AE255 AI254:AI255 AM254:AM255 AQ254:AQ255 AU254:AU255">
    <cfRule type="expression" dxfId="2149" priority="1935">
      <formula>IF(RIGHT(TEXT(AE254,"0.#"),1)=".",FALSE,TRUE)</formula>
    </cfRule>
    <cfRule type="expression" dxfId="2148" priority="1936">
      <formula>IF(RIGHT(TEXT(AE254,"0.#"),1)=".",TRUE,FALSE)</formula>
    </cfRule>
  </conditionalFormatting>
  <conditionalFormatting sqref="AE258:AE259 AI258:AI259 AM258:AM259 AQ258:AQ259 AU258:AU259">
    <cfRule type="expression" dxfId="2147" priority="1933">
      <formula>IF(RIGHT(TEXT(AE258,"0.#"),1)=".",FALSE,TRUE)</formula>
    </cfRule>
    <cfRule type="expression" dxfId="2146" priority="1934">
      <formula>IF(RIGHT(TEXT(AE258,"0.#"),1)=".",TRUE,FALSE)</formula>
    </cfRule>
  </conditionalFormatting>
  <conditionalFormatting sqref="AE314:AE315 AI314:AI315 AM314:AM315 AQ314:AQ315 AU314:AU315">
    <cfRule type="expression" dxfId="2145" priority="1925">
      <formula>IF(RIGHT(TEXT(AE314,"0.#"),1)=".",FALSE,TRUE)</formula>
    </cfRule>
    <cfRule type="expression" dxfId="2144" priority="1926">
      <formula>IF(RIGHT(TEXT(AE314,"0.#"),1)=".",TRUE,FALSE)</formula>
    </cfRule>
  </conditionalFormatting>
  <conditionalFormatting sqref="AE266:AE267 AI266:AI267 AM266:AM267 AQ266:AQ267 AU266:AU267">
    <cfRule type="expression" dxfId="2143" priority="1929">
      <formula>IF(RIGHT(TEXT(AE266,"0.#"),1)=".",FALSE,TRUE)</formula>
    </cfRule>
    <cfRule type="expression" dxfId="2142" priority="1930">
      <formula>IF(RIGHT(TEXT(AE266,"0.#"),1)=".",TRUE,FALSE)</formula>
    </cfRule>
  </conditionalFormatting>
  <conditionalFormatting sqref="AE270:AE271 AI270:AI271 AM270:AM271 AQ270:AQ271 AU270:AU271">
    <cfRule type="expression" dxfId="2141" priority="1927">
      <formula>IF(RIGHT(TEXT(AE270,"0.#"),1)=".",FALSE,TRUE)</formula>
    </cfRule>
    <cfRule type="expression" dxfId="2140" priority="1928">
      <formula>IF(RIGHT(TEXT(AE270,"0.#"),1)=".",TRUE,FALSE)</formula>
    </cfRule>
  </conditionalFormatting>
  <conditionalFormatting sqref="AE326:AE327 AI326:AI327 AM326:AM327 AQ326:AQ327 AU326:AU327">
    <cfRule type="expression" dxfId="2139" priority="1919">
      <formula>IF(RIGHT(TEXT(AE326,"0.#"),1)=".",FALSE,TRUE)</formula>
    </cfRule>
    <cfRule type="expression" dxfId="2138" priority="1920">
      <formula>IF(RIGHT(TEXT(AE326,"0.#"),1)=".",TRUE,FALSE)</formula>
    </cfRule>
  </conditionalFormatting>
  <conditionalFormatting sqref="AE318:AE319 AI318:AI319 AM318:AM319 AQ318:AQ319 AU318:AU319">
    <cfRule type="expression" dxfId="2137" priority="1923">
      <formula>IF(RIGHT(TEXT(AE318,"0.#"),1)=".",FALSE,TRUE)</formula>
    </cfRule>
    <cfRule type="expression" dxfId="2136" priority="1924">
      <formula>IF(RIGHT(TEXT(AE318,"0.#"),1)=".",TRUE,FALSE)</formula>
    </cfRule>
  </conditionalFormatting>
  <conditionalFormatting sqref="AE322:AE323 AI322:AI323 AM322:AM323 AQ322:AQ323 AU322:AU323">
    <cfRule type="expression" dxfId="2135" priority="1921">
      <formula>IF(RIGHT(TEXT(AE322,"0.#"),1)=".",FALSE,TRUE)</formula>
    </cfRule>
    <cfRule type="expression" dxfId="2134" priority="1922">
      <formula>IF(RIGHT(TEXT(AE322,"0.#"),1)=".",TRUE,FALSE)</formula>
    </cfRule>
  </conditionalFormatting>
  <conditionalFormatting sqref="AE378:AE379 AI378:AI379 AM378:AM379 AQ378:AQ379 AU378:AU379">
    <cfRule type="expression" dxfId="2133" priority="1913">
      <formula>IF(RIGHT(TEXT(AE378,"0.#"),1)=".",FALSE,TRUE)</formula>
    </cfRule>
    <cfRule type="expression" dxfId="2132" priority="1914">
      <formula>IF(RIGHT(TEXT(AE378,"0.#"),1)=".",TRUE,FALSE)</formula>
    </cfRule>
  </conditionalFormatting>
  <conditionalFormatting sqref="AE330:AE331 AI330:AI331 AM330:AM331 AQ330:AQ331 AU330:AU331">
    <cfRule type="expression" dxfId="2131" priority="1917">
      <formula>IF(RIGHT(TEXT(AE330,"0.#"),1)=".",FALSE,TRUE)</formula>
    </cfRule>
    <cfRule type="expression" dxfId="2130" priority="1918">
      <formula>IF(RIGHT(TEXT(AE330,"0.#"),1)=".",TRUE,FALSE)</formula>
    </cfRule>
  </conditionalFormatting>
  <conditionalFormatting sqref="AE374:AE375 AI374:AI375 AM374:AM375 AQ374:AQ375 AU374:AU375">
    <cfRule type="expression" dxfId="2129" priority="1915">
      <formula>IF(RIGHT(TEXT(AE374,"0.#"),1)=".",FALSE,TRUE)</formula>
    </cfRule>
    <cfRule type="expression" dxfId="2128" priority="1916">
      <formula>IF(RIGHT(TEXT(AE374,"0.#"),1)=".",TRUE,FALSE)</formula>
    </cfRule>
  </conditionalFormatting>
  <conditionalFormatting sqref="AE390:AE391 AI390:AI391 AM390:AM391 AQ390:AQ391 AU390:AU391">
    <cfRule type="expression" dxfId="2127" priority="1907">
      <formula>IF(RIGHT(TEXT(AE390,"0.#"),1)=".",FALSE,TRUE)</formula>
    </cfRule>
    <cfRule type="expression" dxfId="2126" priority="1908">
      <formula>IF(RIGHT(TEXT(AE390,"0.#"),1)=".",TRUE,FALSE)</formula>
    </cfRule>
  </conditionalFormatting>
  <conditionalFormatting sqref="AE382:AE383 AI382:AI383 AM382:AM383 AQ382:AQ383 AU382:AU383">
    <cfRule type="expression" dxfId="2125" priority="1911">
      <formula>IF(RIGHT(TEXT(AE382,"0.#"),1)=".",FALSE,TRUE)</formula>
    </cfRule>
    <cfRule type="expression" dxfId="2124" priority="1912">
      <formula>IF(RIGHT(TEXT(AE382,"0.#"),1)=".",TRUE,FALSE)</formula>
    </cfRule>
  </conditionalFormatting>
  <conditionalFormatting sqref="AE386:AE387 AI386:AI387 AM386:AM387 AQ386:AQ387 AU386:AU387">
    <cfRule type="expression" dxfId="2123" priority="1909">
      <formula>IF(RIGHT(TEXT(AE386,"0.#"),1)=".",FALSE,TRUE)</formula>
    </cfRule>
    <cfRule type="expression" dxfId="2122" priority="1910">
      <formula>IF(RIGHT(TEXT(AE386,"0.#"),1)=".",TRUE,FALSE)</formula>
    </cfRule>
  </conditionalFormatting>
  <conditionalFormatting sqref="AE440">
    <cfRule type="expression" dxfId="2121" priority="1901">
      <formula>IF(RIGHT(TEXT(AE440,"0.#"),1)=".",FALSE,TRUE)</formula>
    </cfRule>
    <cfRule type="expression" dxfId="2120" priority="1902">
      <formula>IF(RIGHT(TEXT(AE440,"0.#"),1)=".",TRUE,FALSE)</formula>
    </cfRule>
  </conditionalFormatting>
  <conditionalFormatting sqref="AE438">
    <cfRule type="expression" dxfId="2119" priority="1905">
      <formula>IF(RIGHT(TEXT(AE438,"0.#"),1)=".",FALSE,TRUE)</formula>
    </cfRule>
    <cfRule type="expression" dxfId="2118" priority="1906">
      <formula>IF(RIGHT(TEXT(AE438,"0.#"),1)=".",TRUE,FALSE)</formula>
    </cfRule>
  </conditionalFormatting>
  <conditionalFormatting sqref="AE439">
    <cfRule type="expression" dxfId="2117" priority="1903">
      <formula>IF(RIGHT(TEXT(AE439,"0.#"),1)=".",FALSE,TRUE)</formula>
    </cfRule>
    <cfRule type="expression" dxfId="2116" priority="1904">
      <formula>IF(RIGHT(TEXT(AE439,"0.#"),1)=".",TRUE,FALSE)</formula>
    </cfRule>
  </conditionalFormatting>
  <conditionalFormatting sqref="AM440">
    <cfRule type="expression" dxfId="2115" priority="1895">
      <formula>IF(RIGHT(TEXT(AM440,"0.#"),1)=".",FALSE,TRUE)</formula>
    </cfRule>
    <cfRule type="expression" dxfId="2114" priority="1896">
      <formula>IF(RIGHT(TEXT(AM440,"0.#"),1)=".",TRUE,FALSE)</formula>
    </cfRule>
  </conditionalFormatting>
  <conditionalFormatting sqref="AM438">
    <cfRule type="expression" dxfId="2113" priority="1899">
      <formula>IF(RIGHT(TEXT(AM438,"0.#"),1)=".",FALSE,TRUE)</formula>
    </cfRule>
    <cfRule type="expression" dxfId="2112" priority="1900">
      <formula>IF(RIGHT(TEXT(AM438,"0.#"),1)=".",TRUE,FALSE)</formula>
    </cfRule>
  </conditionalFormatting>
  <conditionalFormatting sqref="AM439">
    <cfRule type="expression" dxfId="2111" priority="1897">
      <formula>IF(RIGHT(TEXT(AM439,"0.#"),1)=".",FALSE,TRUE)</formula>
    </cfRule>
    <cfRule type="expression" dxfId="2110" priority="1898">
      <formula>IF(RIGHT(TEXT(AM439,"0.#"),1)=".",TRUE,FALSE)</formula>
    </cfRule>
  </conditionalFormatting>
  <conditionalFormatting sqref="AU440">
    <cfRule type="expression" dxfId="2109" priority="1889">
      <formula>IF(RIGHT(TEXT(AU440,"0.#"),1)=".",FALSE,TRUE)</formula>
    </cfRule>
    <cfRule type="expression" dxfId="2108" priority="1890">
      <formula>IF(RIGHT(TEXT(AU440,"0.#"),1)=".",TRUE,FALSE)</formula>
    </cfRule>
  </conditionalFormatting>
  <conditionalFormatting sqref="AU438">
    <cfRule type="expression" dxfId="2107" priority="1893">
      <formula>IF(RIGHT(TEXT(AU438,"0.#"),1)=".",FALSE,TRUE)</formula>
    </cfRule>
    <cfRule type="expression" dxfId="2106" priority="1894">
      <formula>IF(RIGHT(TEXT(AU438,"0.#"),1)=".",TRUE,FALSE)</formula>
    </cfRule>
  </conditionalFormatting>
  <conditionalFormatting sqref="AU439">
    <cfRule type="expression" dxfId="2105" priority="1891">
      <formula>IF(RIGHT(TEXT(AU439,"0.#"),1)=".",FALSE,TRUE)</formula>
    </cfRule>
    <cfRule type="expression" dxfId="2104" priority="1892">
      <formula>IF(RIGHT(TEXT(AU439,"0.#"),1)=".",TRUE,FALSE)</formula>
    </cfRule>
  </conditionalFormatting>
  <conditionalFormatting sqref="AI440">
    <cfRule type="expression" dxfId="2103" priority="1883">
      <formula>IF(RIGHT(TEXT(AI440,"0.#"),1)=".",FALSE,TRUE)</formula>
    </cfRule>
    <cfRule type="expression" dxfId="2102" priority="1884">
      <formula>IF(RIGHT(TEXT(AI440,"0.#"),1)=".",TRUE,FALSE)</formula>
    </cfRule>
  </conditionalFormatting>
  <conditionalFormatting sqref="AI438">
    <cfRule type="expression" dxfId="2101" priority="1887">
      <formula>IF(RIGHT(TEXT(AI438,"0.#"),1)=".",FALSE,TRUE)</formula>
    </cfRule>
    <cfRule type="expression" dxfId="2100" priority="1888">
      <formula>IF(RIGHT(TEXT(AI438,"0.#"),1)=".",TRUE,FALSE)</formula>
    </cfRule>
  </conditionalFormatting>
  <conditionalFormatting sqref="AI439">
    <cfRule type="expression" dxfId="2099" priority="1885">
      <formula>IF(RIGHT(TEXT(AI439,"0.#"),1)=".",FALSE,TRUE)</formula>
    </cfRule>
    <cfRule type="expression" dxfId="2098" priority="1886">
      <formula>IF(RIGHT(TEXT(AI439,"0.#"),1)=".",TRUE,FALSE)</formula>
    </cfRule>
  </conditionalFormatting>
  <conditionalFormatting sqref="AQ438">
    <cfRule type="expression" dxfId="2097" priority="1877">
      <formula>IF(RIGHT(TEXT(AQ438,"0.#"),1)=".",FALSE,TRUE)</formula>
    </cfRule>
    <cfRule type="expression" dxfId="2096" priority="1878">
      <formula>IF(RIGHT(TEXT(AQ438,"0.#"),1)=".",TRUE,FALSE)</formula>
    </cfRule>
  </conditionalFormatting>
  <conditionalFormatting sqref="AQ439">
    <cfRule type="expression" dxfId="2095" priority="1881">
      <formula>IF(RIGHT(TEXT(AQ439,"0.#"),1)=".",FALSE,TRUE)</formula>
    </cfRule>
    <cfRule type="expression" dxfId="2094" priority="1882">
      <formula>IF(RIGHT(TEXT(AQ439,"0.#"),1)=".",TRUE,FALSE)</formula>
    </cfRule>
  </conditionalFormatting>
  <conditionalFormatting sqref="AQ440">
    <cfRule type="expression" dxfId="2093" priority="1879">
      <formula>IF(RIGHT(TEXT(AQ440,"0.#"),1)=".",FALSE,TRUE)</formula>
    </cfRule>
    <cfRule type="expression" dxfId="2092" priority="1880">
      <formula>IF(RIGHT(TEXT(AQ440,"0.#"),1)=".",TRUE,FALSE)</formula>
    </cfRule>
  </conditionalFormatting>
  <conditionalFormatting sqref="AE445">
    <cfRule type="expression" dxfId="2091" priority="1871">
      <formula>IF(RIGHT(TEXT(AE445,"0.#"),1)=".",FALSE,TRUE)</formula>
    </cfRule>
    <cfRule type="expression" dxfId="2090" priority="1872">
      <formula>IF(RIGHT(TEXT(AE445,"0.#"),1)=".",TRUE,FALSE)</formula>
    </cfRule>
  </conditionalFormatting>
  <conditionalFormatting sqref="AE443">
    <cfRule type="expression" dxfId="2089" priority="1875">
      <formula>IF(RIGHT(TEXT(AE443,"0.#"),1)=".",FALSE,TRUE)</formula>
    </cfRule>
    <cfRule type="expression" dxfId="2088" priority="1876">
      <formula>IF(RIGHT(TEXT(AE443,"0.#"),1)=".",TRUE,FALSE)</formula>
    </cfRule>
  </conditionalFormatting>
  <conditionalFormatting sqref="AE444">
    <cfRule type="expression" dxfId="2087" priority="1873">
      <formula>IF(RIGHT(TEXT(AE444,"0.#"),1)=".",FALSE,TRUE)</formula>
    </cfRule>
    <cfRule type="expression" dxfId="2086" priority="1874">
      <formula>IF(RIGHT(TEXT(AE444,"0.#"),1)=".",TRUE,FALSE)</formula>
    </cfRule>
  </conditionalFormatting>
  <conditionalFormatting sqref="AM445">
    <cfRule type="expression" dxfId="2085" priority="1865">
      <formula>IF(RIGHT(TEXT(AM445,"0.#"),1)=".",FALSE,TRUE)</formula>
    </cfRule>
    <cfRule type="expression" dxfId="2084" priority="1866">
      <formula>IF(RIGHT(TEXT(AM445,"0.#"),1)=".",TRUE,FALSE)</formula>
    </cfRule>
  </conditionalFormatting>
  <conditionalFormatting sqref="AM443">
    <cfRule type="expression" dxfId="2083" priority="1869">
      <formula>IF(RIGHT(TEXT(AM443,"0.#"),1)=".",FALSE,TRUE)</formula>
    </cfRule>
    <cfRule type="expression" dxfId="2082" priority="1870">
      <formula>IF(RIGHT(TEXT(AM443,"0.#"),1)=".",TRUE,FALSE)</formula>
    </cfRule>
  </conditionalFormatting>
  <conditionalFormatting sqref="AM444">
    <cfRule type="expression" dxfId="2081" priority="1867">
      <formula>IF(RIGHT(TEXT(AM444,"0.#"),1)=".",FALSE,TRUE)</formula>
    </cfRule>
    <cfRule type="expression" dxfId="2080" priority="1868">
      <formula>IF(RIGHT(TEXT(AM444,"0.#"),1)=".",TRUE,FALSE)</formula>
    </cfRule>
  </conditionalFormatting>
  <conditionalFormatting sqref="AU445">
    <cfRule type="expression" dxfId="2079" priority="1859">
      <formula>IF(RIGHT(TEXT(AU445,"0.#"),1)=".",FALSE,TRUE)</formula>
    </cfRule>
    <cfRule type="expression" dxfId="2078" priority="1860">
      <formula>IF(RIGHT(TEXT(AU445,"0.#"),1)=".",TRUE,FALSE)</formula>
    </cfRule>
  </conditionalFormatting>
  <conditionalFormatting sqref="AU443">
    <cfRule type="expression" dxfId="2077" priority="1863">
      <formula>IF(RIGHT(TEXT(AU443,"0.#"),1)=".",FALSE,TRUE)</formula>
    </cfRule>
    <cfRule type="expression" dxfId="2076" priority="1864">
      <formula>IF(RIGHT(TEXT(AU443,"0.#"),1)=".",TRUE,FALSE)</formula>
    </cfRule>
  </conditionalFormatting>
  <conditionalFormatting sqref="AU444">
    <cfRule type="expression" dxfId="2075" priority="1861">
      <formula>IF(RIGHT(TEXT(AU444,"0.#"),1)=".",FALSE,TRUE)</formula>
    </cfRule>
    <cfRule type="expression" dxfId="2074" priority="1862">
      <formula>IF(RIGHT(TEXT(AU444,"0.#"),1)=".",TRUE,FALSE)</formula>
    </cfRule>
  </conditionalFormatting>
  <conditionalFormatting sqref="AI445">
    <cfRule type="expression" dxfId="2073" priority="1853">
      <formula>IF(RIGHT(TEXT(AI445,"0.#"),1)=".",FALSE,TRUE)</formula>
    </cfRule>
    <cfRule type="expression" dxfId="2072" priority="1854">
      <formula>IF(RIGHT(TEXT(AI445,"0.#"),1)=".",TRUE,FALSE)</formula>
    </cfRule>
  </conditionalFormatting>
  <conditionalFormatting sqref="AI443">
    <cfRule type="expression" dxfId="2071" priority="1857">
      <formula>IF(RIGHT(TEXT(AI443,"0.#"),1)=".",FALSE,TRUE)</formula>
    </cfRule>
    <cfRule type="expression" dxfId="2070" priority="1858">
      <formula>IF(RIGHT(TEXT(AI443,"0.#"),1)=".",TRUE,FALSE)</formula>
    </cfRule>
  </conditionalFormatting>
  <conditionalFormatting sqref="AI444">
    <cfRule type="expression" dxfId="2069" priority="1855">
      <formula>IF(RIGHT(TEXT(AI444,"0.#"),1)=".",FALSE,TRUE)</formula>
    </cfRule>
    <cfRule type="expression" dxfId="2068" priority="1856">
      <formula>IF(RIGHT(TEXT(AI444,"0.#"),1)=".",TRUE,FALSE)</formula>
    </cfRule>
  </conditionalFormatting>
  <conditionalFormatting sqref="AQ443">
    <cfRule type="expression" dxfId="2067" priority="1847">
      <formula>IF(RIGHT(TEXT(AQ443,"0.#"),1)=".",FALSE,TRUE)</formula>
    </cfRule>
    <cfRule type="expression" dxfId="2066" priority="1848">
      <formula>IF(RIGHT(TEXT(AQ443,"0.#"),1)=".",TRUE,FALSE)</formula>
    </cfRule>
  </conditionalFormatting>
  <conditionalFormatting sqref="AQ444">
    <cfRule type="expression" dxfId="2065" priority="1851">
      <formula>IF(RIGHT(TEXT(AQ444,"0.#"),1)=".",FALSE,TRUE)</formula>
    </cfRule>
    <cfRule type="expression" dxfId="2064" priority="1852">
      <formula>IF(RIGHT(TEXT(AQ444,"0.#"),1)=".",TRUE,FALSE)</formula>
    </cfRule>
  </conditionalFormatting>
  <conditionalFormatting sqref="AQ445">
    <cfRule type="expression" dxfId="2063" priority="1849">
      <formula>IF(RIGHT(TEXT(AQ445,"0.#"),1)=".",FALSE,TRUE)</formula>
    </cfRule>
    <cfRule type="expression" dxfId="2062" priority="1850">
      <formula>IF(RIGHT(TEXT(AQ445,"0.#"),1)=".",TRUE,FALSE)</formula>
    </cfRule>
  </conditionalFormatting>
  <conditionalFormatting sqref="Y880:Y907">
    <cfRule type="expression" dxfId="2061" priority="2077">
      <formula>IF(RIGHT(TEXT(Y880,"0.#"),1)=".",FALSE,TRUE)</formula>
    </cfRule>
    <cfRule type="expression" dxfId="2060" priority="2078">
      <formula>IF(RIGHT(TEXT(Y880,"0.#"),1)=".",TRUE,FALSE)</formula>
    </cfRule>
  </conditionalFormatting>
  <conditionalFormatting sqref="Y878:Y879">
    <cfRule type="expression" dxfId="2059" priority="2071">
      <formula>IF(RIGHT(TEXT(Y878,"0.#"),1)=".",FALSE,TRUE)</formula>
    </cfRule>
    <cfRule type="expression" dxfId="2058" priority="2072">
      <formula>IF(RIGHT(TEXT(Y878,"0.#"),1)=".",TRUE,FALSE)</formula>
    </cfRule>
  </conditionalFormatting>
  <conditionalFormatting sqref="Y913:Y940">
    <cfRule type="expression" dxfId="2057" priority="2065">
      <formula>IF(RIGHT(TEXT(Y913,"0.#"),1)=".",FALSE,TRUE)</formula>
    </cfRule>
    <cfRule type="expression" dxfId="2056" priority="2066">
      <formula>IF(RIGHT(TEXT(Y913,"0.#"),1)=".",TRUE,FALSE)</formula>
    </cfRule>
  </conditionalFormatting>
  <conditionalFormatting sqref="Y911:Y912">
    <cfRule type="expression" dxfId="2055" priority="2059">
      <formula>IF(RIGHT(TEXT(Y911,"0.#"),1)=".",FALSE,TRUE)</formula>
    </cfRule>
    <cfRule type="expression" dxfId="2054" priority="2060">
      <formula>IF(RIGHT(TEXT(Y911,"0.#"),1)=".",TRUE,FALSE)</formula>
    </cfRule>
  </conditionalFormatting>
  <conditionalFormatting sqref="Y946:Y973">
    <cfRule type="expression" dxfId="2053" priority="2053">
      <formula>IF(RIGHT(TEXT(Y946,"0.#"),1)=".",FALSE,TRUE)</formula>
    </cfRule>
    <cfRule type="expression" dxfId="2052" priority="2054">
      <formula>IF(RIGHT(TEXT(Y946,"0.#"),1)=".",TRUE,FALSE)</formula>
    </cfRule>
  </conditionalFormatting>
  <conditionalFormatting sqref="Y944:Y945">
    <cfRule type="expression" dxfId="2051" priority="2047">
      <formula>IF(RIGHT(TEXT(Y944,"0.#"),1)=".",FALSE,TRUE)</formula>
    </cfRule>
    <cfRule type="expression" dxfId="2050" priority="2048">
      <formula>IF(RIGHT(TEXT(Y944,"0.#"),1)=".",TRUE,FALSE)</formula>
    </cfRule>
  </conditionalFormatting>
  <conditionalFormatting sqref="Y979:Y1006">
    <cfRule type="expression" dxfId="2049" priority="2041">
      <formula>IF(RIGHT(TEXT(Y979,"0.#"),1)=".",FALSE,TRUE)</formula>
    </cfRule>
    <cfRule type="expression" dxfId="2048" priority="2042">
      <formula>IF(RIGHT(TEXT(Y979,"0.#"),1)=".",TRUE,FALSE)</formula>
    </cfRule>
  </conditionalFormatting>
  <conditionalFormatting sqref="Y977:Y978">
    <cfRule type="expression" dxfId="2047" priority="2035">
      <formula>IF(RIGHT(TEXT(Y977,"0.#"),1)=".",FALSE,TRUE)</formula>
    </cfRule>
    <cfRule type="expression" dxfId="2046" priority="2036">
      <formula>IF(RIGHT(TEXT(Y977,"0.#"),1)=".",TRUE,FALSE)</formula>
    </cfRule>
  </conditionalFormatting>
  <conditionalFormatting sqref="Y1012:Y1039">
    <cfRule type="expression" dxfId="2045" priority="2029">
      <formula>IF(RIGHT(TEXT(Y1012,"0.#"),1)=".",FALSE,TRUE)</formula>
    </cfRule>
    <cfRule type="expression" dxfId="2044" priority="2030">
      <formula>IF(RIGHT(TEXT(Y1012,"0.#"),1)=".",TRUE,FALSE)</formula>
    </cfRule>
  </conditionalFormatting>
  <conditionalFormatting sqref="W23">
    <cfRule type="expression" dxfId="2043" priority="2313">
      <formula>IF(RIGHT(TEXT(W23,"0.#"),1)=".",FALSE,TRUE)</formula>
    </cfRule>
    <cfRule type="expression" dxfId="2042" priority="2314">
      <formula>IF(RIGHT(TEXT(W23,"0.#"),1)=".",TRUE,FALSE)</formula>
    </cfRule>
  </conditionalFormatting>
  <conditionalFormatting sqref="W24:W27">
    <cfRule type="expression" dxfId="2041" priority="2311">
      <formula>IF(RIGHT(TEXT(W24,"0.#"),1)=".",FALSE,TRUE)</formula>
    </cfRule>
    <cfRule type="expression" dxfId="2040" priority="2312">
      <formula>IF(RIGHT(TEXT(W24,"0.#"),1)=".",TRUE,FALSE)</formula>
    </cfRule>
  </conditionalFormatting>
  <conditionalFormatting sqref="W28">
    <cfRule type="expression" dxfId="2039" priority="2303">
      <formula>IF(RIGHT(TEXT(W28,"0.#"),1)=".",FALSE,TRUE)</formula>
    </cfRule>
    <cfRule type="expression" dxfId="2038" priority="2304">
      <formula>IF(RIGHT(TEXT(W28,"0.#"),1)=".",TRUE,FALSE)</formula>
    </cfRule>
  </conditionalFormatting>
  <conditionalFormatting sqref="P23">
    <cfRule type="expression" dxfId="2037" priority="2301">
      <formula>IF(RIGHT(TEXT(P23,"0.#"),1)=".",FALSE,TRUE)</formula>
    </cfRule>
    <cfRule type="expression" dxfId="2036" priority="2302">
      <formula>IF(RIGHT(TEXT(P23,"0.#"),1)=".",TRUE,FALSE)</formula>
    </cfRule>
  </conditionalFormatting>
  <conditionalFormatting sqref="P24:P27">
    <cfRule type="expression" dxfId="2035" priority="2299">
      <formula>IF(RIGHT(TEXT(P24,"0.#"),1)=".",FALSE,TRUE)</formula>
    </cfRule>
    <cfRule type="expression" dxfId="2034" priority="2300">
      <formula>IF(RIGHT(TEXT(P24,"0.#"),1)=".",TRUE,FALSE)</formula>
    </cfRule>
  </conditionalFormatting>
  <conditionalFormatting sqref="P28">
    <cfRule type="expression" dxfId="2033" priority="2297">
      <formula>IF(RIGHT(TEXT(P28,"0.#"),1)=".",FALSE,TRUE)</formula>
    </cfRule>
    <cfRule type="expression" dxfId="2032" priority="2298">
      <formula>IF(RIGHT(TEXT(P28,"0.#"),1)=".",TRUE,FALSE)</formula>
    </cfRule>
  </conditionalFormatting>
  <conditionalFormatting sqref="AQ114">
    <cfRule type="expression" dxfId="2031" priority="2281">
      <formula>IF(RIGHT(TEXT(AQ114,"0.#"),1)=".",FALSE,TRUE)</formula>
    </cfRule>
    <cfRule type="expression" dxfId="2030" priority="2282">
      <formula>IF(RIGHT(TEXT(AQ114,"0.#"),1)=".",TRUE,FALSE)</formula>
    </cfRule>
  </conditionalFormatting>
  <conditionalFormatting sqref="AQ104">
    <cfRule type="expression" dxfId="2029" priority="2295">
      <formula>IF(RIGHT(TEXT(AQ104,"0.#"),1)=".",FALSE,TRUE)</formula>
    </cfRule>
    <cfRule type="expression" dxfId="2028" priority="2296">
      <formula>IF(RIGHT(TEXT(AQ104,"0.#"),1)=".",TRUE,FALSE)</formula>
    </cfRule>
  </conditionalFormatting>
  <conditionalFormatting sqref="AQ105">
    <cfRule type="expression" dxfId="2027" priority="2293">
      <formula>IF(RIGHT(TEXT(AQ105,"0.#"),1)=".",FALSE,TRUE)</formula>
    </cfRule>
    <cfRule type="expression" dxfId="2026" priority="2294">
      <formula>IF(RIGHT(TEXT(AQ105,"0.#"),1)=".",TRUE,FALSE)</formula>
    </cfRule>
  </conditionalFormatting>
  <conditionalFormatting sqref="AQ107">
    <cfRule type="expression" dxfId="2025" priority="2291">
      <formula>IF(RIGHT(TEXT(AQ107,"0.#"),1)=".",FALSE,TRUE)</formula>
    </cfRule>
    <cfRule type="expression" dxfId="2024" priority="2292">
      <formula>IF(RIGHT(TEXT(AQ107,"0.#"),1)=".",TRUE,FALSE)</formula>
    </cfRule>
  </conditionalFormatting>
  <conditionalFormatting sqref="AQ108">
    <cfRule type="expression" dxfId="2023" priority="2289">
      <formula>IF(RIGHT(TEXT(AQ108,"0.#"),1)=".",FALSE,TRUE)</formula>
    </cfRule>
    <cfRule type="expression" dxfId="2022" priority="2290">
      <formula>IF(RIGHT(TEXT(AQ108,"0.#"),1)=".",TRUE,FALSE)</formula>
    </cfRule>
  </conditionalFormatting>
  <conditionalFormatting sqref="AQ110">
    <cfRule type="expression" dxfId="2021" priority="2287">
      <formula>IF(RIGHT(TEXT(AQ110,"0.#"),1)=".",FALSE,TRUE)</formula>
    </cfRule>
    <cfRule type="expression" dxfId="2020" priority="2288">
      <formula>IF(RIGHT(TEXT(AQ110,"0.#"),1)=".",TRUE,FALSE)</formula>
    </cfRule>
  </conditionalFormatting>
  <conditionalFormatting sqref="AQ111">
    <cfRule type="expression" dxfId="2019" priority="2285">
      <formula>IF(RIGHT(TEXT(AQ111,"0.#"),1)=".",FALSE,TRUE)</formula>
    </cfRule>
    <cfRule type="expression" dxfId="2018" priority="2286">
      <formula>IF(RIGHT(TEXT(AQ111,"0.#"),1)=".",TRUE,FALSE)</formula>
    </cfRule>
  </conditionalFormatting>
  <conditionalFormatting sqref="AQ113">
    <cfRule type="expression" dxfId="2017" priority="2283">
      <formula>IF(RIGHT(TEXT(AQ113,"0.#"),1)=".",FALSE,TRUE)</formula>
    </cfRule>
    <cfRule type="expression" dxfId="2016" priority="2284">
      <formula>IF(RIGHT(TEXT(AQ113,"0.#"),1)=".",TRUE,FALSE)</formula>
    </cfRule>
  </conditionalFormatting>
  <conditionalFormatting sqref="AE67">
    <cfRule type="expression" dxfId="2015" priority="2213">
      <formula>IF(RIGHT(TEXT(AE67,"0.#"),1)=".",FALSE,TRUE)</formula>
    </cfRule>
    <cfRule type="expression" dxfId="2014" priority="2214">
      <formula>IF(RIGHT(TEXT(AE67,"0.#"),1)=".",TRUE,FALSE)</formula>
    </cfRule>
  </conditionalFormatting>
  <conditionalFormatting sqref="AE68">
    <cfRule type="expression" dxfId="2013" priority="2211">
      <formula>IF(RIGHT(TEXT(AE68,"0.#"),1)=".",FALSE,TRUE)</formula>
    </cfRule>
    <cfRule type="expression" dxfId="2012" priority="2212">
      <formula>IF(RIGHT(TEXT(AE68,"0.#"),1)=".",TRUE,FALSE)</formula>
    </cfRule>
  </conditionalFormatting>
  <conditionalFormatting sqref="AE69">
    <cfRule type="expression" dxfId="2011" priority="2209">
      <formula>IF(RIGHT(TEXT(AE69,"0.#"),1)=".",FALSE,TRUE)</formula>
    </cfRule>
    <cfRule type="expression" dxfId="2010" priority="2210">
      <formula>IF(RIGHT(TEXT(AE69,"0.#"),1)=".",TRUE,FALSE)</formula>
    </cfRule>
  </conditionalFormatting>
  <conditionalFormatting sqref="AI69">
    <cfRule type="expression" dxfId="2009" priority="2207">
      <formula>IF(RIGHT(TEXT(AI69,"0.#"),1)=".",FALSE,TRUE)</formula>
    </cfRule>
    <cfRule type="expression" dxfId="2008" priority="2208">
      <formula>IF(RIGHT(TEXT(AI69,"0.#"),1)=".",TRUE,FALSE)</formula>
    </cfRule>
  </conditionalFormatting>
  <conditionalFormatting sqref="AI68">
    <cfRule type="expression" dxfId="2007" priority="2205">
      <formula>IF(RIGHT(TEXT(AI68,"0.#"),1)=".",FALSE,TRUE)</formula>
    </cfRule>
    <cfRule type="expression" dxfId="2006" priority="2206">
      <formula>IF(RIGHT(TEXT(AI68,"0.#"),1)=".",TRUE,FALSE)</formula>
    </cfRule>
  </conditionalFormatting>
  <conditionalFormatting sqref="AI67">
    <cfRule type="expression" dxfId="2005" priority="2203">
      <formula>IF(RIGHT(TEXT(AI67,"0.#"),1)=".",FALSE,TRUE)</formula>
    </cfRule>
    <cfRule type="expression" dxfId="2004" priority="2204">
      <formula>IF(RIGHT(TEXT(AI67,"0.#"),1)=".",TRUE,FALSE)</formula>
    </cfRule>
  </conditionalFormatting>
  <conditionalFormatting sqref="AM67">
    <cfRule type="expression" dxfId="2003" priority="2201">
      <formula>IF(RIGHT(TEXT(AM67,"0.#"),1)=".",FALSE,TRUE)</formula>
    </cfRule>
    <cfRule type="expression" dxfId="2002" priority="2202">
      <formula>IF(RIGHT(TEXT(AM67,"0.#"),1)=".",TRUE,FALSE)</formula>
    </cfRule>
  </conditionalFormatting>
  <conditionalFormatting sqref="AM68">
    <cfRule type="expression" dxfId="2001" priority="2199">
      <formula>IF(RIGHT(TEXT(AM68,"0.#"),1)=".",FALSE,TRUE)</formula>
    </cfRule>
    <cfRule type="expression" dxfId="2000" priority="2200">
      <formula>IF(RIGHT(TEXT(AM68,"0.#"),1)=".",TRUE,FALSE)</formula>
    </cfRule>
  </conditionalFormatting>
  <conditionalFormatting sqref="AM69">
    <cfRule type="expression" dxfId="1999" priority="2197">
      <formula>IF(RIGHT(TEXT(AM69,"0.#"),1)=".",FALSE,TRUE)</formula>
    </cfRule>
    <cfRule type="expression" dxfId="1998" priority="2198">
      <formula>IF(RIGHT(TEXT(AM69,"0.#"),1)=".",TRUE,FALSE)</formula>
    </cfRule>
  </conditionalFormatting>
  <conditionalFormatting sqref="AQ67:AQ69">
    <cfRule type="expression" dxfId="1997" priority="2195">
      <formula>IF(RIGHT(TEXT(AQ67,"0.#"),1)=".",FALSE,TRUE)</formula>
    </cfRule>
    <cfRule type="expression" dxfId="1996" priority="2196">
      <formula>IF(RIGHT(TEXT(AQ67,"0.#"),1)=".",TRUE,FALSE)</formula>
    </cfRule>
  </conditionalFormatting>
  <conditionalFormatting sqref="AU67:AU69">
    <cfRule type="expression" dxfId="1995" priority="2193">
      <formula>IF(RIGHT(TEXT(AU67,"0.#"),1)=".",FALSE,TRUE)</formula>
    </cfRule>
    <cfRule type="expression" dxfId="1994" priority="2194">
      <formula>IF(RIGHT(TEXT(AU67,"0.#"),1)=".",TRUE,FALSE)</formula>
    </cfRule>
  </conditionalFormatting>
  <conditionalFormatting sqref="AE70">
    <cfRule type="expression" dxfId="1993" priority="2191">
      <formula>IF(RIGHT(TEXT(AE70,"0.#"),1)=".",FALSE,TRUE)</formula>
    </cfRule>
    <cfRule type="expression" dxfId="1992" priority="2192">
      <formula>IF(RIGHT(TEXT(AE70,"0.#"),1)=".",TRUE,FALSE)</formula>
    </cfRule>
  </conditionalFormatting>
  <conditionalFormatting sqref="AE71">
    <cfRule type="expression" dxfId="1991" priority="2189">
      <formula>IF(RIGHT(TEXT(AE71,"0.#"),1)=".",FALSE,TRUE)</formula>
    </cfRule>
    <cfRule type="expression" dxfId="1990" priority="2190">
      <formula>IF(RIGHT(TEXT(AE71,"0.#"),1)=".",TRUE,FALSE)</formula>
    </cfRule>
  </conditionalFormatting>
  <conditionalFormatting sqref="AE72">
    <cfRule type="expression" dxfId="1989" priority="2187">
      <formula>IF(RIGHT(TEXT(AE72,"0.#"),1)=".",FALSE,TRUE)</formula>
    </cfRule>
    <cfRule type="expression" dxfId="1988" priority="2188">
      <formula>IF(RIGHT(TEXT(AE72,"0.#"),1)=".",TRUE,FALSE)</formula>
    </cfRule>
  </conditionalFormatting>
  <conditionalFormatting sqref="AI72">
    <cfRule type="expression" dxfId="1987" priority="2185">
      <formula>IF(RIGHT(TEXT(AI72,"0.#"),1)=".",FALSE,TRUE)</formula>
    </cfRule>
    <cfRule type="expression" dxfId="1986" priority="2186">
      <formula>IF(RIGHT(TEXT(AI72,"0.#"),1)=".",TRUE,FALSE)</formula>
    </cfRule>
  </conditionalFormatting>
  <conditionalFormatting sqref="AI71">
    <cfRule type="expression" dxfId="1985" priority="2183">
      <formula>IF(RIGHT(TEXT(AI71,"0.#"),1)=".",FALSE,TRUE)</formula>
    </cfRule>
    <cfRule type="expression" dxfId="1984" priority="2184">
      <formula>IF(RIGHT(TEXT(AI71,"0.#"),1)=".",TRUE,FALSE)</formula>
    </cfRule>
  </conditionalFormatting>
  <conditionalFormatting sqref="AI70">
    <cfRule type="expression" dxfId="1983" priority="2181">
      <formula>IF(RIGHT(TEXT(AI70,"0.#"),1)=".",FALSE,TRUE)</formula>
    </cfRule>
    <cfRule type="expression" dxfId="1982" priority="2182">
      <formula>IF(RIGHT(TEXT(AI70,"0.#"),1)=".",TRUE,FALSE)</formula>
    </cfRule>
  </conditionalFormatting>
  <conditionalFormatting sqref="AM70">
    <cfRule type="expression" dxfId="1981" priority="2179">
      <formula>IF(RIGHT(TEXT(AM70,"0.#"),1)=".",FALSE,TRUE)</formula>
    </cfRule>
    <cfRule type="expression" dxfId="1980" priority="2180">
      <formula>IF(RIGHT(TEXT(AM70,"0.#"),1)=".",TRUE,FALSE)</formula>
    </cfRule>
  </conditionalFormatting>
  <conditionalFormatting sqref="AM71">
    <cfRule type="expression" dxfId="1979" priority="2177">
      <formula>IF(RIGHT(TEXT(AM71,"0.#"),1)=".",FALSE,TRUE)</formula>
    </cfRule>
    <cfRule type="expression" dxfId="1978" priority="2178">
      <formula>IF(RIGHT(TEXT(AM71,"0.#"),1)=".",TRUE,FALSE)</formula>
    </cfRule>
  </conditionalFormatting>
  <conditionalFormatting sqref="AM72">
    <cfRule type="expression" dxfId="1977" priority="2175">
      <formula>IF(RIGHT(TEXT(AM72,"0.#"),1)=".",FALSE,TRUE)</formula>
    </cfRule>
    <cfRule type="expression" dxfId="1976" priority="2176">
      <formula>IF(RIGHT(TEXT(AM72,"0.#"),1)=".",TRUE,FALSE)</formula>
    </cfRule>
  </conditionalFormatting>
  <conditionalFormatting sqref="AQ70:AQ72">
    <cfRule type="expression" dxfId="1975" priority="2173">
      <formula>IF(RIGHT(TEXT(AQ70,"0.#"),1)=".",FALSE,TRUE)</formula>
    </cfRule>
    <cfRule type="expression" dxfId="1974" priority="2174">
      <formula>IF(RIGHT(TEXT(AQ70,"0.#"),1)=".",TRUE,FALSE)</formula>
    </cfRule>
  </conditionalFormatting>
  <conditionalFormatting sqref="AU70:AU72">
    <cfRule type="expression" dxfId="1973" priority="2171">
      <formula>IF(RIGHT(TEXT(AU70,"0.#"),1)=".",FALSE,TRUE)</formula>
    </cfRule>
    <cfRule type="expression" dxfId="1972" priority="2172">
      <formula>IF(RIGHT(TEXT(AU70,"0.#"),1)=".",TRUE,FALSE)</formula>
    </cfRule>
  </conditionalFormatting>
  <conditionalFormatting sqref="AU656">
    <cfRule type="expression" dxfId="1971" priority="689">
      <formula>IF(RIGHT(TEXT(AU656,"0.#"),1)=".",FALSE,TRUE)</formula>
    </cfRule>
    <cfRule type="expression" dxfId="1970" priority="690">
      <formula>IF(RIGHT(TEXT(AU656,"0.#"),1)=".",TRUE,FALSE)</formula>
    </cfRule>
  </conditionalFormatting>
  <conditionalFormatting sqref="AQ655">
    <cfRule type="expression" dxfId="1969" priority="681">
      <formula>IF(RIGHT(TEXT(AQ655,"0.#"),1)=".",FALSE,TRUE)</formula>
    </cfRule>
    <cfRule type="expression" dxfId="1968" priority="682">
      <formula>IF(RIGHT(TEXT(AQ655,"0.#"),1)=".",TRUE,FALSE)</formula>
    </cfRule>
  </conditionalFormatting>
  <conditionalFormatting sqref="AI696">
    <cfRule type="expression" dxfId="1967" priority="473">
      <formula>IF(RIGHT(TEXT(AI696,"0.#"),1)=".",FALSE,TRUE)</formula>
    </cfRule>
    <cfRule type="expression" dxfId="1966" priority="474">
      <formula>IF(RIGHT(TEXT(AI696,"0.#"),1)=".",TRUE,FALSE)</formula>
    </cfRule>
  </conditionalFormatting>
  <conditionalFormatting sqref="AQ694">
    <cfRule type="expression" dxfId="1965" priority="467">
      <formula>IF(RIGHT(TEXT(AQ694,"0.#"),1)=".",FALSE,TRUE)</formula>
    </cfRule>
    <cfRule type="expression" dxfId="1964" priority="468">
      <formula>IF(RIGHT(TEXT(AQ694,"0.#"),1)=".",TRUE,FALSE)</formula>
    </cfRule>
  </conditionalFormatting>
  <conditionalFormatting sqref="AL880:AO907">
    <cfRule type="expression" dxfId="1963" priority="2079">
      <formula>IF(AND(AL880&gt;=0, RIGHT(TEXT(AL880,"0.#"),1)&lt;&gt;"."),TRUE,FALSE)</formula>
    </cfRule>
    <cfRule type="expression" dxfId="1962" priority="2080">
      <formula>IF(AND(AL880&gt;=0, RIGHT(TEXT(AL880,"0.#"),1)="."),TRUE,FALSE)</formula>
    </cfRule>
    <cfRule type="expression" dxfId="1961" priority="2081">
      <formula>IF(AND(AL880&lt;0, RIGHT(TEXT(AL880,"0.#"),1)&lt;&gt;"."),TRUE,FALSE)</formula>
    </cfRule>
    <cfRule type="expression" dxfId="1960" priority="2082">
      <formula>IF(AND(AL880&lt;0, RIGHT(TEXT(AL880,"0.#"),1)="."),TRUE,FALSE)</formula>
    </cfRule>
  </conditionalFormatting>
  <conditionalFormatting sqref="AL878:AO879">
    <cfRule type="expression" dxfId="1959" priority="2073">
      <formula>IF(AND(AL878&gt;=0, RIGHT(TEXT(AL878,"0.#"),1)&lt;&gt;"."),TRUE,FALSE)</formula>
    </cfRule>
    <cfRule type="expression" dxfId="1958" priority="2074">
      <formula>IF(AND(AL878&gt;=0, RIGHT(TEXT(AL878,"0.#"),1)="."),TRUE,FALSE)</formula>
    </cfRule>
    <cfRule type="expression" dxfId="1957" priority="2075">
      <formula>IF(AND(AL878&lt;0, RIGHT(TEXT(AL878,"0.#"),1)&lt;&gt;"."),TRUE,FALSE)</formula>
    </cfRule>
    <cfRule type="expression" dxfId="1956" priority="2076">
      <formula>IF(AND(AL878&lt;0, RIGHT(TEXT(AL878,"0.#"),1)="."),TRUE,FALSE)</formula>
    </cfRule>
  </conditionalFormatting>
  <conditionalFormatting sqref="AL913:AO940">
    <cfRule type="expression" dxfId="1955" priority="2067">
      <formula>IF(AND(AL913&gt;=0, RIGHT(TEXT(AL913,"0.#"),1)&lt;&gt;"."),TRUE,FALSE)</formula>
    </cfRule>
    <cfRule type="expression" dxfId="1954" priority="2068">
      <formula>IF(AND(AL913&gt;=0, RIGHT(TEXT(AL913,"0.#"),1)="."),TRUE,FALSE)</formula>
    </cfRule>
    <cfRule type="expression" dxfId="1953" priority="2069">
      <formula>IF(AND(AL913&lt;0, RIGHT(TEXT(AL913,"0.#"),1)&lt;&gt;"."),TRUE,FALSE)</formula>
    </cfRule>
    <cfRule type="expression" dxfId="1952" priority="2070">
      <formula>IF(AND(AL913&lt;0, RIGHT(TEXT(AL913,"0.#"),1)="."),TRUE,FALSE)</formula>
    </cfRule>
  </conditionalFormatting>
  <conditionalFormatting sqref="AL911:AO912">
    <cfRule type="expression" dxfId="1951" priority="2061">
      <formula>IF(AND(AL911&gt;=0, RIGHT(TEXT(AL911,"0.#"),1)&lt;&gt;"."),TRUE,FALSE)</formula>
    </cfRule>
    <cfRule type="expression" dxfId="1950" priority="2062">
      <formula>IF(AND(AL911&gt;=0, RIGHT(TEXT(AL911,"0.#"),1)="."),TRUE,FALSE)</formula>
    </cfRule>
    <cfRule type="expression" dxfId="1949" priority="2063">
      <formula>IF(AND(AL911&lt;0, RIGHT(TEXT(AL911,"0.#"),1)&lt;&gt;"."),TRUE,FALSE)</formula>
    </cfRule>
    <cfRule type="expression" dxfId="1948" priority="2064">
      <formula>IF(AND(AL911&lt;0, RIGHT(TEXT(AL911,"0.#"),1)="."),TRUE,FALSE)</formula>
    </cfRule>
  </conditionalFormatting>
  <conditionalFormatting sqref="AL946:AO973">
    <cfRule type="expression" dxfId="1947" priority="2055">
      <formula>IF(AND(AL946&gt;=0, RIGHT(TEXT(AL946,"0.#"),1)&lt;&gt;"."),TRUE,FALSE)</formula>
    </cfRule>
    <cfRule type="expression" dxfId="1946" priority="2056">
      <formula>IF(AND(AL946&gt;=0, RIGHT(TEXT(AL946,"0.#"),1)="."),TRUE,FALSE)</formula>
    </cfRule>
    <cfRule type="expression" dxfId="1945" priority="2057">
      <formula>IF(AND(AL946&lt;0, RIGHT(TEXT(AL946,"0.#"),1)&lt;&gt;"."),TRUE,FALSE)</formula>
    </cfRule>
    <cfRule type="expression" dxfId="1944" priority="2058">
      <formula>IF(AND(AL946&lt;0, RIGHT(TEXT(AL946,"0.#"),1)="."),TRUE,FALSE)</formula>
    </cfRule>
  </conditionalFormatting>
  <conditionalFormatting sqref="AL944:AO945">
    <cfRule type="expression" dxfId="1943" priority="2049">
      <formula>IF(AND(AL944&gt;=0, RIGHT(TEXT(AL944,"0.#"),1)&lt;&gt;"."),TRUE,FALSE)</formula>
    </cfRule>
    <cfRule type="expression" dxfId="1942" priority="2050">
      <formula>IF(AND(AL944&gt;=0, RIGHT(TEXT(AL944,"0.#"),1)="."),TRUE,FALSE)</formula>
    </cfRule>
    <cfRule type="expression" dxfId="1941" priority="2051">
      <formula>IF(AND(AL944&lt;0, RIGHT(TEXT(AL944,"0.#"),1)&lt;&gt;"."),TRUE,FALSE)</formula>
    </cfRule>
    <cfRule type="expression" dxfId="1940" priority="2052">
      <formula>IF(AND(AL944&lt;0, RIGHT(TEXT(AL944,"0.#"),1)="."),TRUE,FALSE)</formula>
    </cfRule>
  </conditionalFormatting>
  <conditionalFormatting sqref="AL979:AO1006">
    <cfRule type="expression" dxfId="1939" priority="2043">
      <formula>IF(AND(AL979&gt;=0, RIGHT(TEXT(AL979,"0.#"),1)&lt;&gt;"."),TRUE,FALSE)</formula>
    </cfRule>
    <cfRule type="expression" dxfId="1938" priority="2044">
      <formula>IF(AND(AL979&gt;=0, RIGHT(TEXT(AL979,"0.#"),1)="."),TRUE,FALSE)</formula>
    </cfRule>
    <cfRule type="expression" dxfId="1937" priority="2045">
      <formula>IF(AND(AL979&lt;0, RIGHT(TEXT(AL979,"0.#"),1)&lt;&gt;"."),TRUE,FALSE)</formula>
    </cfRule>
    <cfRule type="expression" dxfId="1936" priority="2046">
      <formula>IF(AND(AL979&lt;0, RIGHT(TEXT(AL979,"0.#"),1)="."),TRUE,FALSE)</formula>
    </cfRule>
  </conditionalFormatting>
  <conditionalFormatting sqref="AL977:AO978">
    <cfRule type="expression" dxfId="1935" priority="2037">
      <formula>IF(AND(AL977&gt;=0, RIGHT(TEXT(AL977,"0.#"),1)&lt;&gt;"."),TRUE,FALSE)</formula>
    </cfRule>
    <cfRule type="expression" dxfId="1934" priority="2038">
      <formula>IF(AND(AL977&gt;=0, RIGHT(TEXT(AL977,"0.#"),1)="."),TRUE,FALSE)</formula>
    </cfRule>
    <cfRule type="expression" dxfId="1933" priority="2039">
      <formula>IF(AND(AL977&lt;0, RIGHT(TEXT(AL977,"0.#"),1)&lt;&gt;"."),TRUE,FALSE)</formula>
    </cfRule>
    <cfRule type="expression" dxfId="1932" priority="2040">
      <formula>IF(AND(AL977&lt;0, RIGHT(TEXT(AL977,"0.#"),1)="."),TRUE,FALSE)</formula>
    </cfRule>
  </conditionalFormatting>
  <conditionalFormatting sqref="AL1012:AO1039">
    <cfRule type="expression" dxfId="1931" priority="2031">
      <formula>IF(AND(AL1012&gt;=0, RIGHT(TEXT(AL1012,"0.#"),1)&lt;&gt;"."),TRUE,FALSE)</formula>
    </cfRule>
    <cfRule type="expression" dxfId="1930" priority="2032">
      <formula>IF(AND(AL1012&gt;=0, RIGHT(TEXT(AL1012,"0.#"),1)="."),TRUE,FALSE)</formula>
    </cfRule>
    <cfRule type="expression" dxfId="1929" priority="2033">
      <formula>IF(AND(AL1012&lt;0, RIGHT(TEXT(AL1012,"0.#"),1)&lt;&gt;"."),TRUE,FALSE)</formula>
    </cfRule>
    <cfRule type="expression" dxfId="1928" priority="2034">
      <formula>IF(AND(AL1012&lt;0, RIGHT(TEXT(AL1012,"0.#"),1)="."),TRUE,FALSE)</formula>
    </cfRule>
  </conditionalFormatting>
  <conditionalFormatting sqref="AL1010:AO1011">
    <cfRule type="expression" dxfId="1927" priority="2025">
      <formula>IF(AND(AL1010&gt;=0, RIGHT(TEXT(AL1010,"0.#"),1)&lt;&gt;"."),TRUE,FALSE)</formula>
    </cfRule>
    <cfRule type="expression" dxfId="1926" priority="2026">
      <formula>IF(AND(AL1010&gt;=0, RIGHT(TEXT(AL1010,"0.#"),1)="."),TRUE,FALSE)</formula>
    </cfRule>
    <cfRule type="expression" dxfId="1925" priority="2027">
      <formula>IF(AND(AL1010&lt;0, RIGHT(TEXT(AL1010,"0.#"),1)&lt;&gt;"."),TRUE,FALSE)</formula>
    </cfRule>
    <cfRule type="expression" dxfId="1924" priority="2028">
      <formula>IF(AND(AL1010&lt;0, RIGHT(TEXT(AL1010,"0.#"),1)="."),TRUE,FALSE)</formula>
    </cfRule>
  </conditionalFormatting>
  <conditionalFormatting sqref="Y1010:Y1011">
    <cfRule type="expression" dxfId="1923" priority="2023">
      <formula>IF(RIGHT(TEXT(Y1010,"0.#"),1)=".",FALSE,TRUE)</formula>
    </cfRule>
    <cfRule type="expression" dxfId="1922" priority="2024">
      <formula>IF(RIGHT(TEXT(Y1010,"0.#"),1)=".",TRUE,FALSE)</formula>
    </cfRule>
  </conditionalFormatting>
  <conditionalFormatting sqref="AL1053:AO1072">
    <cfRule type="expression" dxfId="1921" priority="2019">
      <formula>IF(AND(AL1053&gt;=0, RIGHT(TEXT(AL1053,"0.#"),1)&lt;&gt;"."),TRUE,FALSE)</formula>
    </cfRule>
    <cfRule type="expression" dxfId="1920" priority="2020">
      <formula>IF(AND(AL1053&gt;=0, RIGHT(TEXT(AL1053,"0.#"),1)="."),TRUE,FALSE)</formula>
    </cfRule>
    <cfRule type="expression" dxfId="1919" priority="2021">
      <formula>IF(AND(AL1053&lt;0, RIGHT(TEXT(AL1053,"0.#"),1)&lt;&gt;"."),TRUE,FALSE)</formula>
    </cfRule>
    <cfRule type="expression" dxfId="1918" priority="2022">
      <formula>IF(AND(AL1053&lt;0, RIGHT(TEXT(AL1053,"0.#"),1)="."),TRUE,FALSE)</formula>
    </cfRule>
  </conditionalFormatting>
  <conditionalFormatting sqref="Y1045:Y1072">
    <cfRule type="expression" dxfId="1917" priority="2017">
      <formula>IF(RIGHT(TEXT(Y1045,"0.#"),1)=".",FALSE,TRUE)</formula>
    </cfRule>
    <cfRule type="expression" dxfId="1916" priority="2018">
      <formula>IF(RIGHT(TEXT(Y1045,"0.#"),1)=".",TRUE,FALSE)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1045:AO1052">
    <cfRule type="expression" dxfId="707" priority="5">
      <formula>IF(AND(AL1045&gt;=0, RIGHT(TEXT(AL1045,"0.#"),1)&lt;&gt;"."),TRUE,FALSE)</formula>
    </cfRule>
    <cfRule type="expression" dxfId="706" priority="6">
      <formula>IF(AND(AL1045&gt;=0, RIGHT(TEXT(AL1045,"0.#"),1)="."),TRUE,FALSE)</formula>
    </cfRule>
    <cfRule type="expression" dxfId="705" priority="7">
      <formula>IF(AND(AL1045&lt;0, RIGHT(TEXT(AL1045,"0.#"),1)&lt;&gt;"."),TRUE,FALSE)</formula>
    </cfRule>
    <cfRule type="expression" dxfId="704" priority="8">
      <formula>IF(AND(AL1045&lt;0, RIGHT(TEXT(AL1045,"0.#"),1)="."),TRUE,FALSE)</formula>
    </cfRule>
  </conditionalFormatting>
  <conditionalFormatting sqref="AL1043:AO1044">
    <cfRule type="expression" dxfId="703" priority="1">
      <formula>IF(AND(AL1043&gt;=0, RIGHT(TEXT(AL1043,"0.#"),1)&lt;&gt;"."),TRUE,FALSE)</formula>
    </cfRule>
    <cfRule type="expression" dxfId="702" priority="2">
      <formula>IF(AND(AL1043&gt;=0, RIGHT(TEXT(AL1043,"0.#"),1)="."),TRUE,FALSE)</formula>
    </cfRule>
    <cfRule type="expression" dxfId="701" priority="3">
      <formula>IF(AND(AL1043&lt;0, RIGHT(TEXT(AL1043,"0.#"),1)&lt;&gt;"."),TRUE,FALSE)</formula>
    </cfRule>
    <cfRule type="expression" dxfId="700" priority="4">
      <formula>IF(AND(AL1043&lt;0, RIGHT(TEXT(AL1043,"0.#"),1)="."),TRUE,FALSE)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36" max="49" man="1"/>
    <brk id="135" max="49" man="1"/>
    <brk id="255" max="49" man="1"/>
    <brk id="455" max="49" man="1"/>
    <brk id="699" max="49" man="1"/>
    <brk id="735" max="49" man="1"/>
    <brk id="786" max="49" man="1"/>
    <brk id="8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351</v>
      </c>
    </row>
    <row r="2" spans="1:42" ht="13.5" customHeight="1" x14ac:dyDescent="0.15">
      <c r="A2" s="14" t="s">
        <v>85</v>
      </c>
      <c r="B2" s="15"/>
      <c r="C2" s="13" t="str">
        <f>IF(B2="","",A2)</f>
        <v/>
      </c>
      <c r="D2" s="13" t="str">
        <f>IF(C2="","",IF(D1&lt;&gt;"",CONCATENATE(D1,"、",C2),C2))</f>
        <v/>
      </c>
      <c r="F2" s="12" t="s">
        <v>72</v>
      </c>
      <c r="G2" s="17" t="s">
        <v>792</v>
      </c>
      <c r="H2" s="13" t="str">
        <f>IF(G2="","",F2)</f>
        <v>一般会計</v>
      </c>
      <c r="I2" s="13" t="str">
        <f>IF(H2="","",IF(I1&lt;&gt;"",CONCATENATE(I1,"、",H2),H2))</f>
        <v>一般会計</v>
      </c>
      <c r="K2" s="14" t="s">
        <v>103</v>
      </c>
      <c r="L2" s="15" t="s">
        <v>792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792</v>
      </c>
      <c r="R3" s="13" t="str">
        <f t="shared" ref="R3:R8" si="3">IF(Q3="","",P3)</f>
        <v>委託・請負</v>
      </c>
      <c r="S3" s="13" t="str">
        <f t="shared" ref="S3:S8" si="4">IF(R3="",S2,IF(S2&lt;&gt;"",CONCATENATE(S2,"、",R3),R3))</f>
        <v>委託・請負</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792</v>
      </c>
      <c r="R4" s="13" t="str">
        <f t="shared" si="3"/>
        <v>補助</v>
      </c>
      <c r="S4" s="13" t="str">
        <f t="shared" si="4"/>
        <v>委託・請負、補助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t="s">
        <v>792</v>
      </c>
      <c r="C9" s="13" t="str">
        <f t="shared" si="0"/>
        <v>高齢社会対策</v>
      </c>
      <c r="D9" s="13" t="str">
        <f t="shared" si="8"/>
        <v>高齢社会対策</v>
      </c>
      <c r="F9" s="18" t="s">
        <v>300</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322</v>
      </c>
      <c r="B10" s="15"/>
      <c r="C10" s="13" t="str">
        <f t="shared" si="0"/>
        <v/>
      </c>
      <c r="D10" s="13" t="str">
        <f t="shared" si="8"/>
        <v>高齢社会対策</v>
      </c>
      <c r="F10" s="18" t="s">
        <v>117</v>
      </c>
      <c r="G10" s="17"/>
      <c r="H10" s="13" t="str">
        <f t="shared" si="1"/>
        <v/>
      </c>
      <c r="I10" s="13" t="str">
        <f t="shared" si="5"/>
        <v>一般会計</v>
      </c>
      <c r="K10" s="14" t="s">
        <v>326</v>
      </c>
      <c r="L10" s="15"/>
      <c r="M10" s="13" t="str">
        <f t="shared" si="2"/>
        <v/>
      </c>
      <c r="N10" s="13" t="str">
        <f t="shared" si="6"/>
        <v>社会保障</v>
      </c>
      <c r="O10" s="13"/>
      <c r="P10" s="13" t="str">
        <f>S8</f>
        <v>委託・請負、補助</v>
      </c>
      <c r="Q10" s="19"/>
      <c r="T10" s="13"/>
      <c r="W10" s="32" t="s">
        <v>156</v>
      </c>
      <c r="Y10" s="32" t="s">
        <v>420</v>
      </c>
      <c r="Z10" s="32" t="s">
        <v>553</v>
      </c>
      <c r="AA10" s="94" t="s">
        <v>514</v>
      </c>
      <c r="AB10" s="94" t="s">
        <v>647</v>
      </c>
      <c r="AC10" s="31"/>
      <c r="AD10" s="31"/>
      <c r="AE10" s="31"/>
      <c r="AF10" s="30"/>
      <c r="AG10" s="53" t="s">
        <v>358</v>
      </c>
      <c r="AK10" s="51" t="str">
        <f t="shared" si="7"/>
        <v>I</v>
      </c>
      <c r="AP10" s="51" t="s">
        <v>352</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t="s">
        <v>792</v>
      </c>
      <c r="C15" s="13" t="str">
        <f t="shared" si="9"/>
        <v>男女共同参画</v>
      </c>
      <c r="D15" s="13" t="str">
        <f t="shared" si="8"/>
        <v>高齢社会対策、男女共同参画</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310</v>
      </c>
      <c r="B20" s="15"/>
      <c r="C20" s="13" t="str">
        <f t="shared" si="9"/>
        <v/>
      </c>
      <c r="D20" s="13" t="str">
        <f t="shared" si="8"/>
        <v>高齢社会対策、男女共同参画</v>
      </c>
      <c r="F20" s="18" t="s">
        <v>309</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311</v>
      </c>
      <c r="B21" s="15"/>
      <c r="C21" s="13" t="str">
        <f t="shared" si="9"/>
        <v/>
      </c>
      <c r="D21" s="13" t="str">
        <f t="shared" si="8"/>
        <v>高齢社会対策、男女共同参画</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312</v>
      </c>
      <c r="B22" s="15"/>
      <c r="C22" s="13" t="str">
        <f t="shared" si="9"/>
        <v/>
      </c>
      <c r="D22" s="13" t="str">
        <f>IF(C22="",D21,IF(D21&lt;&gt;"",CONCATENATE(D21,"、",C22),C22))</f>
        <v>高齢社会対策、男女共同参画</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313</v>
      </c>
      <c r="B23" s="15"/>
      <c r="C23" s="13" t="str">
        <f t="shared" si="9"/>
        <v/>
      </c>
      <c r="D23" s="13" t="str">
        <f>IF(C23="",D22,IF(D22&lt;&gt;"",CONCATENATE(D22,"、",C23),C23))</f>
        <v>高齢社会対策、男女共同参画</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高齢社会対策、男女共同参画</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5" zoomScaleNormal="75" zoomScaleSheetLayoutView="75" zoomScalePageLayoutView="70" workbookViewId="0">
      <selection activeCell="Y39" sqref="Y39:AA39"/>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344</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7"/>
      <c r="Z2" s="409"/>
      <c r="AA2" s="410"/>
      <c r="AB2" s="1011" t="s">
        <v>11</v>
      </c>
      <c r="AC2" s="1012"/>
      <c r="AD2" s="1013"/>
      <c r="AE2" s="999" t="s">
        <v>386</v>
      </c>
      <c r="AF2" s="999"/>
      <c r="AG2" s="999"/>
      <c r="AH2" s="999"/>
      <c r="AI2" s="999" t="s">
        <v>408</v>
      </c>
      <c r="AJ2" s="999"/>
      <c r="AK2" s="999"/>
      <c r="AL2" s="461"/>
      <c r="AM2" s="999" t="s">
        <v>505</v>
      </c>
      <c r="AN2" s="999"/>
      <c r="AO2" s="999"/>
      <c r="AP2" s="461"/>
      <c r="AQ2" s="215" t="s">
        <v>232</v>
      </c>
      <c r="AR2" s="199"/>
      <c r="AS2" s="199"/>
      <c r="AT2" s="200"/>
      <c r="AU2" s="369" t="s">
        <v>134</v>
      </c>
      <c r="AV2" s="369"/>
      <c r="AW2" s="369"/>
      <c r="AX2" s="370"/>
      <c r="AY2" s="34">
        <f>COUNTA($G$4)</f>
        <v>1</v>
      </c>
    </row>
    <row r="3" spans="1:51" ht="18.75" customHeight="1" x14ac:dyDescent="0.15">
      <c r="A3" s="515"/>
      <c r="B3" s="516"/>
      <c r="C3" s="516"/>
      <c r="D3" s="516"/>
      <c r="E3" s="516"/>
      <c r="F3" s="517"/>
      <c r="G3" s="570"/>
      <c r="H3" s="375"/>
      <c r="I3" s="375"/>
      <c r="J3" s="375"/>
      <c r="K3" s="375"/>
      <c r="L3" s="375"/>
      <c r="M3" s="375"/>
      <c r="N3" s="375"/>
      <c r="O3" s="571"/>
      <c r="P3" s="583"/>
      <c r="Q3" s="375"/>
      <c r="R3" s="375"/>
      <c r="S3" s="375"/>
      <c r="T3" s="375"/>
      <c r="U3" s="375"/>
      <c r="V3" s="375"/>
      <c r="W3" s="375"/>
      <c r="X3" s="571"/>
      <c r="Y3" s="1008"/>
      <c r="Z3" s="1009"/>
      <c r="AA3" s="1010"/>
      <c r="AB3" s="1014"/>
      <c r="AC3" s="1015"/>
      <c r="AD3" s="1016"/>
      <c r="AE3" s="386"/>
      <c r="AF3" s="386"/>
      <c r="AG3" s="386"/>
      <c r="AH3" s="386"/>
      <c r="AI3" s="386"/>
      <c r="AJ3" s="386"/>
      <c r="AK3" s="386"/>
      <c r="AL3" s="332"/>
      <c r="AM3" s="386"/>
      <c r="AN3" s="386"/>
      <c r="AO3" s="386"/>
      <c r="AP3" s="332"/>
      <c r="AQ3" s="270" t="s">
        <v>719</v>
      </c>
      <c r="AR3" s="271"/>
      <c r="AS3" s="179" t="s">
        <v>233</v>
      </c>
      <c r="AT3" s="202"/>
      <c r="AU3" s="271">
        <v>4</v>
      </c>
      <c r="AV3" s="271"/>
      <c r="AW3" s="375" t="s">
        <v>179</v>
      </c>
      <c r="AX3" s="376"/>
      <c r="AY3" s="34">
        <f>$AY$2</f>
        <v>1</v>
      </c>
    </row>
    <row r="4" spans="1:51" ht="39.75" customHeight="1" x14ac:dyDescent="0.15">
      <c r="A4" s="518"/>
      <c r="B4" s="516"/>
      <c r="C4" s="516"/>
      <c r="D4" s="516"/>
      <c r="E4" s="516"/>
      <c r="F4" s="517"/>
      <c r="G4" s="543" t="s">
        <v>728</v>
      </c>
      <c r="H4" s="1017"/>
      <c r="I4" s="1017"/>
      <c r="J4" s="1017"/>
      <c r="K4" s="1017"/>
      <c r="L4" s="1017"/>
      <c r="M4" s="1017"/>
      <c r="N4" s="1017"/>
      <c r="O4" s="1018"/>
      <c r="P4" s="191" t="s">
        <v>782</v>
      </c>
      <c r="Q4" s="1025"/>
      <c r="R4" s="1025"/>
      <c r="S4" s="1025"/>
      <c r="T4" s="1025"/>
      <c r="U4" s="1025"/>
      <c r="V4" s="1025"/>
      <c r="W4" s="1025"/>
      <c r="X4" s="1026"/>
      <c r="Y4" s="1003" t="s">
        <v>12</v>
      </c>
      <c r="Z4" s="1004"/>
      <c r="AA4" s="1005"/>
      <c r="AB4" s="554" t="s">
        <v>367</v>
      </c>
      <c r="AC4" s="1006"/>
      <c r="AD4" s="1006"/>
      <c r="AE4" s="363" t="s">
        <v>719</v>
      </c>
      <c r="AF4" s="364"/>
      <c r="AG4" s="364"/>
      <c r="AH4" s="364"/>
      <c r="AI4" s="363">
        <v>47.8</v>
      </c>
      <c r="AJ4" s="364"/>
      <c r="AK4" s="364"/>
      <c r="AL4" s="364"/>
      <c r="AM4" s="363" t="s">
        <v>830</v>
      </c>
      <c r="AN4" s="364"/>
      <c r="AO4" s="364"/>
      <c r="AP4" s="364"/>
      <c r="AQ4" s="166" t="s">
        <v>719</v>
      </c>
      <c r="AR4" s="167"/>
      <c r="AS4" s="167"/>
      <c r="AT4" s="168"/>
      <c r="AU4" s="364" t="s">
        <v>719</v>
      </c>
      <c r="AV4" s="364"/>
      <c r="AW4" s="364"/>
      <c r="AX4" s="365"/>
      <c r="AY4" s="34">
        <f t="shared" ref="AY4:AY8" si="0">$AY$2</f>
        <v>1</v>
      </c>
    </row>
    <row r="5" spans="1:51" ht="39.7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t="s">
        <v>367</v>
      </c>
      <c r="AC5" s="1002"/>
      <c r="AD5" s="1002"/>
      <c r="AE5" s="363" t="s">
        <v>719</v>
      </c>
      <c r="AF5" s="364"/>
      <c r="AG5" s="364"/>
      <c r="AH5" s="364"/>
      <c r="AI5" s="363" t="s">
        <v>719</v>
      </c>
      <c r="AJ5" s="364"/>
      <c r="AK5" s="364"/>
      <c r="AL5" s="364"/>
      <c r="AM5" s="363" t="s">
        <v>830</v>
      </c>
      <c r="AN5" s="364"/>
      <c r="AO5" s="364"/>
      <c r="AP5" s="364"/>
      <c r="AQ5" s="166" t="s">
        <v>719</v>
      </c>
      <c r="AR5" s="167"/>
      <c r="AS5" s="167"/>
      <c r="AT5" s="168"/>
      <c r="AU5" s="364">
        <v>50</v>
      </c>
      <c r="AV5" s="364"/>
      <c r="AW5" s="364"/>
      <c r="AX5" s="365"/>
      <c r="AY5" s="34">
        <f t="shared" si="0"/>
        <v>1</v>
      </c>
    </row>
    <row r="6" spans="1:51" ht="39.7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180</v>
      </c>
      <c r="AC6" s="1032"/>
      <c r="AD6" s="1032"/>
      <c r="AE6" s="363" t="s">
        <v>719</v>
      </c>
      <c r="AF6" s="364"/>
      <c r="AG6" s="364"/>
      <c r="AH6" s="364"/>
      <c r="AI6" s="363" t="s">
        <v>719</v>
      </c>
      <c r="AJ6" s="364"/>
      <c r="AK6" s="364"/>
      <c r="AL6" s="364"/>
      <c r="AM6" s="363" t="s">
        <v>830</v>
      </c>
      <c r="AN6" s="364"/>
      <c r="AO6" s="364"/>
      <c r="AP6" s="364"/>
      <c r="AQ6" s="166" t="s">
        <v>719</v>
      </c>
      <c r="AR6" s="167"/>
      <c r="AS6" s="167"/>
      <c r="AT6" s="168"/>
      <c r="AU6" s="364" t="s">
        <v>719</v>
      </c>
      <c r="AV6" s="364"/>
      <c r="AW6" s="364"/>
      <c r="AX6" s="365"/>
      <c r="AY6" s="34">
        <f t="shared" si="0"/>
        <v>1</v>
      </c>
    </row>
    <row r="7" spans="1:51" customFormat="1" ht="23.25" customHeight="1" x14ac:dyDescent="0.15">
      <c r="A7" s="900" t="s">
        <v>376</v>
      </c>
      <c r="B7" s="901"/>
      <c r="C7" s="901"/>
      <c r="D7" s="901"/>
      <c r="E7" s="901"/>
      <c r="F7" s="902"/>
      <c r="G7" s="906" t="s">
        <v>730</v>
      </c>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1</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1</v>
      </c>
    </row>
    <row r="9" spans="1:51" ht="18.75" customHeight="1" x14ac:dyDescent="0.15">
      <c r="A9" s="515" t="s">
        <v>344</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7"/>
      <c r="Z9" s="409"/>
      <c r="AA9" s="410"/>
      <c r="AB9" s="1011" t="s">
        <v>11</v>
      </c>
      <c r="AC9" s="1012"/>
      <c r="AD9" s="1013"/>
      <c r="AE9" s="999" t="s">
        <v>386</v>
      </c>
      <c r="AF9" s="999"/>
      <c r="AG9" s="999"/>
      <c r="AH9" s="999"/>
      <c r="AI9" s="999" t="s">
        <v>408</v>
      </c>
      <c r="AJ9" s="999"/>
      <c r="AK9" s="999"/>
      <c r="AL9" s="461"/>
      <c r="AM9" s="999" t="s">
        <v>505</v>
      </c>
      <c r="AN9" s="999"/>
      <c r="AO9" s="999"/>
      <c r="AP9" s="461"/>
      <c r="AQ9" s="215" t="s">
        <v>232</v>
      </c>
      <c r="AR9" s="199"/>
      <c r="AS9" s="199"/>
      <c r="AT9" s="200"/>
      <c r="AU9" s="369" t="s">
        <v>134</v>
      </c>
      <c r="AV9" s="369"/>
      <c r="AW9" s="369"/>
      <c r="AX9" s="370"/>
      <c r="AY9" s="34">
        <f>COUNTA($G$11)</f>
        <v>1</v>
      </c>
    </row>
    <row r="10" spans="1:51" ht="18.75" customHeight="1" x14ac:dyDescent="0.15">
      <c r="A10" s="515"/>
      <c r="B10" s="516"/>
      <c r="C10" s="516"/>
      <c r="D10" s="516"/>
      <c r="E10" s="516"/>
      <c r="F10" s="517"/>
      <c r="G10" s="570"/>
      <c r="H10" s="375"/>
      <c r="I10" s="375"/>
      <c r="J10" s="375"/>
      <c r="K10" s="375"/>
      <c r="L10" s="375"/>
      <c r="M10" s="375"/>
      <c r="N10" s="375"/>
      <c r="O10" s="571"/>
      <c r="P10" s="583"/>
      <c r="Q10" s="375"/>
      <c r="R10" s="375"/>
      <c r="S10" s="375"/>
      <c r="T10" s="375"/>
      <c r="U10" s="375"/>
      <c r="V10" s="375"/>
      <c r="W10" s="375"/>
      <c r="X10" s="571"/>
      <c r="Y10" s="1008"/>
      <c r="Z10" s="1009"/>
      <c r="AA10" s="1010"/>
      <c r="AB10" s="1014"/>
      <c r="AC10" s="1015"/>
      <c r="AD10" s="1016"/>
      <c r="AE10" s="386"/>
      <c r="AF10" s="386"/>
      <c r="AG10" s="386"/>
      <c r="AH10" s="386"/>
      <c r="AI10" s="386"/>
      <c r="AJ10" s="386"/>
      <c r="AK10" s="386"/>
      <c r="AL10" s="332"/>
      <c r="AM10" s="386"/>
      <c r="AN10" s="386"/>
      <c r="AO10" s="386"/>
      <c r="AP10" s="332"/>
      <c r="AQ10" s="270" t="s">
        <v>719</v>
      </c>
      <c r="AR10" s="271"/>
      <c r="AS10" s="179" t="s">
        <v>233</v>
      </c>
      <c r="AT10" s="202"/>
      <c r="AU10" s="271">
        <v>4</v>
      </c>
      <c r="AV10" s="271"/>
      <c r="AW10" s="375" t="s">
        <v>179</v>
      </c>
      <c r="AX10" s="376"/>
      <c r="AY10" s="34">
        <f>$AY$9</f>
        <v>1</v>
      </c>
    </row>
    <row r="11" spans="1:51" ht="43.5" customHeight="1" x14ac:dyDescent="0.15">
      <c r="A11" s="518"/>
      <c r="B11" s="516"/>
      <c r="C11" s="516"/>
      <c r="D11" s="516"/>
      <c r="E11" s="516"/>
      <c r="F11" s="517"/>
      <c r="G11" s="543" t="s">
        <v>728</v>
      </c>
      <c r="H11" s="1017"/>
      <c r="I11" s="1017"/>
      <c r="J11" s="1017"/>
      <c r="K11" s="1017"/>
      <c r="L11" s="1017"/>
      <c r="M11" s="1017"/>
      <c r="N11" s="1017"/>
      <c r="O11" s="1018"/>
      <c r="P11" s="191" t="s">
        <v>783</v>
      </c>
      <c r="Q11" s="1025"/>
      <c r="R11" s="1025"/>
      <c r="S11" s="1025"/>
      <c r="T11" s="1025"/>
      <c r="U11" s="1025"/>
      <c r="V11" s="1025"/>
      <c r="W11" s="1025"/>
      <c r="X11" s="1026"/>
      <c r="Y11" s="1003" t="s">
        <v>12</v>
      </c>
      <c r="Z11" s="1004"/>
      <c r="AA11" s="1005"/>
      <c r="AB11" s="554" t="s">
        <v>367</v>
      </c>
      <c r="AC11" s="1006"/>
      <c r="AD11" s="1006"/>
      <c r="AE11" s="363" t="s">
        <v>719</v>
      </c>
      <c r="AF11" s="364"/>
      <c r="AG11" s="364"/>
      <c r="AH11" s="364"/>
      <c r="AI11" s="363">
        <v>40.9</v>
      </c>
      <c r="AJ11" s="364"/>
      <c r="AK11" s="364"/>
      <c r="AL11" s="364"/>
      <c r="AM11" s="363" t="s">
        <v>830</v>
      </c>
      <c r="AN11" s="364"/>
      <c r="AO11" s="364"/>
      <c r="AP11" s="364"/>
      <c r="AQ11" s="166" t="s">
        <v>719</v>
      </c>
      <c r="AR11" s="167"/>
      <c r="AS11" s="167"/>
      <c r="AT11" s="168"/>
      <c r="AU11" s="364" t="s">
        <v>719</v>
      </c>
      <c r="AV11" s="364"/>
      <c r="AW11" s="364"/>
      <c r="AX11" s="365"/>
      <c r="AY11" s="34">
        <f t="shared" ref="AY11:AY15" si="1">$AY$9</f>
        <v>1</v>
      </c>
    </row>
    <row r="12" spans="1:51" ht="43.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t="s">
        <v>367</v>
      </c>
      <c r="AC12" s="1002"/>
      <c r="AD12" s="1002"/>
      <c r="AE12" s="363" t="s">
        <v>719</v>
      </c>
      <c r="AF12" s="364"/>
      <c r="AG12" s="364"/>
      <c r="AH12" s="364"/>
      <c r="AI12" s="363" t="s">
        <v>719</v>
      </c>
      <c r="AJ12" s="364"/>
      <c r="AK12" s="364"/>
      <c r="AL12" s="364"/>
      <c r="AM12" s="363" t="s">
        <v>830</v>
      </c>
      <c r="AN12" s="364"/>
      <c r="AO12" s="364"/>
      <c r="AP12" s="364"/>
      <c r="AQ12" s="166" t="s">
        <v>719</v>
      </c>
      <c r="AR12" s="167"/>
      <c r="AS12" s="167"/>
      <c r="AT12" s="168"/>
      <c r="AU12" s="364">
        <v>50</v>
      </c>
      <c r="AV12" s="364"/>
      <c r="AW12" s="364"/>
      <c r="AX12" s="365"/>
      <c r="AY12" s="34">
        <f t="shared" si="1"/>
        <v>1</v>
      </c>
    </row>
    <row r="13" spans="1:51" ht="43.5" customHeight="1" x14ac:dyDescent="0.15">
      <c r="A13" s="650"/>
      <c r="B13" s="651"/>
      <c r="C13" s="651"/>
      <c r="D13" s="651"/>
      <c r="E13" s="651"/>
      <c r="F13" s="652"/>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180</v>
      </c>
      <c r="AC13" s="1032"/>
      <c r="AD13" s="1032"/>
      <c r="AE13" s="363" t="s">
        <v>719</v>
      </c>
      <c r="AF13" s="364"/>
      <c r="AG13" s="364"/>
      <c r="AH13" s="364"/>
      <c r="AI13" s="363" t="s">
        <v>719</v>
      </c>
      <c r="AJ13" s="364"/>
      <c r="AK13" s="364"/>
      <c r="AL13" s="364"/>
      <c r="AM13" s="363" t="s">
        <v>830</v>
      </c>
      <c r="AN13" s="364"/>
      <c r="AO13" s="364"/>
      <c r="AP13" s="364"/>
      <c r="AQ13" s="166" t="s">
        <v>719</v>
      </c>
      <c r="AR13" s="167"/>
      <c r="AS13" s="167"/>
      <c r="AT13" s="168"/>
      <c r="AU13" s="364" t="s">
        <v>719</v>
      </c>
      <c r="AV13" s="364"/>
      <c r="AW13" s="364"/>
      <c r="AX13" s="365"/>
      <c r="AY13" s="34">
        <f t="shared" si="1"/>
        <v>1</v>
      </c>
    </row>
    <row r="14" spans="1:51" customFormat="1" ht="23.25" customHeight="1" x14ac:dyDescent="0.15">
      <c r="A14" s="900" t="s">
        <v>376</v>
      </c>
      <c r="B14" s="901"/>
      <c r="C14" s="901"/>
      <c r="D14" s="901"/>
      <c r="E14" s="901"/>
      <c r="F14" s="902"/>
      <c r="G14" s="906" t="s">
        <v>730</v>
      </c>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1</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1</v>
      </c>
    </row>
    <row r="16" spans="1:51" ht="18.75" customHeight="1" x14ac:dyDescent="0.15">
      <c r="A16" s="515" t="s">
        <v>344</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7"/>
      <c r="Z16" s="409"/>
      <c r="AA16" s="410"/>
      <c r="AB16" s="1011" t="s">
        <v>11</v>
      </c>
      <c r="AC16" s="1012"/>
      <c r="AD16" s="1013"/>
      <c r="AE16" s="999" t="s">
        <v>386</v>
      </c>
      <c r="AF16" s="999"/>
      <c r="AG16" s="999"/>
      <c r="AH16" s="999"/>
      <c r="AI16" s="999" t="s">
        <v>408</v>
      </c>
      <c r="AJ16" s="999"/>
      <c r="AK16" s="999"/>
      <c r="AL16" s="461"/>
      <c r="AM16" s="999" t="s">
        <v>505</v>
      </c>
      <c r="AN16" s="999"/>
      <c r="AO16" s="999"/>
      <c r="AP16" s="461"/>
      <c r="AQ16" s="215" t="s">
        <v>232</v>
      </c>
      <c r="AR16" s="199"/>
      <c r="AS16" s="199"/>
      <c r="AT16" s="200"/>
      <c r="AU16" s="369" t="s">
        <v>134</v>
      </c>
      <c r="AV16" s="369"/>
      <c r="AW16" s="369"/>
      <c r="AX16" s="370"/>
      <c r="AY16" s="34">
        <f>COUNTA($G$18)</f>
        <v>1</v>
      </c>
    </row>
    <row r="17" spans="1:51" ht="18.75" customHeight="1" x14ac:dyDescent="0.15">
      <c r="A17" s="515"/>
      <c r="B17" s="516"/>
      <c r="C17" s="516"/>
      <c r="D17" s="516"/>
      <c r="E17" s="516"/>
      <c r="F17" s="517"/>
      <c r="G17" s="570"/>
      <c r="H17" s="375"/>
      <c r="I17" s="375"/>
      <c r="J17" s="375"/>
      <c r="K17" s="375"/>
      <c r="L17" s="375"/>
      <c r="M17" s="375"/>
      <c r="N17" s="375"/>
      <c r="O17" s="571"/>
      <c r="P17" s="583"/>
      <c r="Q17" s="375"/>
      <c r="R17" s="375"/>
      <c r="S17" s="375"/>
      <c r="T17" s="375"/>
      <c r="U17" s="375"/>
      <c r="V17" s="375"/>
      <c r="W17" s="375"/>
      <c r="X17" s="571"/>
      <c r="Y17" s="1008"/>
      <c r="Z17" s="1009"/>
      <c r="AA17" s="1010"/>
      <c r="AB17" s="1014"/>
      <c r="AC17" s="1015"/>
      <c r="AD17" s="1016"/>
      <c r="AE17" s="386"/>
      <c r="AF17" s="386"/>
      <c r="AG17" s="386"/>
      <c r="AH17" s="386"/>
      <c r="AI17" s="386"/>
      <c r="AJ17" s="386"/>
      <c r="AK17" s="386"/>
      <c r="AL17" s="332"/>
      <c r="AM17" s="386"/>
      <c r="AN17" s="386"/>
      <c r="AO17" s="386"/>
      <c r="AP17" s="332"/>
      <c r="AQ17" s="270" t="s">
        <v>719</v>
      </c>
      <c r="AR17" s="271"/>
      <c r="AS17" s="179" t="s">
        <v>233</v>
      </c>
      <c r="AT17" s="202"/>
      <c r="AU17" s="271">
        <v>4</v>
      </c>
      <c r="AV17" s="271"/>
      <c r="AW17" s="375" t="s">
        <v>179</v>
      </c>
      <c r="AX17" s="376"/>
      <c r="AY17" s="34">
        <f>$AY$16</f>
        <v>1</v>
      </c>
    </row>
    <row r="18" spans="1:51" ht="47.25" customHeight="1" x14ac:dyDescent="0.15">
      <c r="A18" s="518"/>
      <c r="B18" s="516"/>
      <c r="C18" s="516"/>
      <c r="D18" s="516"/>
      <c r="E18" s="516"/>
      <c r="F18" s="517"/>
      <c r="G18" s="543" t="s">
        <v>728</v>
      </c>
      <c r="H18" s="1017"/>
      <c r="I18" s="1017"/>
      <c r="J18" s="1017"/>
      <c r="K18" s="1017"/>
      <c r="L18" s="1017"/>
      <c r="M18" s="1017"/>
      <c r="N18" s="1017"/>
      <c r="O18" s="1018"/>
      <c r="P18" s="191" t="s">
        <v>784</v>
      </c>
      <c r="Q18" s="1025"/>
      <c r="R18" s="1025"/>
      <c r="S18" s="1025"/>
      <c r="T18" s="1025"/>
      <c r="U18" s="1025"/>
      <c r="V18" s="1025"/>
      <c r="W18" s="1025"/>
      <c r="X18" s="1026"/>
      <c r="Y18" s="1003" t="s">
        <v>12</v>
      </c>
      <c r="Z18" s="1004"/>
      <c r="AA18" s="1005"/>
      <c r="AB18" s="554" t="s">
        <v>367</v>
      </c>
      <c r="AC18" s="1006"/>
      <c r="AD18" s="1006"/>
      <c r="AE18" s="363" t="s">
        <v>719</v>
      </c>
      <c r="AF18" s="364"/>
      <c r="AG18" s="364"/>
      <c r="AH18" s="364"/>
      <c r="AI18" s="363">
        <v>43.7</v>
      </c>
      <c r="AJ18" s="364"/>
      <c r="AK18" s="364"/>
      <c r="AL18" s="364"/>
      <c r="AM18" s="363" t="s">
        <v>830</v>
      </c>
      <c r="AN18" s="364"/>
      <c r="AO18" s="364"/>
      <c r="AP18" s="364"/>
      <c r="AQ18" s="166" t="s">
        <v>719</v>
      </c>
      <c r="AR18" s="167"/>
      <c r="AS18" s="167"/>
      <c r="AT18" s="168"/>
      <c r="AU18" s="364" t="s">
        <v>719</v>
      </c>
      <c r="AV18" s="364"/>
      <c r="AW18" s="364"/>
      <c r="AX18" s="365"/>
      <c r="AY18" s="34">
        <f t="shared" ref="AY18:AY22" si="2">$AY$16</f>
        <v>1</v>
      </c>
    </row>
    <row r="19" spans="1:51" ht="47.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t="s">
        <v>367</v>
      </c>
      <c r="AC19" s="1002"/>
      <c r="AD19" s="1002"/>
      <c r="AE19" s="363" t="s">
        <v>719</v>
      </c>
      <c r="AF19" s="364"/>
      <c r="AG19" s="364"/>
      <c r="AH19" s="364"/>
      <c r="AI19" s="363" t="s">
        <v>719</v>
      </c>
      <c r="AJ19" s="364"/>
      <c r="AK19" s="364"/>
      <c r="AL19" s="364"/>
      <c r="AM19" s="363" t="s">
        <v>830</v>
      </c>
      <c r="AN19" s="364"/>
      <c r="AO19" s="364"/>
      <c r="AP19" s="364"/>
      <c r="AQ19" s="166" t="s">
        <v>719</v>
      </c>
      <c r="AR19" s="167"/>
      <c r="AS19" s="167"/>
      <c r="AT19" s="168"/>
      <c r="AU19" s="364">
        <v>50</v>
      </c>
      <c r="AV19" s="364"/>
      <c r="AW19" s="364"/>
      <c r="AX19" s="365"/>
      <c r="AY19" s="34">
        <f t="shared" si="2"/>
        <v>1</v>
      </c>
    </row>
    <row r="20" spans="1:51" ht="47.25" customHeight="1" x14ac:dyDescent="0.15">
      <c r="A20" s="650"/>
      <c r="B20" s="651"/>
      <c r="C20" s="651"/>
      <c r="D20" s="651"/>
      <c r="E20" s="651"/>
      <c r="F20" s="652"/>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180</v>
      </c>
      <c r="AC20" s="1032"/>
      <c r="AD20" s="1032"/>
      <c r="AE20" s="363" t="s">
        <v>719</v>
      </c>
      <c r="AF20" s="364"/>
      <c r="AG20" s="364"/>
      <c r="AH20" s="364"/>
      <c r="AI20" s="363" t="s">
        <v>719</v>
      </c>
      <c r="AJ20" s="364"/>
      <c r="AK20" s="364"/>
      <c r="AL20" s="364"/>
      <c r="AM20" s="363" t="s">
        <v>830</v>
      </c>
      <c r="AN20" s="364"/>
      <c r="AO20" s="364"/>
      <c r="AP20" s="364"/>
      <c r="AQ20" s="166" t="s">
        <v>719</v>
      </c>
      <c r="AR20" s="167"/>
      <c r="AS20" s="167"/>
      <c r="AT20" s="168"/>
      <c r="AU20" s="364" t="s">
        <v>719</v>
      </c>
      <c r="AV20" s="364"/>
      <c r="AW20" s="364"/>
      <c r="AX20" s="365"/>
      <c r="AY20" s="34">
        <f t="shared" si="2"/>
        <v>1</v>
      </c>
    </row>
    <row r="21" spans="1:51" customFormat="1" ht="23.25" customHeight="1" x14ac:dyDescent="0.15">
      <c r="A21" s="900" t="s">
        <v>376</v>
      </c>
      <c r="B21" s="901"/>
      <c r="C21" s="901"/>
      <c r="D21" s="901"/>
      <c r="E21" s="901"/>
      <c r="F21" s="902"/>
      <c r="G21" s="906" t="s">
        <v>730</v>
      </c>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1</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1</v>
      </c>
    </row>
    <row r="23" spans="1:51" ht="18.75" customHeight="1" x14ac:dyDescent="0.15">
      <c r="A23" s="515" t="s">
        <v>344</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7"/>
      <c r="Z23" s="409"/>
      <c r="AA23" s="410"/>
      <c r="AB23" s="1011" t="s">
        <v>11</v>
      </c>
      <c r="AC23" s="1012"/>
      <c r="AD23" s="1013"/>
      <c r="AE23" s="999" t="s">
        <v>386</v>
      </c>
      <c r="AF23" s="999"/>
      <c r="AG23" s="999"/>
      <c r="AH23" s="999"/>
      <c r="AI23" s="999" t="s">
        <v>408</v>
      </c>
      <c r="AJ23" s="999"/>
      <c r="AK23" s="999"/>
      <c r="AL23" s="461"/>
      <c r="AM23" s="999" t="s">
        <v>505</v>
      </c>
      <c r="AN23" s="999"/>
      <c r="AO23" s="999"/>
      <c r="AP23" s="461"/>
      <c r="AQ23" s="215" t="s">
        <v>232</v>
      </c>
      <c r="AR23" s="199"/>
      <c r="AS23" s="199"/>
      <c r="AT23" s="200"/>
      <c r="AU23" s="369" t="s">
        <v>134</v>
      </c>
      <c r="AV23" s="369"/>
      <c r="AW23" s="369"/>
      <c r="AX23" s="370"/>
      <c r="AY23" s="34">
        <f>COUNTA($G$25)</f>
        <v>1</v>
      </c>
    </row>
    <row r="24" spans="1:51" ht="18.75" customHeight="1" x14ac:dyDescent="0.15">
      <c r="A24" s="515"/>
      <c r="B24" s="516"/>
      <c r="C24" s="516"/>
      <c r="D24" s="516"/>
      <c r="E24" s="516"/>
      <c r="F24" s="517"/>
      <c r="G24" s="570"/>
      <c r="H24" s="375"/>
      <c r="I24" s="375"/>
      <c r="J24" s="375"/>
      <c r="K24" s="375"/>
      <c r="L24" s="375"/>
      <c r="M24" s="375"/>
      <c r="N24" s="375"/>
      <c r="O24" s="571"/>
      <c r="P24" s="583"/>
      <c r="Q24" s="375"/>
      <c r="R24" s="375"/>
      <c r="S24" s="375"/>
      <c r="T24" s="375"/>
      <c r="U24" s="375"/>
      <c r="V24" s="375"/>
      <c r="W24" s="375"/>
      <c r="X24" s="571"/>
      <c r="Y24" s="1008"/>
      <c r="Z24" s="1009"/>
      <c r="AA24" s="1010"/>
      <c r="AB24" s="1014"/>
      <c r="AC24" s="1015"/>
      <c r="AD24" s="1016"/>
      <c r="AE24" s="386"/>
      <c r="AF24" s="386"/>
      <c r="AG24" s="386"/>
      <c r="AH24" s="386"/>
      <c r="AI24" s="386"/>
      <c r="AJ24" s="386"/>
      <c r="AK24" s="386"/>
      <c r="AL24" s="332"/>
      <c r="AM24" s="386"/>
      <c r="AN24" s="386"/>
      <c r="AO24" s="386"/>
      <c r="AP24" s="332"/>
      <c r="AQ24" s="270" t="s">
        <v>719</v>
      </c>
      <c r="AR24" s="271"/>
      <c r="AS24" s="179" t="s">
        <v>233</v>
      </c>
      <c r="AT24" s="202"/>
      <c r="AU24" s="271">
        <v>4</v>
      </c>
      <c r="AV24" s="271"/>
      <c r="AW24" s="375" t="s">
        <v>179</v>
      </c>
      <c r="AX24" s="376"/>
      <c r="AY24" s="34">
        <f>$AY$23</f>
        <v>1</v>
      </c>
    </row>
    <row r="25" spans="1:51" ht="42" customHeight="1" x14ac:dyDescent="0.15">
      <c r="A25" s="518"/>
      <c r="B25" s="516"/>
      <c r="C25" s="516"/>
      <c r="D25" s="516"/>
      <c r="E25" s="516"/>
      <c r="F25" s="517"/>
      <c r="G25" s="543" t="s">
        <v>728</v>
      </c>
      <c r="H25" s="1017"/>
      <c r="I25" s="1017"/>
      <c r="J25" s="1017"/>
      <c r="K25" s="1017"/>
      <c r="L25" s="1017"/>
      <c r="M25" s="1017"/>
      <c r="N25" s="1017"/>
      <c r="O25" s="1018"/>
      <c r="P25" s="191" t="s">
        <v>785</v>
      </c>
      <c r="Q25" s="1025"/>
      <c r="R25" s="1025"/>
      <c r="S25" s="1025"/>
      <c r="T25" s="1025"/>
      <c r="U25" s="1025"/>
      <c r="V25" s="1025"/>
      <c r="W25" s="1025"/>
      <c r="X25" s="1026"/>
      <c r="Y25" s="1003" t="s">
        <v>12</v>
      </c>
      <c r="Z25" s="1004"/>
      <c r="AA25" s="1005"/>
      <c r="AB25" s="554" t="s">
        <v>367</v>
      </c>
      <c r="AC25" s="1006"/>
      <c r="AD25" s="1006"/>
      <c r="AE25" s="363" t="s">
        <v>719</v>
      </c>
      <c r="AF25" s="364"/>
      <c r="AG25" s="364"/>
      <c r="AH25" s="364"/>
      <c r="AI25" s="363">
        <v>47.4</v>
      </c>
      <c r="AJ25" s="364"/>
      <c r="AK25" s="364"/>
      <c r="AL25" s="364"/>
      <c r="AM25" s="363" t="s">
        <v>830</v>
      </c>
      <c r="AN25" s="364"/>
      <c r="AO25" s="364"/>
      <c r="AP25" s="364"/>
      <c r="AQ25" s="166" t="s">
        <v>719</v>
      </c>
      <c r="AR25" s="167"/>
      <c r="AS25" s="167"/>
      <c r="AT25" s="168"/>
      <c r="AU25" s="364" t="s">
        <v>719</v>
      </c>
      <c r="AV25" s="364"/>
      <c r="AW25" s="364"/>
      <c r="AX25" s="365"/>
      <c r="AY25" s="34">
        <f t="shared" ref="AY25:AY29" si="3">$AY$23</f>
        <v>1</v>
      </c>
    </row>
    <row r="26" spans="1:51" ht="42"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t="s">
        <v>367</v>
      </c>
      <c r="AC26" s="1002"/>
      <c r="AD26" s="1002"/>
      <c r="AE26" s="363" t="s">
        <v>719</v>
      </c>
      <c r="AF26" s="364"/>
      <c r="AG26" s="364"/>
      <c r="AH26" s="364"/>
      <c r="AI26" s="363" t="s">
        <v>719</v>
      </c>
      <c r="AJ26" s="364"/>
      <c r="AK26" s="364"/>
      <c r="AL26" s="364"/>
      <c r="AM26" s="363" t="s">
        <v>830</v>
      </c>
      <c r="AN26" s="364"/>
      <c r="AO26" s="364"/>
      <c r="AP26" s="364"/>
      <c r="AQ26" s="166" t="s">
        <v>719</v>
      </c>
      <c r="AR26" s="167"/>
      <c r="AS26" s="167"/>
      <c r="AT26" s="168"/>
      <c r="AU26" s="364">
        <v>50</v>
      </c>
      <c r="AV26" s="364"/>
      <c r="AW26" s="364"/>
      <c r="AX26" s="365"/>
      <c r="AY26" s="34">
        <f t="shared" si="3"/>
        <v>1</v>
      </c>
    </row>
    <row r="27" spans="1:51" ht="42" customHeight="1" x14ac:dyDescent="0.15">
      <c r="A27" s="650"/>
      <c r="B27" s="651"/>
      <c r="C27" s="651"/>
      <c r="D27" s="651"/>
      <c r="E27" s="651"/>
      <c r="F27" s="652"/>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180</v>
      </c>
      <c r="AC27" s="1032"/>
      <c r="AD27" s="1032"/>
      <c r="AE27" s="363" t="s">
        <v>719</v>
      </c>
      <c r="AF27" s="364"/>
      <c r="AG27" s="364"/>
      <c r="AH27" s="364"/>
      <c r="AI27" s="363" t="s">
        <v>719</v>
      </c>
      <c r="AJ27" s="364"/>
      <c r="AK27" s="364"/>
      <c r="AL27" s="364"/>
      <c r="AM27" s="363" t="s">
        <v>830</v>
      </c>
      <c r="AN27" s="364"/>
      <c r="AO27" s="364"/>
      <c r="AP27" s="364"/>
      <c r="AQ27" s="166" t="s">
        <v>719</v>
      </c>
      <c r="AR27" s="167"/>
      <c r="AS27" s="167"/>
      <c r="AT27" s="168"/>
      <c r="AU27" s="364" t="s">
        <v>719</v>
      </c>
      <c r="AV27" s="364"/>
      <c r="AW27" s="364"/>
      <c r="AX27" s="365"/>
      <c r="AY27" s="34">
        <f t="shared" si="3"/>
        <v>1</v>
      </c>
    </row>
    <row r="28" spans="1:51" customFormat="1" ht="23.25" customHeight="1" x14ac:dyDescent="0.15">
      <c r="A28" s="900" t="s">
        <v>376</v>
      </c>
      <c r="B28" s="901"/>
      <c r="C28" s="901"/>
      <c r="D28" s="901"/>
      <c r="E28" s="901"/>
      <c r="F28" s="902"/>
      <c r="G28" s="906" t="s">
        <v>730</v>
      </c>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1</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1</v>
      </c>
    </row>
    <row r="30" spans="1:51" ht="18.75" customHeight="1" x14ac:dyDescent="0.15">
      <c r="A30" s="515" t="s">
        <v>344</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7"/>
      <c r="Z30" s="409"/>
      <c r="AA30" s="410"/>
      <c r="AB30" s="1011" t="s">
        <v>11</v>
      </c>
      <c r="AC30" s="1012"/>
      <c r="AD30" s="1013"/>
      <c r="AE30" s="999" t="s">
        <v>386</v>
      </c>
      <c r="AF30" s="999"/>
      <c r="AG30" s="999"/>
      <c r="AH30" s="999"/>
      <c r="AI30" s="999" t="s">
        <v>408</v>
      </c>
      <c r="AJ30" s="999"/>
      <c r="AK30" s="999"/>
      <c r="AL30" s="461"/>
      <c r="AM30" s="999" t="s">
        <v>505</v>
      </c>
      <c r="AN30" s="999"/>
      <c r="AO30" s="999"/>
      <c r="AP30" s="461"/>
      <c r="AQ30" s="215" t="s">
        <v>232</v>
      </c>
      <c r="AR30" s="199"/>
      <c r="AS30" s="199"/>
      <c r="AT30" s="200"/>
      <c r="AU30" s="369" t="s">
        <v>134</v>
      </c>
      <c r="AV30" s="369"/>
      <c r="AW30" s="369"/>
      <c r="AX30" s="370"/>
      <c r="AY30" s="34">
        <f>COUNTA($G$32)</f>
        <v>1</v>
      </c>
    </row>
    <row r="31" spans="1:51"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1008"/>
      <c r="Z31" s="1009"/>
      <c r="AA31" s="1010"/>
      <c r="AB31" s="1014"/>
      <c r="AC31" s="1015"/>
      <c r="AD31" s="1016"/>
      <c r="AE31" s="386"/>
      <c r="AF31" s="386"/>
      <c r="AG31" s="386"/>
      <c r="AH31" s="386"/>
      <c r="AI31" s="386"/>
      <c r="AJ31" s="386"/>
      <c r="AK31" s="386"/>
      <c r="AL31" s="332"/>
      <c r="AM31" s="386"/>
      <c r="AN31" s="386"/>
      <c r="AO31" s="386"/>
      <c r="AP31" s="332"/>
      <c r="AQ31" s="270" t="s">
        <v>719</v>
      </c>
      <c r="AR31" s="271"/>
      <c r="AS31" s="179" t="s">
        <v>233</v>
      </c>
      <c r="AT31" s="202"/>
      <c r="AU31" s="271">
        <v>4</v>
      </c>
      <c r="AV31" s="271"/>
      <c r="AW31" s="375" t="s">
        <v>179</v>
      </c>
      <c r="AX31" s="376"/>
      <c r="AY31" s="34">
        <f>$AY$30</f>
        <v>1</v>
      </c>
    </row>
    <row r="32" spans="1:51" ht="57.75" customHeight="1" x14ac:dyDescent="0.15">
      <c r="A32" s="518"/>
      <c r="B32" s="516"/>
      <c r="C32" s="516"/>
      <c r="D32" s="516"/>
      <c r="E32" s="516"/>
      <c r="F32" s="517"/>
      <c r="G32" s="543" t="s">
        <v>786</v>
      </c>
      <c r="H32" s="1017"/>
      <c r="I32" s="1017"/>
      <c r="J32" s="1017"/>
      <c r="K32" s="1017"/>
      <c r="L32" s="1017"/>
      <c r="M32" s="1017"/>
      <c r="N32" s="1017"/>
      <c r="O32" s="1018"/>
      <c r="P32" s="191" t="s">
        <v>787</v>
      </c>
      <c r="Q32" s="1025"/>
      <c r="R32" s="1025"/>
      <c r="S32" s="1025"/>
      <c r="T32" s="1025"/>
      <c r="U32" s="1025"/>
      <c r="V32" s="1025"/>
      <c r="W32" s="1025"/>
      <c r="X32" s="1026"/>
      <c r="Y32" s="1003" t="s">
        <v>12</v>
      </c>
      <c r="Z32" s="1004"/>
      <c r="AA32" s="1005"/>
      <c r="AB32" s="554" t="s">
        <v>367</v>
      </c>
      <c r="AC32" s="1006"/>
      <c r="AD32" s="1006"/>
      <c r="AE32" s="363" t="s">
        <v>830</v>
      </c>
      <c r="AF32" s="364"/>
      <c r="AG32" s="364"/>
      <c r="AH32" s="364"/>
      <c r="AI32" s="363" t="s">
        <v>719</v>
      </c>
      <c r="AJ32" s="364"/>
      <c r="AK32" s="364"/>
      <c r="AL32" s="364"/>
      <c r="AM32" s="363" t="s">
        <v>830</v>
      </c>
      <c r="AN32" s="364"/>
      <c r="AO32" s="364"/>
      <c r="AP32" s="364"/>
      <c r="AQ32" s="166" t="s">
        <v>719</v>
      </c>
      <c r="AR32" s="167"/>
      <c r="AS32" s="167"/>
      <c r="AT32" s="168"/>
      <c r="AU32" s="364" t="s">
        <v>719</v>
      </c>
      <c r="AV32" s="364"/>
      <c r="AW32" s="364"/>
      <c r="AX32" s="365"/>
      <c r="AY32" s="34">
        <f t="shared" ref="AY32:AY36" si="4">$AY$30</f>
        <v>1</v>
      </c>
    </row>
    <row r="33" spans="1:51" ht="57.7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t="s">
        <v>367</v>
      </c>
      <c r="AC33" s="1002"/>
      <c r="AD33" s="1002"/>
      <c r="AE33" s="363" t="s">
        <v>830</v>
      </c>
      <c r="AF33" s="364"/>
      <c r="AG33" s="364"/>
      <c r="AH33" s="364"/>
      <c r="AI33" s="363" t="s">
        <v>719</v>
      </c>
      <c r="AJ33" s="364"/>
      <c r="AK33" s="364"/>
      <c r="AL33" s="364"/>
      <c r="AM33" s="363" t="s">
        <v>830</v>
      </c>
      <c r="AN33" s="364"/>
      <c r="AO33" s="364"/>
      <c r="AP33" s="364"/>
      <c r="AQ33" s="166" t="s">
        <v>719</v>
      </c>
      <c r="AR33" s="167"/>
      <c r="AS33" s="167"/>
      <c r="AT33" s="168"/>
      <c r="AU33" s="364">
        <v>90</v>
      </c>
      <c r="AV33" s="364"/>
      <c r="AW33" s="364"/>
      <c r="AX33" s="365"/>
      <c r="AY33" s="34">
        <f t="shared" si="4"/>
        <v>1</v>
      </c>
    </row>
    <row r="34" spans="1:51" ht="57.75" customHeight="1" x14ac:dyDescent="0.15">
      <c r="A34" s="650"/>
      <c r="B34" s="651"/>
      <c r="C34" s="651"/>
      <c r="D34" s="651"/>
      <c r="E34" s="651"/>
      <c r="F34" s="652"/>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180</v>
      </c>
      <c r="AC34" s="1032"/>
      <c r="AD34" s="1032"/>
      <c r="AE34" s="363" t="s">
        <v>830</v>
      </c>
      <c r="AF34" s="364"/>
      <c r="AG34" s="364"/>
      <c r="AH34" s="364"/>
      <c r="AI34" s="363" t="s">
        <v>719</v>
      </c>
      <c r="AJ34" s="364"/>
      <c r="AK34" s="364"/>
      <c r="AL34" s="364"/>
      <c r="AM34" s="363" t="s">
        <v>830</v>
      </c>
      <c r="AN34" s="364"/>
      <c r="AO34" s="364"/>
      <c r="AP34" s="364"/>
      <c r="AQ34" s="166" t="s">
        <v>719</v>
      </c>
      <c r="AR34" s="167"/>
      <c r="AS34" s="167"/>
      <c r="AT34" s="168"/>
      <c r="AU34" s="364" t="s">
        <v>719</v>
      </c>
      <c r="AV34" s="364"/>
      <c r="AW34" s="364"/>
      <c r="AX34" s="365"/>
      <c r="AY34" s="34">
        <f t="shared" si="4"/>
        <v>1</v>
      </c>
    </row>
    <row r="35" spans="1:51" customFormat="1" ht="23.25" customHeight="1" x14ac:dyDescent="0.15">
      <c r="A35" s="900" t="s">
        <v>376</v>
      </c>
      <c r="B35" s="901"/>
      <c r="C35" s="901"/>
      <c r="D35" s="901"/>
      <c r="E35" s="901"/>
      <c r="F35" s="902"/>
      <c r="G35" s="906" t="s">
        <v>831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1</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1</v>
      </c>
    </row>
    <row r="37" spans="1:51" ht="18.75" customHeight="1" x14ac:dyDescent="0.15">
      <c r="A37" s="515" t="s">
        <v>344</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7"/>
      <c r="Z37" s="409"/>
      <c r="AA37" s="410"/>
      <c r="AB37" s="1011" t="s">
        <v>11</v>
      </c>
      <c r="AC37" s="1012"/>
      <c r="AD37" s="1013"/>
      <c r="AE37" s="999" t="s">
        <v>386</v>
      </c>
      <c r="AF37" s="999"/>
      <c r="AG37" s="999"/>
      <c r="AH37" s="999"/>
      <c r="AI37" s="999" t="s">
        <v>408</v>
      </c>
      <c r="AJ37" s="999"/>
      <c r="AK37" s="999"/>
      <c r="AL37" s="461"/>
      <c r="AM37" s="999" t="s">
        <v>505</v>
      </c>
      <c r="AN37" s="999"/>
      <c r="AO37" s="999"/>
      <c r="AP37" s="461"/>
      <c r="AQ37" s="215" t="s">
        <v>232</v>
      </c>
      <c r="AR37" s="199"/>
      <c r="AS37" s="199"/>
      <c r="AT37" s="200"/>
      <c r="AU37" s="369" t="s">
        <v>134</v>
      </c>
      <c r="AV37" s="369"/>
      <c r="AW37" s="369"/>
      <c r="AX37" s="370"/>
      <c r="AY37" s="34">
        <f>COUNTA($G$39)</f>
        <v>1</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1008"/>
      <c r="Z38" s="1009"/>
      <c r="AA38" s="1010"/>
      <c r="AB38" s="1014"/>
      <c r="AC38" s="1015"/>
      <c r="AD38" s="1016"/>
      <c r="AE38" s="386"/>
      <c r="AF38" s="386"/>
      <c r="AG38" s="386"/>
      <c r="AH38" s="386"/>
      <c r="AI38" s="386"/>
      <c r="AJ38" s="386"/>
      <c r="AK38" s="386"/>
      <c r="AL38" s="332"/>
      <c r="AM38" s="386"/>
      <c r="AN38" s="386"/>
      <c r="AO38" s="386"/>
      <c r="AP38" s="332"/>
      <c r="AQ38" s="270" t="s">
        <v>719</v>
      </c>
      <c r="AR38" s="271"/>
      <c r="AS38" s="179" t="s">
        <v>233</v>
      </c>
      <c r="AT38" s="202"/>
      <c r="AU38" s="271">
        <v>4</v>
      </c>
      <c r="AV38" s="271"/>
      <c r="AW38" s="375" t="s">
        <v>179</v>
      </c>
      <c r="AX38" s="376"/>
      <c r="AY38" s="34">
        <f>$AY$37</f>
        <v>1</v>
      </c>
    </row>
    <row r="39" spans="1:51" ht="57" customHeight="1" x14ac:dyDescent="0.15">
      <c r="A39" s="518"/>
      <c r="B39" s="516"/>
      <c r="C39" s="516"/>
      <c r="D39" s="516"/>
      <c r="E39" s="516"/>
      <c r="F39" s="517"/>
      <c r="G39" s="543" t="s">
        <v>786</v>
      </c>
      <c r="H39" s="1017"/>
      <c r="I39" s="1017"/>
      <c r="J39" s="1017"/>
      <c r="K39" s="1017"/>
      <c r="L39" s="1017"/>
      <c r="M39" s="1017"/>
      <c r="N39" s="1017"/>
      <c r="O39" s="1018"/>
      <c r="P39" s="191" t="s">
        <v>788</v>
      </c>
      <c r="Q39" s="1025"/>
      <c r="R39" s="1025"/>
      <c r="S39" s="1025"/>
      <c r="T39" s="1025"/>
      <c r="U39" s="1025"/>
      <c r="V39" s="1025"/>
      <c r="W39" s="1025"/>
      <c r="X39" s="1026"/>
      <c r="Y39" s="1003" t="s">
        <v>12</v>
      </c>
      <c r="Z39" s="1004"/>
      <c r="AA39" s="1005"/>
      <c r="AB39" s="554" t="s">
        <v>367</v>
      </c>
      <c r="AC39" s="1006"/>
      <c r="AD39" s="1006"/>
      <c r="AE39" s="363" t="s">
        <v>830</v>
      </c>
      <c r="AF39" s="364"/>
      <c r="AG39" s="364"/>
      <c r="AH39" s="364"/>
      <c r="AI39" s="363" t="s">
        <v>719</v>
      </c>
      <c r="AJ39" s="364"/>
      <c r="AK39" s="364"/>
      <c r="AL39" s="364"/>
      <c r="AM39" s="363" t="s">
        <v>830</v>
      </c>
      <c r="AN39" s="364"/>
      <c r="AO39" s="364"/>
      <c r="AP39" s="364"/>
      <c r="AQ39" s="166" t="s">
        <v>719</v>
      </c>
      <c r="AR39" s="167"/>
      <c r="AS39" s="167"/>
      <c r="AT39" s="168"/>
      <c r="AU39" s="364" t="s">
        <v>719</v>
      </c>
      <c r="AV39" s="364"/>
      <c r="AW39" s="364"/>
      <c r="AX39" s="365"/>
      <c r="AY39" s="34">
        <f t="shared" ref="AY39:AY43" si="5">$AY$37</f>
        <v>1</v>
      </c>
    </row>
    <row r="40" spans="1:51" ht="57"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t="s">
        <v>367</v>
      </c>
      <c r="AC40" s="1002"/>
      <c r="AD40" s="1002"/>
      <c r="AE40" s="363" t="s">
        <v>830</v>
      </c>
      <c r="AF40" s="364"/>
      <c r="AG40" s="364"/>
      <c r="AH40" s="364"/>
      <c r="AI40" s="363" t="s">
        <v>719</v>
      </c>
      <c r="AJ40" s="364"/>
      <c r="AK40" s="364"/>
      <c r="AL40" s="364"/>
      <c r="AM40" s="363" t="s">
        <v>830</v>
      </c>
      <c r="AN40" s="364"/>
      <c r="AO40" s="364"/>
      <c r="AP40" s="364"/>
      <c r="AQ40" s="166" t="s">
        <v>719</v>
      </c>
      <c r="AR40" s="167"/>
      <c r="AS40" s="167"/>
      <c r="AT40" s="168"/>
      <c r="AU40" s="364">
        <v>90</v>
      </c>
      <c r="AV40" s="364"/>
      <c r="AW40" s="364"/>
      <c r="AX40" s="365"/>
      <c r="AY40" s="34">
        <f t="shared" si="5"/>
        <v>1</v>
      </c>
    </row>
    <row r="41" spans="1:51" ht="57" customHeight="1" x14ac:dyDescent="0.15">
      <c r="A41" s="650"/>
      <c r="B41" s="651"/>
      <c r="C41" s="651"/>
      <c r="D41" s="651"/>
      <c r="E41" s="651"/>
      <c r="F41" s="652"/>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180</v>
      </c>
      <c r="AC41" s="1032"/>
      <c r="AD41" s="1032"/>
      <c r="AE41" s="363" t="s">
        <v>830</v>
      </c>
      <c r="AF41" s="364"/>
      <c r="AG41" s="364"/>
      <c r="AH41" s="364"/>
      <c r="AI41" s="363" t="s">
        <v>719</v>
      </c>
      <c r="AJ41" s="364"/>
      <c r="AK41" s="364"/>
      <c r="AL41" s="364"/>
      <c r="AM41" s="363" t="s">
        <v>830</v>
      </c>
      <c r="AN41" s="364"/>
      <c r="AO41" s="364"/>
      <c r="AP41" s="364"/>
      <c r="AQ41" s="166" t="s">
        <v>719</v>
      </c>
      <c r="AR41" s="167"/>
      <c r="AS41" s="167"/>
      <c r="AT41" s="168"/>
      <c r="AU41" s="364" t="s">
        <v>719</v>
      </c>
      <c r="AV41" s="364"/>
      <c r="AW41" s="364"/>
      <c r="AX41" s="365"/>
      <c r="AY41" s="34">
        <f t="shared" si="5"/>
        <v>1</v>
      </c>
    </row>
    <row r="42" spans="1:51" customFormat="1" ht="23.25" customHeight="1" x14ac:dyDescent="0.15">
      <c r="A42" s="900" t="s">
        <v>376</v>
      </c>
      <c r="B42" s="901"/>
      <c r="C42" s="901"/>
      <c r="D42" s="901"/>
      <c r="E42" s="901"/>
      <c r="F42" s="902"/>
      <c r="G42" s="906" t="s">
        <v>831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1</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1</v>
      </c>
    </row>
    <row r="44" spans="1:51" ht="18.75" customHeight="1" x14ac:dyDescent="0.15">
      <c r="A44" s="515" t="s">
        <v>344</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7"/>
      <c r="Z44" s="409"/>
      <c r="AA44" s="410"/>
      <c r="AB44" s="1011" t="s">
        <v>11</v>
      </c>
      <c r="AC44" s="1012"/>
      <c r="AD44" s="1013"/>
      <c r="AE44" s="999" t="s">
        <v>386</v>
      </c>
      <c r="AF44" s="999"/>
      <c r="AG44" s="999"/>
      <c r="AH44" s="999"/>
      <c r="AI44" s="999" t="s">
        <v>408</v>
      </c>
      <c r="AJ44" s="999"/>
      <c r="AK44" s="999"/>
      <c r="AL44" s="461"/>
      <c r="AM44" s="999" t="s">
        <v>505</v>
      </c>
      <c r="AN44" s="999"/>
      <c r="AO44" s="999"/>
      <c r="AP44" s="461"/>
      <c r="AQ44" s="215" t="s">
        <v>232</v>
      </c>
      <c r="AR44" s="199"/>
      <c r="AS44" s="199"/>
      <c r="AT44" s="200"/>
      <c r="AU44" s="369" t="s">
        <v>134</v>
      </c>
      <c r="AV44" s="369"/>
      <c r="AW44" s="369"/>
      <c r="AX44" s="370"/>
      <c r="AY44" s="34">
        <f>COUNTA($G$46)</f>
        <v>1</v>
      </c>
    </row>
    <row r="45" spans="1:51" ht="18.75"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1008"/>
      <c r="Z45" s="1009"/>
      <c r="AA45" s="1010"/>
      <c r="AB45" s="1014"/>
      <c r="AC45" s="1015"/>
      <c r="AD45" s="1016"/>
      <c r="AE45" s="386"/>
      <c r="AF45" s="386"/>
      <c r="AG45" s="386"/>
      <c r="AH45" s="386"/>
      <c r="AI45" s="386"/>
      <c r="AJ45" s="386"/>
      <c r="AK45" s="386"/>
      <c r="AL45" s="332"/>
      <c r="AM45" s="386"/>
      <c r="AN45" s="386"/>
      <c r="AO45" s="386"/>
      <c r="AP45" s="332"/>
      <c r="AQ45" s="270" t="s">
        <v>719</v>
      </c>
      <c r="AR45" s="271"/>
      <c r="AS45" s="179" t="s">
        <v>233</v>
      </c>
      <c r="AT45" s="202"/>
      <c r="AU45" s="271">
        <v>4</v>
      </c>
      <c r="AV45" s="271"/>
      <c r="AW45" s="375" t="s">
        <v>179</v>
      </c>
      <c r="AX45" s="376"/>
      <c r="AY45" s="34">
        <f>$AY$44</f>
        <v>1</v>
      </c>
    </row>
    <row r="46" spans="1:51" ht="57.75" customHeight="1" x14ac:dyDescent="0.15">
      <c r="A46" s="518"/>
      <c r="B46" s="516"/>
      <c r="C46" s="516"/>
      <c r="D46" s="516"/>
      <c r="E46" s="516"/>
      <c r="F46" s="517"/>
      <c r="G46" s="543" t="s">
        <v>786</v>
      </c>
      <c r="H46" s="1017"/>
      <c r="I46" s="1017"/>
      <c r="J46" s="1017"/>
      <c r="K46" s="1017"/>
      <c r="L46" s="1017"/>
      <c r="M46" s="1017"/>
      <c r="N46" s="1017"/>
      <c r="O46" s="1018"/>
      <c r="P46" s="191" t="s">
        <v>789</v>
      </c>
      <c r="Q46" s="1025"/>
      <c r="R46" s="1025"/>
      <c r="S46" s="1025"/>
      <c r="T46" s="1025"/>
      <c r="U46" s="1025"/>
      <c r="V46" s="1025"/>
      <c r="W46" s="1025"/>
      <c r="X46" s="1026"/>
      <c r="Y46" s="1003" t="s">
        <v>12</v>
      </c>
      <c r="Z46" s="1004"/>
      <c r="AA46" s="1005"/>
      <c r="AB46" s="554" t="s">
        <v>367</v>
      </c>
      <c r="AC46" s="1006"/>
      <c r="AD46" s="1006"/>
      <c r="AE46" s="363" t="s">
        <v>830</v>
      </c>
      <c r="AF46" s="364"/>
      <c r="AG46" s="364"/>
      <c r="AH46" s="364"/>
      <c r="AI46" s="363" t="s">
        <v>719</v>
      </c>
      <c r="AJ46" s="364"/>
      <c r="AK46" s="364"/>
      <c r="AL46" s="364"/>
      <c r="AM46" s="363" t="s">
        <v>830</v>
      </c>
      <c r="AN46" s="364"/>
      <c r="AO46" s="364"/>
      <c r="AP46" s="364"/>
      <c r="AQ46" s="166" t="s">
        <v>719</v>
      </c>
      <c r="AR46" s="167"/>
      <c r="AS46" s="167"/>
      <c r="AT46" s="168"/>
      <c r="AU46" s="364" t="s">
        <v>719</v>
      </c>
      <c r="AV46" s="364"/>
      <c r="AW46" s="364"/>
      <c r="AX46" s="365"/>
      <c r="AY46" s="34">
        <f t="shared" ref="AY46:AY50" si="6">$AY$44</f>
        <v>1</v>
      </c>
    </row>
    <row r="47" spans="1:51" ht="57.7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t="s">
        <v>367</v>
      </c>
      <c r="AC47" s="1002"/>
      <c r="AD47" s="1002"/>
      <c r="AE47" s="363" t="s">
        <v>830</v>
      </c>
      <c r="AF47" s="364"/>
      <c r="AG47" s="364"/>
      <c r="AH47" s="364"/>
      <c r="AI47" s="363" t="s">
        <v>719</v>
      </c>
      <c r="AJ47" s="364"/>
      <c r="AK47" s="364"/>
      <c r="AL47" s="364"/>
      <c r="AM47" s="363" t="s">
        <v>830</v>
      </c>
      <c r="AN47" s="364"/>
      <c r="AO47" s="364"/>
      <c r="AP47" s="364"/>
      <c r="AQ47" s="166" t="s">
        <v>719</v>
      </c>
      <c r="AR47" s="167"/>
      <c r="AS47" s="167"/>
      <c r="AT47" s="168"/>
      <c r="AU47" s="364">
        <v>90</v>
      </c>
      <c r="AV47" s="364"/>
      <c r="AW47" s="364"/>
      <c r="AX47" s="365"/>
      <c r="AY47" s="34">
        <f t="shared" si="6"/>
        <v>1</v>
      </c>
    </row>
    <row r="48" spans="1:51" ht="57.75" customHeight="1" x14ac:dyDescent="0.15">
      <c r="A48" s="650"/>
      <c r="B48" s="651"/>
      <c r="C48" s="651"/>
      <c r="D48" s="651"/>
      <c r="E48" s="651"/>
      <c r="F48" s="652"/>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180</v>
      </c>
      <c r="AC48" s="1032"/>
      <c r="AD48" s="1032"/>
      <c r="AE48" s="363" t="s">
        <v>830</v>
      </c>
      <c r="AF48" s="364"/>
      <c r="AG48" s="364"/>
      <c r="AH48" s="364"/>
      <c r="AI48" s="363" t="s">
        <v>719</v>
      </c>
      <c r="AJ48" s="364"/>
      <c r="AK48" s="364"/>
      <c r="AL48" s="364"/>
      <c r="AM48" s="363" t="s">
        <v>830</v>
      </c>
      <c r="AN48" s="364"/>
      <c r="AO48" s="364"/>
      <c r="AP48" s="364"/>
      <c r="AQ48" s="166" t="s">
        <v>719</v>
      </c>
      <c r="AR48" s="167"/>
      <c r="AS48" s="167"/>
      <c r="AT48" s="168"/>
      <c r="AU48" s="364" t="s">
        <v>719</v>
      </c>
      <c r="AV48" s="364"/>
      <c r="AW48" s="364"/>
      <c r="AX48" s="365"/>
      <c r="AY48" s="34">
        <f t="shared" si="6"/>
        <v>1</v>
      </c>
    </row>
    <row r="49" spans="1:51" customFormat="1" ht="23.25" customHeight="1" x14ac:dyDescent="0.15">
      <c r="A49" s="900" t="s">
        <v>376</v>
      </c>
      <c r="B49" s="901"/>
      <c r="C49" s="901"/>
      <c r="D49" s="901"/>
      <c r="E49" s="901"/>
      <c r="F49" s="902"/>
      <c r="G49" s="906" t="s">
        <v>831</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1</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1</v>
      </c>
    </row>
    <row r="51" spans="1:51" ht="18.75" customHeight="1" x14ac:dyDescent="0.15">
      <c r="A51" s="515" t="s">
        <v>344</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7"/>
      <c r="Z51" s="409"/>
      <c r="AA51" s="410"/>
      <c r="AB51" s="461" t="s">
        <v>11</v>
      </c>
      <c r="AC51" s="1012"/>
      <c r="AD51" s="1013"/>
      <c r="AE51" s="999" t="s">
        <v>386</v>
      </c>
      <c r="AF51" s="999"/>
      <c r="AG51" s="999"/>
      <c r="AH51" s="999"/>
      <c r="AI51" s="999" t="s">
        <v>408</v>
      </c>
      <c r="AJ51" s="999"/>
      <c r="AK51" s="999"/>
      <c r="AL51" s="461"/>
      <c r="AM51" s="999" t="s">
        <v>505</v>
      </c>
      <c r="AN51" s="999"/>
      <c r="AO51" s="999"/>
      <c r="AP51" s="461"/>
      <c r="AQ51" s="215" t="s">
        <v>232</v>
      </c>
      <c r="AR51" s="199"/>
      <c r="AS51" s="199"/>
      <c r="AT51" s="200"/>
      <c r="AU51" s="369" t="s">
        <v>134</v>
      </c>
      <c r="AV51" s="369"/>
      <c r="AW51" s="369"/>
      <c r="AX51" s="370"/>
      <c r="AY51" s="34">
        <f>COUNTA($G$53)</f>
        <v>1</v>
      </c>
    </row>
    <row r="52" spans="1:51" ht="18.75"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1008"/>
      <c r="Z52" s="1009"/>
      <c r="AA52" s="1010"/>
      <c r="AB52" s="1014"/>
      <c r="AC52" s="1015"/>
      <c r="AD52" s="1016"/>
      <c r="AE52" s="386"/>
      <c r="AF52" s="386"/>
      <c r="AG52" s="386"/>
      <c r="AH52" s="386"/>
      <c r="AI52" s="386"/>
      <c r="AJ52" s="386"/>
      <c r="AK52" s="386"/>
      <c r="AL52" s="332"/>
      <c r="AM52" s="386"/>
      <c r="AN52" s="386"/>
      <c r="AO52" s="386"/>
      <c r="AP52" s="332"/>
      <c r="AQ52" s="270" t="s">
        <v>719</v>
      </c>
      <c r="AR52" s="271"/>
      <c r="AS52" s="179" t="s">
        <v>233</v>
      </c>
      <c r="AT52" s="202"/>
      <c r="AU52" s="271">
        <v>4</v>
      </c>
      <c r="AV52" s="271"/>
      <c r="AW52" s="375" t="s">
        <v>179</v>
      </c>
      <c r="AX52" s="376"/>
      <c r="AY52" s="34">
        <f>$AY$51</f>
        <v>1</v>
      </c>
    </row>
    <row r="53" spans="1:51" ht="61.5" customHeight="1" x14ac:dyDescent="0.15">
      <c r="A53" s="518"/>
      <c r="B53" s="516"/>
      <c r="C53" s="516"/>
      <c r="D53" s="516"/>
      <c r="E53" s="516"/>
      <c r="F53" s="517"/>
      <c r="G53" s="543" t="s">
        <v>786</v>
      </c>
      <c r="H53" s="1017"/>
      <c r="I53" s="1017"/>
      <c r="J53" s="1017"/>
      <c r="K53" s="1017"/>
      <c r="L53" s="1017"/>
      <c r="M53" s="1017"/>
      <c r="N53" s="1017"/>
      <c r="O53" s="1018"/>
      <c r="P53" s="191" t="s">
        <v>790</v>
      </c>
      <c r="Q53" s="1025"/>
      <c r="R53" s="1025"/>
      <c r="S53" s="1025"/>
      <c r="T53" s="1025"/>
      <c r="U53" s="1025"/>
      <c r="V53" s="1025"/>
      <c r="W53" s="1025"/>
      <c r="X53" s="1026"/>
      <c r="Y53" s="1003" t="s">
        <v>12</v>
      </c>
      <c r="Z53" s="1004"/>
      <c r="AA53" s="1005"/>
      <c r="AB53" s="554" t="s">
        <v>367</v>
      </c>
      <c r="AC53" s="1006"/>
      <c r="AD53" s="1006"/>
      <c r="AE53" s="363" t="s">
        <v>830</v>
      </c>
      <c r="AF53" s="364"/>
      <c r="AG53" s="364"/>
      <c r="AH53" s="364"/>
      <c r="AI53" s="363" t="s">
        <v>719</v>
      </c>
      <c r="AJ53" s="364"/>
      <c r="AK53" s="364"/>
      <c r="AL53" s="364"/>
      <c r="AM53" s="363" t="s">
        <v>830</v>
      </c>
      <c r="AN53" s="364"/>
      <c r="AO53" s="364"/>
      <c r="AP53" s="364"/>
      <c r="AQ53" s="166" t="s">
        <v>719</v>
      </c>
      <c r="AR53" s="167"/>
      <c r="AS53" s="167"/>
      <c r="AT53" s="168"/>
      <c r="AU53" s="364" t="s">
        <v>719</v>
      </c>
      <c r="AV53" s="364"/>
      <c r="AW53" s="364"/>
      <c r="AX53" s="365"/>
      <c r="AY53" s="34">
        <f t="shared" ref="AY53:AY57" si="7">$AY$51</f>
        <v>1</v>
      </c>
    </row>
    <row r="54" spans="1:51" ht="61.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t="s">
        <v>367</v>
      </c>
      <c r="AC54" s="1002"/>
      <c r="AD54" s="1002"/>
      <c r="AE54" s="363" t="s">
        <v>830</v>
      </c>
      <c r="AF54" s="364"/>
      <c r="AG54" s="364"/>
      <c r="AH54" s="364"/>
      <c r="AI54" s="363" t="s">
        <v>719</v>
      </c>
      <c r="AJ54" s="364"/>
      <c r="AK54" s="364"/>
      <c r="AL54" s="364"/>
      <c r="AM54" s="363" t="s">
        <v>830</v>
      </c>
      <c r="AN54" s="364"/>
      <c r="AO54" s="364"/>
      <c r="AP54" s="364"/>
      <c r="AQ54" s="166" t="s">
        <v>719</v>
      </c>
      <c r="AR54" s="167"/>
      <c r="AS54" s="167"/>
      <c r="AT54" s="168"/>
      <c r="AU54" s="364">
        <v>90</v>
      </c>
      <c r="AV54" s="364"/>
      <c r="AW54" s="364"/>
      <c r="AX54" s="365"/>
      <c r="AY54" s="34">
        <f t="shared" si="7"/>
        <v>1</v>
      </c>
    </row>
    <row r="55" spans="1:51" ht="61.5" customHeight="1" x14ac:dyDescent="0.15">
      <c r="A55" s="650"/>
      <c r="B55" s="651"/>
      <c r="C55" s="651"/>
      <c r="D55" s="651"/>
      <c r="E55" s="651"/>
      <c r="F55" s="652"/>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180</v>
      </c>
      <c r="AC55" s="1032"/>
      <c r="AD55" s="1032"/>
      <c r="AE55" s="363" t="s">
        <v>830</v>
      </c>
      <c r="AF55" s="364"/>
      <c r="AG55" s="364"/>
      <c r="AH55" s="364"/>
      <c r="AI55" s="363" t="s">
        <v>719</v>
      </c>
      <c r="AJ55" s="364"/>
      <c r="AK55" s="364"/>
      <c r="AL55" s="364"/>
      <c r="AM55" s="363" t="s">
        <v>830</v>
      </c>
      <c r="AN55" s="364"/>
      <c r="AO55" s="364"/>
      <c r="AP55" s="364"/>
      <c r="AQ55" s="166" t="s">
        <v>719</v>
      </c>
      <c r="AR55" s="167"/>
      <c r="AS55" s="167"/>
      <c r="AT55" s="168"/>
      <c r="AU55" s="364" t="s">
        <v>719</v>
      </c>
      <c r="AV55" s="364"/>
      <c r="AW55" s="364"/>
      <c r="AX55" s="365"/>
      <c r="AY55" s="34">
        <f t="shared" si="7"/>
        <v>1</v>
      </c>
    </row>
    <row r="56" spans="1:51" customFormat="1" ht="23.25" customHeight="1" x14ac:dyDescent="0.15">
      <c r="A56" s="900" t="s">
        <v>376</v>
      </c>
      <c r="B56" s="901"/>
      <c r="C56" s="901"/>
      <c r="D56" s="901"/>
      <c r="E56" s="901"/>
      <c r="F56" s="902"/>
      <c r="G56" s="906" t="s">
        <v>831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1</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1</v>
      </c>
    </row>
    <row r="58" spans="1:51" ht="18.75" customHeight="1" x14ac:dyDescent="0.15">
      <c r="A58" s="515" t="s">
        <v>344</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7"/>
      <c r="Z58" s="409"/>
      <c r="AA58" s="410"/>
      <c r="AB58" s="1011" t="s">
        <v>11</v>
      </c>
      <c r="AC58" s="1012"/>
      <c r="AD58" s="1013"/>
      <c r="AE58" s="999" t="s">
        <v>386</v>
      </c>
      <c r="AF58" s="999"/>
      <c r="AG58" s="999"/>
      <c r="AH58" s="999"/>
      <c r="AI58" s="999" t="s">
        <v>408</v>
      </c>
      <c r="AJ58" s="999"/>
      <c r="AK58" s="999"/>
      <c r="AL58" s="461"/>
      <c r="AM58" s="999" t="s">
        <v>505</v>
      </c>
      <c r="AN58" s="999"/>
      <c r="AO58" s="999"/>
      <c r="AP58" s="461"/>
      <c r="AQ58" s="215" t="s">
        <v>232</v>
      </c>
      <c r="AR58" s="199"/>
      <c r="AS58" s="199"/>
      <c r="AT58" s="200"/>
      <c r="AU58" s="369" t="s">
        <v>134</v>
      </c>
      <c r="AV58" s="369"/>
      <c r="AW58" s="369"/>
      <c r="AX58" s="370"/>
      <c r="AY58" s="34">
        <f>COUNTA($G$60)</f>
        <v>1</v>
      </c>
    </row>
    <row r="59" spans="1:51" ht="18.75"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1008"/>
      <c r="Z59" s="1009"/>
      <c r="AA59" s="1010"/>
      <c r="AB59" s="1014"/>
      <c r="AC59" s="1015"/>
      <c r="AD59" s="1016"/>
      <c r="AE59" s="386"/>
      <c r="AF59" s="386"/>
      <c r="AG59" s="386"/>
      <c r="AH59" s="386"/>
      <c r="AI59" s="386"/>
      <c r="AJ59" s="386"/>
      <c r="AK59" s="386"/>
      <c r="AL59" s="332"/>
      <c r="AM59" s="386"/>
      <c r="AN59" s="386"/>
      <c r="AO59" s="386"/>
      <c r="AP59" s="332"/>
      <c r="AQ59" s="270" t="s">
        <v>719</v>
      </c>
      <c r="AR59" s="271"/>
      <c r="AS59" s="179" t="s">
        <v>233</v>
      </c>
      <c r="AT59" s="202"/>
      <c r="AU59" s="271">
        <v>4</v>
      </c>
      <c r="AV59" s="271"/>
      <c r="AW59" s="375" t="s">
        <v>179</v>
      </c>
      <c r="AX59" s="376"/>
      <c r="AY59" s="34">
        <f>$AY$58</f>
        <v>1</v>
      </c>
    </row>
    <row r="60" spans="1:51" ht="54.75" customHeight="1" x14ac:dyDescent="0.15">
      <c r="A60" s="518"/>
      <c r="B60" s="516"/>
      <c r="C60" s="516"/>
      <c r="D60" s="516"/>
      <c r="E60" s="516"/>
      <c r="F60" s="517"/>
      <c r="G60" s="543" t="s">
        <v>786</v>
      </c>
      <c r="H60" s="1017"/>
      <c r="I60" s="1017"/>
      <c r="J60" s="1017"/>
      <c r="K60" s="1017"/>
      <c r="L60" s="1017"/>
      <c r="M60" s="1017"/>
      <c r="N60" s="1017"/>
      <c r="O60" s="1018"/>
      <c r="P60" s="191" t="s">
        <v>791</v>
      </c>
      <c r="Q60" s="1025"/>
      <c r="R60" s="1025"/>
      <c r="S60" s="1025"/>
      <c r="T60" s="1025"/>
      <c r="U60" s="1025"/>
      <c r="V60" s="1025"/>
      <c r="W60" s="1025"/>
      <c r="X60" s="1026"/>
      <c r="Y60" s="1003" t="s">
        <v>12</v>
      </c>
      <c r="Z60" s="1004"/>
      <c r="AA60" s="1005"/>
      <c r="AB60" s="554" t="s">
        <v>367</v>
      </c>
      <c r="AC60" s="1006"/>
      <c r="AD60" s="1006"/>
      <c r="AE60" s="363" t="s">
        <v>830</v>
      </c>
      <c r="AF60" s="364"/>
      <c r="AG60" s="364"/>
      <c r="AH60" s="364"/>
      <c r="AI60" s="363" t="s">
        <v>719</v>
      </c>
      <c r="AJ60" s="364"/>
      <c r="AK60" s="364"/>
      <c r="AL60" s="364"/>
      <c r="AM60" s="363" t="s">
        <v>830</v>
      </c>
      <c r="AN60" s="364"/>
      <c r="AO60" s="364"/>
      <c r="AP60" s="364"/>
      <c r="AQ60" s="166" t="s">
        <v>719</v>
      </c>
      <c r="AR60" s="167"/>
      <c r="AS60" s="167"/>
      <c r="AT60" s="168"/>
      <c r="AU60" s="364" t="s">
        <v>719</v>
      </c>
      <c r="AV60" s="364"/>
      <c r="AW60" s="364"/>
      <c r="AX60" s="365"/>
      <c r="AY60" s="34">
        <f t="shared" ref="AY60:AY64" si="8">$AY$58</f>
        <v>1</v>
      </c>
    </row>
    <row r="61" spans="1:51" ht="54.7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t="s">
        <v>367</v>
      </c>
      <c r="AC61" s="1002"/>
      <c r="AD61" s="1002"/>
      <c r="AE61" s="363" t="s">
        <v>830</v>
      </c>
      <c r="AF61" s="364"/>
      <c r="AG61" s="364"/>
      <c r="AH61" s="364"/>
      <c r="AI61" s="363" t="s">
        <v>719</v>
      </c>
      <c r="AJ61" s="364"/>
      <c r="AK61" s="364"/>
      <c r="AL61" s="364"/>
      <c r="AM61" s="363" t="s">
        <v>830</v>
      </c>
      <c r="AN61" s="364"/>
      <c r="AO61" s="364"/>
      <c r="AP61" s="364"/>
      <c r="AQ61" s="166" t="s">
        <v>719</v>
      </c>
      <c r="AR61" s="167"/>
      <c r="AS61" s="167"/>
      <c r="AT61" s="168"/>
      <c r="AU61" s="364">
        <v>90</v>
      </c>
      <c r="AV61" s="364"/>
      <c r="AW61" s="364"/>
      <c r="AX61" s="365"/>
      <c r="AY61" s="34">
        <f t="shared" si="8"/>
        <v>1</v>
      </c>
    </row>
    <row r="62" spans="1:51" ht="54.75" customHeight="1" x14ac:dyDescent="0.15">
      <c r="A62" s="650"/>
      <c r="B62" s="651"/>
      <c r="C62" s="651"/>
      <c r="D62" s="651"/>
      <c r="E62" s="651"/>
      <c r="F62" s="652"/>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180</v>
      </c>
      <c r="AC62" s="1032"/>
      <c r="AD62" s="1032"/>
      <c r="AE62" s="363" t="s">
        <v>830</v>
      </c>
      <c r="AF62" s="364"/>
      <c r="AG62" s="364"/>
      <c r="AH62" s="364"/>
      <c r="AI62" s="363" t="s">
        <v>719</v>
      </c>
      <c r="AJ62" s="364"/>
      <c r="AK62" s="364"/>
      <c r="AL62" s="364"/>
      <c r="AM62" s="363" t="s">
        <v>830</v>
      </c>
      <c r="AN62" s="364"/>
      <c r="AO62" s="364"/>
      <c r="AP62" s="364"/>
      <c r="AQ62" s="166" t="s">
        <v>719</v>
      </c>
      <c r="AR62" s="167"/>
      <c r="AS62" s="167"/>
      <c r="AT62" s="168"/>
      <c r="AU62" s="364" t="s">
        <v>719</v>
      </c>
      <c r="AV62" s="364"/>
      <c r="AW62" s="364"/>
      <c r="AX62" s="365"/>
      <c r="AY62" s="34">
        <f t="shared" si="8"/>
        <v>1</v>
      </c>
    </row>
    <row r="63" spans="1:51" customFormat="1" ht="23.25" customHeight="1" x14ac:dyDescent="0.15">
      <c r="A63" s="900" t="s">
        <v>376</v>
      </c>
      <c r="B63" s="901"/>
      <c r="C63" s="901"/>
      <c r="D63" s="901"/>
      <c r="E63" s="901"/>
      <c r="F63" s="902"/>
      <c r="G63" s="906" t="s">
        <v>831</v>
      </c>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1</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1</v>
      </c>
    </row>
    <row r="65" spans="1:51" ht="18.75" hidden="1" customHeight="1" x14ac:dyDescent="0.15">
      <c r="A65" s="515" t="s">
        <v>344</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7"/>
      <c r="Z65" s="409"/>
      <c r="AA65" s="410"/>
      <c r="AB65" s="1011" t="s">
        <v>11</v>
      </c>
      <c r="AC65" s="1012"/>
      <c r="AD65" s="1013"/>
      <c r="AE65" s="999" t="s">
        <v>386</v>
      </c>
      <c r="AF65" s="999"/>
      <c r="AG65" s="999"/>
      <c r="AH65" s="999"/>
      <c r="AI65" s="999" t="s">
        <v>408</v>
      </c>
      <c r="AJ65" s="999"/>
      <c r="AK65" s="999"/>
      <c r="AL65" s="461"/>
      <c r="AM65" s="999" t="s">
        <v>505</v>
      </c>
      <c r="AN65" s="999"/>
      <c r="AO65" s="999"/>
      <c r="AP65" s="461"/>
      <c r="AQ65" s="215" t="s">
        <v>232</v>
      </c>
      <c r="AR65" s="199"/>
      <c r="AS65" s="199"/>
      <c r="AT65" s="200"/>
      <c r="AU65" s="369" t="s">
        <v>134</v>
      </c>
      <c r="AV65" s="369"/>
      <c r="AW65" s="369"/>
      <c r="AX65" s="370"/>
      <c r="AY65" s="34">
        <f>COUNTA($G$67)</f>
        <v>0</v>
      </c>
    </row>
    <row r="66" spans="1:51" ht="18.75" hidden="1" customHeight="1" x14ac:dyDescent="0.15">
      <c r="A66" s="515"/>
      <c r="B66" s="516"/>
      <c r="C66" s="516"/>
      <c r="D66" s="516"/>
      <c r="E66" s="516"/>
      <c r="F66" s="517"/>
      <c r="G66" s="570"/>
      <c r="H66" s="375"/>
      <c r="I66" s="375"/>
      <c r="J66" s="375"/>
      <c r="K66" s="375"/>
      <c r="L66" s="375"/>
      <c r="M66" s="375"/>
      <c r="N66" s="375"/>
      <c r="O66" s="571"/>
      <c r="P66" s="583"/>
      <c r="Q66" s="375"/>
      <c r="R66" s="375"/>
      <c r="S66" s="375"/>
      <c r="T66" s="375"/>
      <c r="U66" s="375"/>
      <c r="V66" s="375"/>
      <c r="W66" s="375"/>
      <c r="X66" s="571"/>
      <c r="Y66" s="1008"/>
      <c r="Z66" s="1009"/>
      <c r="AA66" s="1010"/>
      <c r="AB66" s="1014"/>
      <c r="AC66" s="1015"/>
      <c r="AD66" s="1016"/>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hidden="1" customHeight="1" x14ac:dyDescent="0.15">
      <c r="A67" s="518"/>
      <c r="B67" s="516"/>
      <c r="C67" s="516"/>
      <c r="D67" s="516"/>
      <c r="E67" s="516"/>
      <c r="F67" s="517"/>
      <c r="G67" s="543"/>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4"/>
      <c r="AC67" s="1006"/>
      <c r="AD67" s="1006"/>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hidden="1"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hidden="1" customHeight="1" x14ac:dyDescent="0.15">
      <c r="A69" s="650"/>
      <c r="B69" s="651"/>
      <c r="C69" s="651"/>
      <c r="D69" s="651"/>
      <c r="E69" s="651"/>
      <c r="F69" s="652"/>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hidden="1" customHeight="1" x14ac:dyDescent="0.15">
      <c r="A70" s="900" t="s">
        <v>376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hidden="1"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rowBreaks count="1" manualBreakCount="1">
    <brk id="43"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2" t="s">
        <v>362</v>
      </c>
      <c r="H2" s="443"/>
      <c r="I2" s="443"/>
      <c r="J2" s="443"/>
      <c r="K2" s="443"/>
      <c r="L2" s="443"/>
      <c r="M2" s="443"/>
      <c r="N2" s="443"/>
      <c r="O2" s="443"/>
      <c r="P2" s="443"/>
      <c r="Q2" s="443"/>
      <c r="R2" s="443"/>
      <c r="S2" s="443"/>
      <c r="T2" s="443"/>
      <c r="U2" s="443"/>
      <c r="V2" s="443"/>
      <c r="W2" s="443"/>
      <c r="X2" s="443"/>
      <c r="Y2" s="443"/>
      <c r="Z2" s="443"/>
      <c r="AA2" s="443"/>
      <c r="AB2" s="444"/>
      <c r="AC2" s="442" t="s">
        <v>364</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9"/>
      <c r="B5" s="1040"/>
      <c r="C5" s="1040"/>
      <c r="D5" s="1040"/>
      <c r="E5" s="1040"/>
      <c r="F5" s="1041"/>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9"/>
      <c r="B6" s="1040"/>
      <c r="C6" s="1040"/>
      <c r="D6" s="1040"/>
      <c r="E6" s="1040"/>
      <c r="F6" s="1041"/>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9"/>
      <c r="B7" s="1040"/>
      <c r="C7" s="1040"/>
      <c r="D7" s="1040"/>
      <c r="E7" s="1040"/>
      <c r="F7" s="1041"/>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9"/>
      <c r="B8" s="1040"/>
      <c r="C8" s="1040"/>
      <c r="D8" s="1040"/>
      <c r="E8" s="1040"/>
      <c r="F8" s="1041"/>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9"/>
      <c r="B9" s="1040"/>
      <c r="C9" s="1040"/>
      <c r="D9" s="1040"/>
      <c r="E9" s="1040"/>
      <c r="F9" s="1041"/>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9"/>
      <c r="B10" s="1040"/>
      <c r="C10" s="1040"/>
      <c r="D10" s="1040"/>
      <c r="E10" s="1040"/>
      <c r="F10" s="1041"/>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9"/>
      <c r="B11" s="1040"/>
      <c r="C11" s="1040"/>
      <c r="D11" s="1040"/>
      <c r="E11" s="1040"/>
      <c r="F11" s="1041"/>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9"/>
      <c r="B12" s="1040"/>
      <c r="C12" s="1040"/>
      <c r="D12" s="1040"/>
      <c r="E12" s="1040"/>
      <c r="F12" s="1041"/>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9"/>
      <c r="B13" s="1040"/>
      <c r="C13" s="1040"/>
      <c r="D13" s="1040"/>
      <c r="E13" s="1040"/>
      <c r="F13" s="1041"/>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9"/>
      <c r="B14" s="1040"/>
      <c r="C14" s="1040"/>
      <c r="D14" s="1040"/>
      <c r="E14" s="1040"/>
      <c r="F14" s="1041"/>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9"/>
      <c r="B15" s="1040"/>
      <c r="C15" s="1040"/>
      <c r="D15" s="1040"/>
      <c r="E15" s="1040"/>
      <c r="F15" s="1041"/>
      <c r="G15" s="442" t="s">
        <v>267</v>
      </c>
      <c r="H15" s="443"/>
      <c r="I15" s="443"/>
      <c r="J15" s="443"/>
      <c r="K15" s="443"/>
      <c r="L15" s="443"/>
      <c r="M15" s="443"/>
      <c r="N15" s="443"/>
      <c r="O15" s="443"/>
      <c r="P15" s="443"/>
      <c r="Q15" s="443"/>
      <c r="R15" s="443"/>
      <c r="S15" s="443"/>
      <c r="T15" s="443"/>
      <c r="U15" s="443"/>
      <c r="V15" s="443"/>
      <c r="W15" s="443"/>
      <c r="X15" s="443"/>
      <c r="Y15" s="443"/>
      <c r="Z15" s="443"/>
      <c r="AA15" s="443"/>
      <c r="AB15" s="444"/>
      <c r="AC15" s="442" t="s">
        <v>268</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9"/>
      <c r="B18" s="1040"/>
      <c r="C18" s="1040"/>
      <c r="D18" s="1040"/>
      <c r="E18" s="1040"/>
      <c r="F18" s="1041"/>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9"/>
      <c r="B19" s="1040"/>
      <c r="C19" s="1040"/>
      <c r="D19" s="1040"/>
      <c r="E19" s="1040"/>
      <c r="F19" s="1041"/>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9"/>
      <c r="B20" s="1040"/>
      <c r="C20" s="1040"/>
      <c r="D20" s="1040"/>
      <c r="E20" s="1040"/>
      <c r="F20" s="1041"/>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9"/>
      <c r="B21" s="1040"/>
      <c r="C21" s="1040"/>
      <c r="D21" s="1040"/>
      <c r="E21" s="1040"/>
      <c r="F21" s="1041"/>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9"/>
      <c r="B22" s="1040"/>
      <c r="C22" s="1040"/>
      <c r="D22" s="1040"/>
      <c r="E22" s="1040"/>
      <c r="F22" s="1041"/>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9"/>
      <c r="B23" s="1040"/>
      <c r="C23" s="1040"/>
      <c r="D23" s="1040"/>
      <c r="E23" s="1040"/>
      <c r="F23" s="1041"/>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9"/>
      <c r="B24" s="1040"/>
      <c r="C24" s="1040"/>
      <c r="D24" s="1040"/>
      <c r="E24" s="1040"/>
      <c r="F24" s="1041"/>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9"/>
      <c r="B25" s="1040"/>
      <c r="C25" s="1040"/>
      <c r="D25" s="1040"/>
      <c r="E25" s="1040"/>
      <c r="F25" s="1041"/>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9"/>
      <c r="B26" s="1040"/>
      <c r="C26" s="1040"/>
      <c r="D26" s="1040"/>
      <c r="E26" s="1040"/>
      <c r="F26" s="1041"/>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9"/>
      <c r="B27" s="1040"/>
      <c r="C27" s="1040"/>
      <c r="D27" s="1040"/>
      <c r="E27" s="1040"/>
      <c r="F27" s="1041"/>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9"/>
      <c r="B28" s="1040"/>
      <c r="C28" s="1040"/>
      <c r="D28" s="1040"/>
      <c r="E28" s="1040"/>
      <c r="F28" s="1041"/>
      <c r="G28" s="442" t="s">
        <v>266</v>
      </c>
      <c r="H28" s="443"/>
      <c r="I28" s="443"/>
      <c r="J28" s="443"/>
      <c r="K28" s="443"/>
      <c r="L28" s="443"/>
      <c r="M28" s="443"/>
      <c r="N28" s="443"/>
      <c r="O28" s="443"/>
      <c r="P28" s="443"/>
      <c r="Q28" s="443"/>
      <c r="R28" s="443"/>
      <c r="S28" s="443"/>
      <c r="T28" s="443"/>
      <c r="U28" s="443"/>
      <c r="V28" s="443"/>
      <c r="W28" s="443"/>
      <c r="X28" s="443"/>
      <c r="Y28" s="443"/>
      <c r="Z28" s="443"/>
      <c r="AA28" s="443"/>
      <c r="AB28" s="444"/>
      <c r="AC28" s="442" t="s">
        <v>269</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9"/>
      <c r="B31" s="1040"/>
      <c r="C31" s="1040"/>
      <c r="D31" s="1040"/>
      <c r="E31" s="1040"/>
      <c r="F31" s="1041"/>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9"/>
      <c r="B32" s="1040"/>
      <c r="C32" s="1040"/>
      <c r="D32" s="1040"/>
      <c r="E32" s="1040"/>
      <c r="F32" s="1041"/>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9"/>
      <c r="B33" s="1040"/>
      <c r="C33" s="1040"/>
      <c r="D33" s="1040"/>
      <c r="E33" s="1040"/>
      <c r="F33" s="1041"/>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9"/>
      <c r="B34" s="1040"/>
      <c r="C34" s="1040"/>
      <c r="D34" s="1040"/>
      <c r="E34" s="1040"/>
      <c r="F34" s="1041"/>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9"/>
      <c r="B35" s="1040"/>
      <c r="C35" s="1040"/>
      <c r="D35" s="1040"/>
      <c r="E35" s="1040"/>
      <c r="F35" s="1041"/>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9"/>
      <c r="B36" s="1040"/>
      <c r="C36" s="1040"/>
      <c r="D36" s="1040"/>
      <c r="E36" s="1040"/>
      <c r="F36" s="1041"/>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9"/>
      <c r="B37" s="1040"/>
      <c r="C37" s="1040"/>
      <c r="D37" s="1040"/>
      <c r="E37" s="1040"/>
      <c r="F37" s="1041"/>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9"/>
      <c r="B38" s="1040"/>
      <c r="C38" s="1040"/>
      <c r="D38" s="1040"/>
      <c r="E38" s="1040"/>
      <c r="F38" s="1041"/>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9"/>
      <c r="B39" s="1040"/>
      <c r="C39" s="1040"/>
      <c r="D39" s="1040"/>
      <c r="E39" s="1040"/>
      <c r="F39" s="1041"/>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9"/>
      <c r="B40" s="1040"/>
      <c r="C40" s="1040"/>
      <c r="D40" s="1040"/>
      <c r="E40" s="1040"/>
      <c r="F40" s="1041"/>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9"/>
      <c r="B41" s="1040"/>
      <c r="C41" s="1040"/>
      <c r="D41" s="1040"/>
      <c r="E41" s="1040"/>
      <c r="F41" s="1041"/>
      <c r="G41" s="442" t="s">
        <v>314</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9"/>
      <c r="B44" s="1040"/>
      <c r="C44" s="1040"/>
      <c r="D44" s="1040"/>
      <c r="E44" s="1040"/>
      <c r="F44" s="1041"/>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9"/>
      <c r="B45" s="1040"/>
      <c r="C45" s="1040"/>
      <c r="D45" s="1040"/>
      <c r="E45" s="1040"/>
      <c r="F45" s="1041"/>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9"/>
      <c r="B46" s="1040"/>
      <c r="C46" s="1040"/>
      <c r="D46" s="1040"/>
      <c r="E46" s="1040"/>
      <c r="F46" s="1041"/>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9"/>
      <c r="B47" s="1040"/>
      <c r="C47" s="1040"/>
      <c r="D47" s="1040"/>
      <c r="E47" s="1040"/>
      <c r="F47" s="1041"/>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9"/>
      <c r="B48" s="1040"/>
      <c r="C48" s="1040"/>
      <c r="D48" s="1040"/>
      <c r="E48" s="1040"/>
      <c r="F48" s="1041"/>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9"/>
      <c r="B49" s="1040"/>
      <c r="C49" s="1040"/>
      <c r="D49" s="1040"/>
      <c r="E49" s="1040"/>
      <c r="F49" s="1041"/>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9"/>
      <c r="B50" s="1040"/>
      <c r="C50" s="1040"/>
      <c r="D50" s="1040"/>
      <c r="E50" s="1040"/>
      <c r="F50" s="1041"/>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9"/>
      <c r="B51" s="1040"/>
      <c r="C51" s="1040"/>
      <c r="D51" s="1040"/>
      <c r="E51" s="1040"/>
      <c r="F51" s="1041"/>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9"/>
      <c r="B52" s="1040"/>
      <c r="C52" s="1040"/>
      <c r="D52" s="1040"/>
      <c r="E52" s="1040"/>
      <c r="F52" s="1041"/>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270</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9"/>
      <c r="B58" s="1040"/>
      <c r="C58" s="1040"/>
      <c r="D58" s="1040"/>
      <c r="E58" s="1040"/>
      <c r="F58" s="1041"/>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9"/>
      <c r="B59" s="1040"/>
      <c r="C59" s="1040"/>
      <c r="D59" s="1040"/>
      <c r="E59" s="1040"/>
      <c r="F59" s="1041"/>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9"/>
      <c r="B60" s="1040"/>
      <c r="C60" s="1040"/>
      <c r="D60" s="1040"/>
      <c r="E60" s="1040"/>
      <c r="F60" s="1041"/>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9"/>
      <c r="B61" s="1040"/>
      <c r="C61" s="1040"/>
      <c r="D61" s="1040"/>
      <c r="E61" s="1040"/>
      <c r="F61" s="1041"/>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9"/>
      <c r="B62" s="1040"/>
      <c r="C62" s="1040"/>
      <c r="D62" s="1040"/>
      <c r="E62" s="1040"/>
      <c r="F62" s="1041"/>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9"/>
      <c r="B63" s="1040"/>
      <c r="C63" s="1040"/>
      <c r="D63" s="1040"/>
      <c r="E63" s="1040"/>
      <c r="F63" s="1041"/>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9"/>
      <c r="B64" s="1040"/>
      <c r="C64" s="1040"/>
      <c r="D64" s="1040"/>
      <c r="E64" s="1040"/>
      <c r="F64" s="1041"/>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9"/>
      <c r="B65" s="1040"/>
      <c r="C65" s="1040"/>
      <c r="D65" s="1040"/>
      <c r="E65" s="1040"/>
      <c r="F65" s="1041"/>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9"/>
      <c r="B66" s="1040"/>
      <c r="C66" s="1040"/>
      <c r="D66" s="1040"/>
      <c r="E66" s="1040"/>
      <c r="F66" s="1041"/>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9"/>
      <c r="B67" s="1040"/>
      <c r="C67" s="1040"/>
      <c r="D67" s="1040"/>
      <c r="E67" s="1040"/>
      <c r="F67" s="1041"/>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9"/>
      <c r="B68" s="1040"/>
      <c r="C68" s="1040"/>
      <c r="D68" s="1040"/>
      <c r="E68" s="1040"/>
      <c r="F68" s="1041"/>
      <c r="G68" s="442" t="s">
        <v>271</v>
      </c>
      <c r="H68" s="443"/>
      <c r="I68" s="443"/>
      <c r="J68" s="443"/>
      <c r="K68" s="443"/>
      <c r="L68" s="443"/>
      <c r="M68" s="443"/>
      <c r="N68" s="443"/>
      <c r="O68" s="443"/>
      <c r="P68" s="443"/>
      <c r="Q68" s="443"/>
      <c r="R68" s="443"/>
      <c r="S68" s="443"/>
      <c r="T68" s="443"/>
      <c r="U68" s="443"/>
      <c r="V68" s="443"/>
      <c r="W68" s="443"/>
      <c r="X68" s="443"/>
      <c r="Y68" s="443"/>
      <c r="Z68" s="443"/>
      <c r="AA68" s="443"/>
      <c r="AB68" s="444"/>
      <c r="AC68" s="442" t="s">
        <v>272</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9"/>
      <c r="B71" s="1040"/>
      <c r="C71" s="1040"/>
      <c r="D71" s="1040"/>
      <c r="E71" s="1040"/>
      <c r="F71" s="1041"/>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9"/>
      <c r="B72" s="1040"/>
      <c r="C72" s="1040"/>
      <c r="D72" s="1040"/>
      <c r="E72" s="1040"/>
      <c r="F72" s="1041"/>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9"/>
      <c r="B73" s="1040"/>
      <c r="C73" s="1040"/>
      <c r="D73" s="1040"/>
      <c r="E73" s="1040"/>
      <c r="F73" s="1041"/>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9"/>
      <c r="B74" s="1040"/>
      <c r="C74" s="1040"/>
      <c r="D74" s="1040"/>
      <c r="E74" s="1040"/>
      <c r="F74" s="1041"/>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9"/>
      <c r="B75" s="1040"/>
      <c r="C75" s="1040"/>
      <c r="D75" s="1040"/>
      <c r="E75" s="1040"/>
      <c r="F75" s="1041"/>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9"/>
      <c r="B76" s="1040"/>
      <c r="C76" s="1040"/>
      <c r="D76" s="1040"/>
      <c r="E76" s="1040"/>
      <c r="F76" s="1041"/>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9"/>
      <c r="B77" s="1040"/>
      <c r="C77" s="1040"/>
      <c r="D77" s="1040"/>
      <c r="E77" s="1040"/>
      <c r="F77" s="1041"/>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9"/>
      <c r="B78" s="1040"/>
      <c r="C78" s="1040"/>
      <c r="D78" s="1040"/>
      <c r="E78" s="1040"/>
      <c r="F78" s="1041"/>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9"/>
      <c r="B79" s="1040"/>
      <c r="C79" s="1040"/>
      <c r="D79" s="1040"/>
      <c r="E79" s="1040"/>
      <c r="F79" s="1041"/>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9"/>
      <c r="B80" s="1040"/>
      <c r="C80" s="1040"/>
      <c r="D80" s="1040"/>
      <c r="E80" s="1040"/>
      <c r="F80" s="1041"/>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9"/>
      <c r="B81" s="1040"/>
      <c r="C81" s="1040"/>
      <c r="D81" s="1040"/>
      <c r="E81" s="1040"/>
      <c r="F81" s="1041"/>
      <c r="G81" s="442" t="s">
        <v>273</v>
      </c>
      <c r="H81" s="443"/>
      <c r="I81" s="443"/>
      <c r="J81" s="443"/>
      <c r="K81" s="443"/>
      <c r="L81" s="443"/>
      <c r="M81" s="443"/>
      <c r="N81" s="443"/>
      <c r="O81" s="443"/>
      <c r="P81" s="443"/>
      <c r="Q81" s="443"/>
      <c r="R81" s="443"/>
      <c r="S81" s="443"/>
      <c r="T81" s="443"/>
      <c r="U81" s="443"/>
      <c r="V81" s="443"/>
      <c r="W81" s="443"/>
      <c r="X81" s="443"/>
      <c r="Y81" s="443"/>
      <c r="Z81" s="443"/>
      <c r="AA81" s="443"/>
      <c r="AB81" s="444"/>
      <c r="AC81" s="442" t="s">
        <v>274</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9"/>
      <c r="B84" s="1040"/>
      <c r="C84" s="1040"/>
      <c r="D84" s="1040"/>
      <c r="E84" s="1040"/>
      <c r="F84" s="1041"/>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9"/>
      <c r="B85" s="1040"/>
      <c r="C85" s="1040"/>
      <c r="D85" s="1040"/>
      <c r="E85" s="1040"/>
      <c r="F85" s="1041"/>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9"/>
      <c r="B86" s="1040"/>
      <c r="C86" s="1040"/>
      <c r="D86" s="1040"/>
      <c r="E86" s="1040"/>
      <c r="F86" s="1041"/>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9"/>
      <c r="B87" s="1040"/>
      <c r="C87" s="1040"/>
      <c r="D87" s="1040"/>
      <c r="E87" s="1040"/>
      <c r="F87" s="1041"/>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9"/>
      <c r="B88" s="1040"/>
      <c r="C88" s="1040"/>
      <c r="D88" s="1040"/>
      <c r="E88" s="1040"/>
      <c r="F88" s="1041"/>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9"/>
      <c r="B89" s="1040"/>
      <c r="C89" s="1040"/>
      <c r="D89" s="1040"/>
      <c r="E89" s="1040"/>
      <c r="F89" s="1041"/>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9"/>
      <c r="B90" s="1040"/>
      <c r="C90" s="1040"/>
      <c r="D90" s="1040"/>
      <c r="E90" s="1040"/>
      <c r="F90" s="1041"/>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9"/>
      <c r="B91" s="1040"/>
      <c r="C91" s="1040"/>
      <c r="D91" s="1040"/>
      <c r="E91" s="1040"/>
      <c r="F91" s="1041"/>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9"/>
      <c r="B92" s="1040"/>
      <c r="C92" s="1040"/>
      <c r="D92" s="1040"/>
      <c r="E92" s="1040"/>
      <c r="F92" s="1041"/>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9"/>
      <c r="B93" s="1040"/>
      <c r="C93" s="1040"/>
      <c r="D93" s="1040"/>
      <c r="E93" s="1040"/>
      <c r="F93" s="1041"/>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9"/>
      <c r="B94" s="1040"/>
      <c r="C94" s="1040"/>
      <c r="D94" s="1040"/>
      <c r="E94" s="1040"/>
      <c r="F94" s="1041"/>
      <c r="G94" s="442" t="s">
        <v>275</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9"/>
      <c r="B97" s="1040"/>
      <c r="C97" s="1040"/>
      <c r="D97" s="1040"/>
      <c r="E97" s="1040"/>
      <c r="F97" s="1041"/>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9"/>
      <c r="B98" s="1040"/>
      <c r="C98" s="1040"/>
      <c r="D98" s="1040"/>
      <c r="E98" s="1040"/>
      <c r="F98" s="1041"/>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9"/>
      <c r="B99" s="1040"/>
      <c r="C99" s="1040"/>
      <c r="D99" s="1040"/>
      <c r="E99" s="1040"/>
      <c r="F99" s="1041"/>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9"/>
      <c r="B100" s="1040"/>
      <c r="C100" s="1040"/>
      <c r="D100" s="1040"/>
      <c r="E100" s="1040"/>
      <c r="F100" s="1041"/>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9"/>
      <c r="B101" s="1040"/>
      <c r="C101" s="1040"/>
      <c r="D101" s="1040"/>
      <c r="E101" s="1040"/>
      <c r="F101" s="1041"/>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9"/>
      <c r="B102" s="1040"/>
      <c r="C102" s="1040"/>
      <c r="D102" s="1040"/>
      <c r="E102" s="1040"/>
      <c r="F102" s="1041"/>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9"/>
      <c r="B103" s="1040"/>
      <c r="C103" s="1040"/>
      <c r="D103" s="1040"/>
      <c r="E103" s="1040"/>
      <c r="F103" s="1041"/>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9"/>
      <c r="B104" s="1040"/>
      <c r="C104" s="1040"/>
      <c r="D104" s="1040"/>
      <c r="E104" s="1040"/>
      <c r="F104" s="1041"/>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9"/>
      <c r="B105" s="1040"/>
      <c r="C105" s="1040"/>
      <c r="D105" s="1040"/>
      <c r="E105" s="1040"/>
      <c r="F105" s="1041"/>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276</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9"/>
      <c r="B111" s="1040"/>
      <c r="C111" s="1040"/>
      <c r="D111" s="1040"/>
      <c r="E111" s="1040"/>
      <c r="F111" s="1041"/>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9"/>
      <c r="B112" s="1040"/>
      <c r="C112" s="1040"/>
      <c r="D112" s="1040"/>
      <c r="E112" s="1040"/>
      <c r="F112" s="1041"/>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9"/>
      <c r="B113" s="1040"/>
      <c r="C113" s="1040"/>
      <c r="D113" s="1040"/>
      <c r="E113" s="1040"/>
      <c r="F113" s="1041"/>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9"/>
      <c r="B114" s="1040"/>
      <c r="C114" s="1040"/>
      <c r="D114" s="1040"/>
      <c r="E114" s="1040"/>
      <c r="F114" s="1041"/>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9"/>
      <c r="B115" s="1040"/>
      <c r="C115" s="1040"/>
      <c r="D115" s="1040"/>
      <c r="E115" s="1040"/>
      <c r="F115" s="1041"/>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9"/>
      <c r="B116" s="1040"/>
      <c r="C116" s="1040"/>
      <c r="D116" s="1040"/>
      <c r="E116" s="1040"/>
      <c r="F116" s="1041"/>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9"/>
      <c r="B117" s="1040"/>
      <c r="C117" s="1040"/>
      <c r="D117" s="1040"/>
      <c r="E117" s="1040"/>
      <c r="F117" s="1041"/>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9"/>
      <c r="B118" s="1040"/>
      <c r="C118" s="1040"/>
      <c r="D118" s="1040"/>
      <c r="E118" s="1040"/>
      <c r="F118" s="1041"/>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9"/>
      <c r="B119" s="1040"/>
      <c r="C119" s="1040"/>
      <c r="D119" s="1040"/>
      <c r="E119" s="1040"/>
      <c r="F119" s="1041"/>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9"/>
      <c r="B120" s="1040"/>
      <c r="C120" s="1040"/>
      <c r="D120" s="1040"/>
      <c r="E120" s="1040"/>
      <c r="F120" s="1041"/>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9"/>
      <c r="B121" s="1040"/>
      <c r="C121" s="1040"/>
      <c r="D121" s="1040"/>
      <c r="E121" s="1040"/>
      <c r="F121" s="1041"/>
      <c r="G121" s="442" t="s">
        <v>277</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278</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9"/>
      <c r="B124" s="1040"/>
      <c r="C124" s="1040"/>
      <c r="D124" s="1040"/>
      <c r="E124" s="1040"/>
      <c r="F124" s="1041"/>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9"/>
      <c r="B125" s="1040"/>
      <c r="C125" s="1040"/>
      <c r="D125" s="1040"/>
      <c r="E125" s="1040"/>
      <c r="F125" s="1041"/>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9"/>
      <c r="B126" s="1040"/>
      <c r="C126" s="1040"/>
      <c r="D126" s="1040"/>
      <c r="E126" s="1040"/>
      <c r="F126" s="1041"/>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9"/>
      <c r="B127" s="1040"/>
      <c r="C127" s="1040"/>
      <c r="D127" s="1040"/>
      <c r="E127" s="1040"/>
      <c r="F127" s="1041"/>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9"/>
      <c r="B128" s="1040"/>
      <c r="C128" s="1040"/>
      <c r="D128" s="1040"/>
      <c r="E128" s="1040"/>
      <c r="F128" s="1041"/>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9"/>
      <c r="B129" s="1040"/>
      <c r="C129" s="1040"/>
      <c r="D129" s="1040"/>
      <c r="E129" s="1040"/>
      <c r="F129" s="1041"/>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9"/>
      <c r="B130" s="1040"/>
      <c r="C130" s="1040"/>
      <c r="D130" s="1040"/>
      <c r="E130" s="1040"/>
      <c r="F130" s="1041"/>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9"/>
      <c r="B131" s="1040"/>
      <c r="C131" s="1040"/>
      <c r="D131" s="1040"/>
      <c r="E131" s="1040"/>
      <c r="F131" s="1041"/>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9"/>
      <c r="B132" s="1040"/>
      <c r="C132" s="1040"/>
      <c r="D132" s="1040"/>
      <c r="E132" s="1040"/>
      <c r="F132" s="1041"/>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9"/>
      <c r="B133" s="1040"/>
      <c r="C133" s="1040"/>
      <c r="D133" s="1040"/>
      <c r="E133" s="1040"/>
      <c r="F133" s="1041"/>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9"/>
      <c r="B134" s="1040"/>
      <c r="C134" s="1040"/>
      <c r="D134" s="1040"/>
      <c r="E134" s="1040"/>
      <c r="F134" s="1041"/>
      <c r="G134" s="442" t="s">
        <v>279</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280</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9"/>
      <c r="B137" s="1040"/>
      <c r="C137" s="1040"/>
      <c r="D137" s="1040"/>
      <c r="E137" s="1040"/>
      <c r="F137" s="1041"/>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9"/>
      <c r="B138" s="1040"/>
      <c r="C138" s="1040"/>
      <c r="D138" s="1040"/>
      <c r="E138" s="1040"/>
      <c r="F138" s="1041"/>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9"/>
      <c r="B139" s="1040"/>
      <c r="C139" s="1040"/>
      <c r="D139" s="1040"/>
      <c r="E139" s="1040"/>
      <c r="F139" s="1041"/>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9"/>
      <c r="B140" s="1040"/>
      <c r="C140" s="1040"/>
      <c r="D140" s="1040"/>
      <c r="E140" s="1040"/>
      <c r="F140" s="1041"/>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9"/>
      <c r="B141" s="1040"/>
      <c r="C141" s="1040"/>
      <c r="D141" s="1040"/>
      <c r="E141" s="1040"/>
      <c r="F141" s="1041"/>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9"/>
      <c r="B142" s="1040"/>
      <c r="C142" s="1040"/>
      <c r="D142" s="1040"/>
      <c r="E142" s="1040"/>
      <c r="F142" s="1041"/>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9"/>
      <c r="B143" s="1040"/>
      <c r="C143" s="1040"/>
      <c r="D143" s="1040"/>
      <c r="E143" s="1040"/>
      <c r="F143" s="1041"/>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9"/>
      <c r="B144" s="1040"/>
      <c r="C144" s="1040"/>
      <c r="D144" s="1040"/>
      <c r="E144" s="1040"/>
      <c r="F144" s="1041"/>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9"/>
      <c r="B145" s="1040"/>
      <c r="C145" s="1040"/>
      <c r="D145" s="1040"/>
      <c r="E145" s="1040"/>
      <c r="F145" s="1041"/>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9"/>
      <c r="B146" s="1040"/>
      <c r="C146" s="1040"/>
      <c r="D146" s="1040"/>
      <c r="E146" s="1040"/>
      <c r="F146" s="1041"/>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9"/>
      <c r="B147" s="1040"/>
      <c r="C147" s="1040"/>
      <c r="D147" s="1040"/>
      <c r="E147" s="1040"/>
      <c r="F147" s="1041"/>
      <c r="G147" s="442" t="s">
        <v>281</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9"/>
      <c r="B150" s="1040"/>
      <c r="C150" s="1040"/>
      <c r="D150" s="1040"/>
      <c r="E150" s="1040"/>
      <c r="F150" s="1041"/>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9"/>
      <c r="B151" s="1040"/>
      <c r="C151" s="1040"/>
      <c r="D151" s="1040"/>
      <c r="E151" s="1040"/>
      <c r="F151" s="1041"/>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9"/>
      <c r="B152" s="1040"/>
      <c r="C152" s="1040"/>
      <c r="D152" s="1040"/>
      <c r="E152" s="1040"/>
      <c r="F152" s="1041"/>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9"/>
      <c r="B153" s="1040"/>
      <c r="C153" s="1040"/>
      <c r="D153" s="1040"/>
      <c r="E153" s="1040"/>
      <c r="F153" s="1041"/>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9"/>
      <c r="B154" s="1040"/>
      <c r="C154" s="1040"/>
      <c r="D154" s="1040"/>
      <c r="E154" s="1040"/>
      <c r="F154" s="1041"/>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9"/>
      <c r="B155" s="1040"/>
      <c r="C155" s="1040"/>
      <c r="D155" s="1040"/>
      <c r="E155" s="1040"/>
      <c r="F155" s="1041"/>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9"/>
      <c r="B156" s="1040"/>
      <c r="C156" s="1040"/>
      <c r="D156" s="1040"/>
      <c r="E156" s="1040"/>
      <c r="F156" s="1041"/>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9"/>
      <c r="B157" s="1040"/>
      <c r="C157" s="1040"/>
      <c r="D157" s="1040"/>
      <c r="E157" s="1040"/>
      <c r="F157" s="1041"/>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9"/>
      <c r="B158" s="1040"/>
      <c r="C158" s="1040"/>
      <c r="D158" s="1040"/>
      <c r="E158" s="1040"/>
      <c r="F158" s="1041"/>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282</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9"/>
      <c r="B164" s="1040"/>
      <c r="C164" s="1040"/>
      <c r="D164" s="1040"/>
      <c r="E164" s="1040"/>
      <c r="F164" s="1041"/>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9"/>
      <c r="B165" s="1040"/>
      <c r="C165" s="1040"/>
      <c r="D165" s="1040"/>
      <c r="E165" s="1040"/>
      <c r="F165" s="1041"/>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9"/>
      <c r="B166" s="1040"/>
      <c r="C166" s="1040"/>
      <c r="D166" s="1040"/>
      <c r="E166" s="1040"/>
      <c r="F166" s="1041"/>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9"/>
      <c r="B167" s="1040"/>
      <c r="C167" s="1040"/>
      <c r="D167" s="1040"/>
      <c r="E167" s="1040"/>
      <c r="F167" s="1041"/>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9"/>
      <c r="B168" s="1040"/>
      <c r="C168" s="1040"/>
      <c r="D168" s="1040"/>
      <c r="E168" s="1040"/>
      <c r="F168" s="1041"/>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9"/>
      <c r="B169" s="1040"/>
      <c r="C169" s="1040"/>
      <c r="D169" s="1040"/>
      <c r="E169" s="1040"/>
      <c r="F169" s="1041"/>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9"/>
      <c r="B170" s="1040"/>
      <c r="C170" s="1040"/>
      <c r="D170" s="1040"/>
      <c r="E170" s="1040"/>
      <c r="F170" s="1041"/>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9"/>
      <c r="B171" s="1040"/>
      <c r="C171" s="1040"/>
      <c r="D171" s="1040"/>
      <c r="E171" s="1040"/>
      <c r="F171" s="1041"/>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9"/>
      <c r="B172" s="1040"/>
      <c r="C172" s="1040"/>
      <c r="D172" s="1040"/>
      <c r="E172" s="1040"/>
      <c r="F172" s="1041"/>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9"/>
      <c r="B173" s="1040"/>
      <c r="C173" s="1040"/>
      <c r="D173" s="1040"/>
      <c r="E173" s="1040"/>
      <c r="F173" s="1041"/>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9"/>
      <c r="B174" s="1040"/>
      <c r="C174" s="1040"/>
      <c r="D174" s="1040"/>
      <c r="E174" s="1040"/>
      <c r="F174" s="1041"/>
      <c r="G174" s="442" t="s">
        <v>283</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284</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9"/>
      <c r="B177" s="1040"/>
      <c r="C177" s="1040"/>
      <c r="D177" s="1040"/>
      <c r="E177" s="1040"/>
      <c r="F177" s="1041"/>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9"/>
      <c r="B178" s="1040"/>
      <c r="C178" s="1040"/>
      <c r="D178" s="1040"/>
      <c r="E178" s="1040"/>
      <c r="F178" s="1041"/>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9"/>
      <c r="B179" s="1040"/>
      <c r="C179" s="1040"/>
      <c r="D179" s="1040"/>
      <c r="E179" s="1040"/>
      <c r="F179" s="1041"/>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9"/>
      <c r="B180" s="1040"/>
      <c r="C180" s="1040"/>
      <c r="D180" s="1040"/>
      <c r="E180" s="1040"/>
      <c r="F180" s="1041"/>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9"/>
      <c r="B181" s="1040"/>
      <c r="C181" s="1040"/>
      <c r="D181" s="1040"/>
      <c r="E181" s="1040"/>
      <c r="F181" s="1041"/>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9"/>
      <c r="B182" s="1040"/>
      <c r="C182" s="1040"/>
      <c r="D182" s="1040"/>
      <c r="E182" s="1040"/>
      <c r="F182" s="1041"/>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9"/>
      <c r="B183" s="1040"/>
      <c r="C183" s="1040"/>
      <c r="D183" s="1040"/>
      <c r="E183" s="1040"/>
      <c r="F183" s="1041"/>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9"/>
      <c r="B184" s="1040"/>
      <c r="C184" s="1040"/>
      <c r="D184" s="1040"/>
      <c r="E184" s="1040"/>
      <c r="F184" s="1041"/>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9"/>
      <c r="B185" s="1040"/>
      <c r="C185" s="1040"/>
      <c r="D185" s="1040"/>
      <c r="E185" s="1040"/>
      <c r="F185" s="1041"/>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9"/>
      <c r="B186" s="1040"/>
      <c r="C186" s="1040"/>
      <c r="D186" s="1040"/>
      <c r="E186" s="1040"/>
      <c r="F186" s="1041"/>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9"/>
      <c r="B187" s="1040"/>
      <c r="C187" s="1040"/>
      <c r="D187" s="1040"/>
      <c r="E187" s="1040"/>
      <c r="F187" s="1041"/>
      <c r="G187" s="442" t="s">
        <v>286</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285</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9"/>
      <c r="B190" s="1040"/>
      <c r="C190" s="1040"/>
      <c r="D190" s="1040"/>
      <c r="E190" s="1040"/>
      <c r="F190" s="1041"/>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9"/>
      <c r="B191" s="1040"/>
      <c r="C191" s="1040"/>
      <c r="D191" s="1040"/>
      <c r="E191" s="1040"/>
      <c r="F191" s="1041"/>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9"/>
      <c r="B192" s="1040"/>
      <c r="C192" s="1040"/>
      <c r="D192" s="1040"/>
      <c r="E192" s="1040"/>
      <c r="F192" s="1041"/>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9"/>
      <c r="B193" s="1040"/>
      <c r="C193" s="1040"/>
      <c r="D193" s="1040"/>
      <c r="E193" s="1040"/>
      <c r="F193" s="1041"/>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9"/>
      <c r="B194" s="1040"/>
      <c r="C194" s="1040"/>
      <c r="D194" s="1040"/>
      <c r="E194" s="1040"/>
      <c r="F194" s="1041"/>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9"/>
      <c r="B195" s="1040"/>
      <c r="C195" s="1040"/>
      <c r="D195" s="1040"/>
      <c r="E195" s="1040"/>
      <c r="F195" s="1041"/>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9"/>
      <c r="B196" s="1040"/>
      <c r="C196" s="1040"/>
      <c r="D196" s="1040"/>
      <c r="E196" s="1040"/>
      <c r="F196" s="1041"/>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9"/>
      <c r="B197" s="1040"/>
      <c r="C197" s="1040"/>
      <c r="D197" s="1040"/>
      <c r="E197" s="1040"/>
      <c r="F197" s="1041"/>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9"/>
      <c r="B198" s="1040"/>
      <c r="C198" s="1040"/>
      <c r="D198" s="1040"/>
      <c r="E198" s="1040"/>
      <c r="F198" s="1041"/>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9"/>
      <c r="B199" s="1040"/>
      <c r="C199" s="1040"/>
      <c r="D199" s="1040"/>
      <c r="E199" s="1040"/>
      <c r="F199" s="1041"/>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9"/>
      <c r="B200" s="1040"/>
      <c r="C200" s="1040"/>
      <c r="D200" s="1040"/>
      <c r="E200" s="1040"/>
      <c r="F200" s="1041"/>
      <c r="G200" s="442" t="s">
        <v>287</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9"/>
      <c r="B203" s="1040"/>
      <c r="C203" s="1040"/>
      <c r="D203" s="1040"/>
      <c r="E203" s="1040"/>
      <c r="F203" s="1041"/>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9"/>
      <c r="B204" s="1040"/>
      <c r="C204" s="1040"/>
      <c r="D204" s="1040"/>
      <c r="E204" s="1040"/>
      <c r="F204" s="1041"/>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9"/>
      <c r="B205" s="1040"/>
      <c r="C205" s="1040"/>
      <c r="D205" s="1040"/>
      <c r="E205" s="1040"/>
      <c r="F205" s="1041"/>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9"/>
      <c r="B206" s="1040"/>
      <c r="C206" s="1040"/>
      <c r="D206" s="1040"/>
      <c r="E206" s="1040"/>
      <c r="F206" s="1041"/>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9"/>
      <c r="B207" s="1040"/>
      <c r="C207" s="1040"/>
      <c r="D207" s="1040"/>
      <c r="E207" s="1040"/>
      <c r="F207" s="1041"/>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9"/>
      <c r="B208" s="1040"/>
      <c r="C208" s="1040"/>
      <c r="D208" s="1040"/>
      <c r="E208" s="1040"/>
      <c r="F208" s="1041"/>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9"/>
      <c r="B209" s="1040"/>
      <c r="C209" s="1040"/>
      <c r="D209" s="1040"/>
      <c r="E209" s="1040"/>
      <c r="F209" s="1041"/>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9"/>
      <c r="B210" s="1040"/>
      <c r="C210" s="1040"/>
      <c r="D210" s="1040"/>
      <c r="E210" s="1040"/>
      <c r="F210" s="1041"/>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9"/>
      <c r="B211" s="1040"/>
      <c r="C211" s="1040"/>
      <c r="D211" s="1040"/>
      <c r="E211" s="1040"/>
      <c r="F211" s="1041"/>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288</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9"/>
      <c r="B217" s="1040"/>
      <c r="C217" s="1040"/>
      <c r="D217" s="1040"/>
      <c r="E217" s="1040"/>
      <c r="F217" s="1041"/>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9"/>
      <c r="B218" s="1040"/>
      <c r="C218" s="1040"/>
      <c r="D218" s="1040"/>
      <c r="E218" s="1040"/>
      <c r="F218" s="1041"/>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9"/>
      <c r="B219" s="1040"/>
      <c r="C219" s="1040"/>
      <c r="D219" s="1040"/>
      <c r="E219" s="1040"/>
      <c r="F219" s="1041"/>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9"/>
      <c r="B220" s="1040"/>
      <c r="C220" s="1040"/>
      <c r="D220" s="1040"/>
      <c r="E220" s="1040"/>
      <c r="F220" s="1041"/>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9"/>
      <c r="B221" s="1040"/>
      <c r="C221" s="1040"/>
      <c r="D221" s="1040"/>
      <c r="E221" s="1040"/>
      <c r="F221" s="1041"/>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9"/>
      <c r="B222" s="1040"/>
      <c r="C222" s="1040"/>
      <c r="D222" s="1040"/>
      <c r="E222" s="1040"/>
      <c r="F222" s="1041"/>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9"/>
      <c r="B223" s="1040"/>
      <c r="C223" s="1040"/>
      <c r="D223" s="1040"/>
      <c r="E223" s="1040"/>
      <c r="F223" s="1041"/>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9"/>
      <c r="B224" s="1040"/>
      <c r="C224" s="1040"/>
      <c r="D224" s="1040"/>
      <c r="E224" s="1040"/>
      <c r="F224" s="1041"/>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9"/>
      <c r="B225" s="1040"/>
      <c r="C225" s="1040"/>
      <c r="D225" s="1040"/>
      <c r="E225" s="1040"/>
      <c r="F225" s="1041"/>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9"/>
      <c r="B226" s="1040"/>
      <c r="C226" s="1040"/>
      <c r="D226" s="1040"/>
      <c r="E226" s="1040"/>
      <c r="F226" s="1041"/>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9"/>
      <c r="B227" s="1040"/>
      <c r="C227" s="1040"/>
      <c r="D227" s="1040"/>
      <c r="E227" s="1040"/>
      <c r="F227" s="1041"/>
      <c r="G227" s="442" t="s">
        <v>289</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290</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9"/>
      <c r="B230" s="1040"/>
      <c r="C230" s="1040"/>
      <c r="D230" s="1040"/>
      <c r="E230" s="1040"/>
      <c r="F230" s="1041"/>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9"/>
      <c r="B231" s="1040"/>
      <c r="C231" s="1040"/>
      <c r="D231" s="1040"/>
      <c r="E231" s="1040"/>
      <c r="F231" s="1041"/>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9"/>
      <c r="B232" s="1040"/>
      <c r="C232" s="1040"/>
      <c r="D232" s="1040"/>
      <c r="E232" s="1040"/>
      <c r="F232" s="1041"/>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9"/>
      <c r="B233" s="1040"/>
      <c r="C233" s="1040"/>
      <c r="D233" s="1040"/>
      <c r="E233" s="1040"/>
      <c r="F233" s="1041"/>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9"/>
      <c r="B234" s="1040"/>
      <c r="C234" s="1040"/>
      <c r="D234" s="1040"/>
      <c r="E234" s="1040"/>
      <c r="F234" s="1041"/>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9"/>
      <c r="B235" s="1040"/>
      <c r="C235" s="1040"/>
      <c r="D235" s="1040"/>
      <c r="E235" s="1040"/>
      <c r="F235" s="1041"/>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9"/>
      <c r="B236" s="1040"/>
      <c r="C236" s="1040"/>
      <c r="D236" s="1040"/>
      <c r="E236" s="1040"/>
      <c r="F236" s="1041"/>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9"/>
      <c r="B237" s="1040"/>
      <c r="C237" s="1040"/>
      <c r="D237" s="1040"/>
      <c r="E237" s="1040"/>
      <c r="F237" s="1041"/>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9"/>
      <c r="B238" s="1040"/>
      <c r="C238" s="1040"/>
      <c r="D238" s="1040"/>
      <c r="E238" s="1040"/>
      <c r="F238" s="1041"/>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9"/>
      <c r="B239" s="1040"/>
      <c r="C239" s="1040"/>
      <c r="D239" s="1040"/>
      <c r="E239" s="1040"/>
      <c r="F239" s="1041"/>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9"/>
      <c r="B240" s="1040"/>
      <c r="C240" s="1040"/>
      <c r="D240" s="1040"/>
      <c r="E240" s="1040"/>
      <c r="F240" s="1041"/>
      <c r="G240" s="442" t="s">
        <v>291</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292</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9"/>
      <c r="B243" s="1040"/>
      <c r="C243" s="1040"/>
      <c r="D243" s="1040"/>
      <c r="E243" s="1040"/>
      <c r="F243" s="1041"/>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9"/>
      <c r="B244" s="1040"/>
      <c r="C244" s="1040"/>
      <c r="D244" s="1040"/>
      <c r="E244" s="1040"/>
      <c r="F244" s="1041"/>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9"/>
      <c r="B245" s="1040"/>
      <c r="C245" s="1040"/>
      <c r="D245" s="1040"/>
      <c r="E245" s="1040"/>
      <c r="F245" s="1041"/>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9"/>
      <c r="B246" s="1040"/>
      <c r="C246" s="1040"/>
      <c r="D246" s="1040"/>
      <c r="E246" s="1040"/>
      <c r="F246" s="1041"/>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9"/>
      <c r="B247" s="1040"/>
      <c r="C247" s="1040"/>
      <c r="D247" s="1040"/>
      <c r="E247" s="1040"/>
      <c r="F247" s="1041"/>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9"/>
      <c r="B248" s="1040"/>
      <c r="C248" s="1040"/>
      <c r="D248" s="1040"/>
      <c r="E248" s="1040"/>
      <c r="F248" s="1041"/>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9"/>
      <c r="B249" s="1040"/>
      <c r="C249" s="1040"/>
      <c r="D249" s="1040"/>
      <c r="E249" s="1040"/>
      <c r="F249" s="1041"/>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9"/>
      <c r="B250" s="1040"/>
      <c r="C250" s="1040"/>
      <c r="D250" s="1040"/>
      <c r="E250" s="1040"/>
      <c r="F250" s="1041"/>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9"/>
      <c r="B251" s="1040"/>
      <c r="C251" s="1040"/>
      <c r="D251" s="1040"/>
      <c r="E251" s="1040"/>
      <c r="F251" s="1041"/>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9"/>
      <c r="B252" s="1040"/>
      <c r="C252" s="1040"/>
      <c r="D252" s="1040"/>
      <c r="E252" s="1040"/>
      <c r="F252" s="1041"/>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9"/>
      <c r="B253" s="1040"/>
      <c r="C253" s="1040"/>
      <c r="D253" s="1040"/>
      <c r="E253" s="1040"/>
      <c r="F253" s="1041"/>
      <c r="G253" s="442" t="s">
        <v>293</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9"/>
      <c r="B256" s="1040"/>
      <c r="C256" s="1040"/>
      <c r="D256" s="1040"/>
      <c r="E256" s="1040"/>
      <c r="F256" s="1041"/>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9"/>
      <c r="B257" s="1040"/>
      <c r="C257" s="1040"/>
      <c r="D257" s="1040"/>
      <c r="E257" s="1040"/>
      <c r="F257" s="1041"/>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9"/>
      <c r="B258" s="1040"/>
      <c r="C258" s="1040"/>
      <c r="D258" s="1040"/>
      <c r="E258" s="1040"/>
      <c r="F258" s="1041"/>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9"/>
      <c r="B259" s="1040"/>
      <c r="C259" s="1040"/>
      <c r="D259" s="1040"/>
      <c r="E259" s="1040"/>
      <c r="F259" s="1041"/>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9"/>
      <c r="B260" s="1040"/>
      <c r="C260" s="1040"/>
      <c r="D260" s="1040"/>
      <c r="E260" s="1040"/>
      <c r="F260" s="1041"/>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9"/>
      <c r="B261" s="1040"/>
      <c r="C261" s="1040"/>
      <c r="D261" s="1040"/>
      <c r="E261" s="1040"/>
      <c r="F261" s="1041"/>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9"/>
      <c r="B262" s="1040"/>
      <c r="C262" s="1040"/>
      <c r="D262" s="1040"/>
      <c r="E262" s="1040"/>
      <c r="F262" s="1041"/>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9"/>
      <c r="B263" s="1040"/>
      <c r="C263" s="1040"/>
      <c r="D263" s="1040"/>
      <c r="E263" s="1040"/>
      <c r="F263" s="1041"/>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9"/>
      <c r="B264" s="1040"/>
      <c r="C264" s="1040"/>
      <c r="D264" s="1040"/>
      <c r="E264" s="1040"/>
      <c r="F264" s="1041"/>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318</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296</v>
      </c>
      <c r="K3" s="109"/>
      <c r="L3" s="109"/>
      <c r="M3" s="109"/>
      <c r="N3" s="109"/>
      <c r="O3" s="109"/>
      <c r="P3" s="335" t="s">
        <v>27</v>
      </c>
      <c r="Q3" s="335"/>
      <c r="R3" s="335"/>
      <c r="S3" s="335"/>
      <c r="T3" s="335"/>
      <c r="U3" s="335"/>
      <c r="V3" s="335"/>
      <c r="W3" s="335"/>
      <c r="X3" s="335"/>
      <c r="Y3" s="345" t="s">
        <v>348</v>
      </c>
      <c r="Z3" s="346"/>
      <c r="AA3" s="346"/>
      <c r="AB3" s="346"/>
      <c r="AC3" s="277" t="s">
        <v>333</v>
      </c>
      <c r="AD3" s="277"/>
      <c r="AE3" s="277"/>
      <c r="AF3" s="277"/>
      <c r="AG3" s="277"/>
      <c r="AH3" s="345" t="s">
        <v>258</v>
      </c>
      <c r="AI3" s="347"/>
      <c r="AJ3" s="347"/>
      <c r="AK3" s="347"/>
      <c r="AL3" s="347" t="s">
        <v>21</v>
      </c>
      <c r="AM3" s="347"/>
      <c r="AN3" s="347"/>
      <c r="AO3" s="422"/>
      <c r="AP3" s="423" t="s">
        <v>297</v>
      </c>
      <c r="AQ3" s="423"/>
      <c r="AR3" s="423"/>
      <c r="AS3" s="423"/>
      <c r="AT3" s="423"/>
      <c r="AU3" s="423"/>
      <c r="AV3" s="423"/>
      <c r="AW3" s="423"/>
      <c r="AX3" s="423"/>
      <c r="AY3">
        <f>$AY$2</f>
        <v>0</v>
      </c>
    </row>
    <row r="4" spans="1:51" ht="26.25" customHeight="1" x14ac:dyDescent="0.15">
      <c r="A4" s="1060">
        <v>1</v>
      </c>
      <c r="B4" s="1060">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319</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296</v>
      </c>
      <c r="K36" s="109"/>
      <c r="L36" s="109"/>
      <c r="M36" s="109"/>
      <c r="N36" s="109"/>
      <c r="O36" s="109"/>
      <c r="P36" s="335" t="s">
        <v>27</v>
      </c>
      <c r="Q36" s="335"/>
      <c r="R36" s="335"/>
      <c r="S36" s="335"/>
      <c r="T36" s="335"/>
      <c r="U36" s="335"/>
      <c r="V36" s="335"/>
      <c r="W36" s="335"/>
      <c r="X36" s="335"/>
      <c r="Y36" s="345" t="s">
        <v>348</v>
      </c>
      <c r="Z36" s="346"/>
      <c r="AA36" s="346"/>
      <c r="AB36" s="346"/>
      <c r="AC36" s="277" t="s">
        <v>333</v>
      </c>
      <c r="AD36" s="277"/>
      <c r="AE36" s="277"/>
      <c r="AF36" s="277"/>
      <c r="AG36" s="277"/>
      <c r="AH36" s="345" t="s">
        <v>258</v>
      </c>
      <c r="AI36" s="347"/>
      <c r="AJ36" s="347"/>
      <c r="AK36" s="347"/>
      <c r="AL36" s="347" t="s">
        <v>21</v>
      </c>
      <c r="AM36" s="347"/>
      <c r="AN36" s="347"/>
      <c r="AO36" s="422"/>
      <c r="AP36" s="423" t="s">
        <v>297</v>
      </c>
      <c r="AQ36" s="423"/>
      <c r="AR36" s="423"/>
      <c r="AS36" s="423"/>
      <c r="AT36" s="423"/>
      <c r="AU36" s="423"/>
      <c r="AV36" s="423"/>
      <c r="AW36" s="423"/>
      <c r="AX36" s="423"/>
      <c r="AY36">
        <f>$AY$34</f>
        <v>0</v>
      </c>
    </row>
    <row r="37" spans="1:51" ht="26.25" customHeight="1" x14ac:dyDescent="0.15">
      <c r="A37" s="1060">
        <v>1</v>
      </c>
      <c r="B37" s="1060">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296</v>
      </c>
      <c r="K69" s="109"/>
      <c r="L69" s="109"/>
      <c r="M69" s="109"/>
      <c r="N69" s="109"/>
      <c r="O69" s="109"/>
      <c r="P69" s="335" t="s">
        <v>27</v>
      </c>
      <c r="Q69" s="335"/>
      <c r="R69" s="335"/>
      <c r="S69" s="335"/>
      <c r="T69" s="335"/>
      <c r="U69" s="335"/>
      <c r="V69" s="335"/>
      <c r="W69" s="335"/>
      <c r="X69" s="335"/>
      <c r="Y69" s="345" t="s">
        <v>348</v>
      </c>
      <c r="Z69" s="346"/>
      <c r="AA69" s="346"/>
      <c r="AB69" s="346"/>
      <c r="AC69" s="277" t="s">
        <v>333</v>
      </c>
      <c r="AD69" s="277"/>
      <c r="AE69" s="277"/>
      <c r="AF69" s="277"/>
      <c r="AG69" s="277"/>
      <c r="AH69" s="345" t="s">
        <v>258</v>
      </c>
      <c r="AI69" s="347"/>
      <c r="AJ69" s="347"/>
      <c r="AK69" s="347"/>
      <c r="AL69" s="347" t="s">
        <v>21</v>
      </c>
      <c r="AM69" s="347"/>
      <c r="AN69" s="347"/>
      <c r="AO69" s="422"/>
      <c r="AP69" s="423" t="s">
        <v>297</v>
      </c>
      <c r="AQ69" s="423"/>
      <c r="AR69" s="423"/>
      <c r="AS69" s="423"/>
      <c r="AT69" s="423"/>
      <c r="AU69" s="423"/>
      <c r="AV69" s="423"/>
      <c r="AW69" s="423"/>
      <c r="AX69" s="423"/>
      <c r="AY69" s="34">
        <f t="shared" ref="AY69:AY70" si="0">$AY$67</f>
        <v>0</v>
      </c>
    </row>
    <row r="70" spans="1:51" ht="26.25" customHeight="1" x14ac:dyDescent="0.15">
      <c r="A70" s="1060">
        <v>1</v>
      </c>
      <c r="B70" s="1060">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296</v>
      </c>
      <c r="K102" s="109"/>
      <c r="L102" s="109"/>
      <c r="M102" s="109"/>
      <c r="N102" s="109"/>
      <c r="O102" s="109"/>
      <c r="P102" s="335" t="s">
        <v>27</v>
      </c>
      <c r="Q102" s="335"/>
      <c r="R102" s="335"/>
      <c r="S102" s="335"/>
      <c r="T102" s="335"/>
      <c r="U102" s="335"/>
      <c r="V102" s="335"/>
      <c r="W102" s="335"/>
      <c r="X102" s="335"/>
      <c r="Y102" s="345" t="s">
        <v>348</v>
      </c>
      <c r="Z102" s="346"/>
      <c r="AA102" s="346"/>
      <c r="AB102" s="346"/>
      <c r="AC102" s="277" t="s">
        <v>333</v>
      </c>
      <c r="AD102" s="277"/>
      <c r="AE102" s="277"/>
      <c r="AF102" s="277"/>
      <c r="AG102" s="277"/>
      <c r="AH102" s="345" t="s">
        <v>258</v>
      </c>
      <c r="AI102" s="347"/>
      <c r="AJ102" s="347"/>
      <c r="AK102" s="347"/>
      <c r="AL102" s="347" t="s">
        <v>21</v>
      </c>
      <c r="AM102" s="347"/>
      <c r="AN102" s="347"/>
      <c r="AO102" s="422"/>
      <c r="AP102" s="423" t="s">
        <v>297</v>
      </c>
      <c r="AQ102" s="423"/>
      <c r="AR102" s="423"/>
      <c r="AS102" s="423"/>
      <c r="AT102" s="423"/>
      <c r="AU102" s="423"/>
      <c r="AV102" s="423"/>
      <c r="AW102" s="423"/>
      <c r="AX102" s="423"/>
      <c r="AY102" s="34">
        <f t="shared" ref="AY102:AY103" si="1">$AY$100</f>
        <v>0</v>
      </c>
    </row>
    <row r="103" spans="1:51" ht="26.25" customHeight="1" x14ac:dyDescent="0.15">
      <c r="A103" s="1060">
        <v>1</v>
      </c>
      <c r="B103" s="1060">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296</v>
      </c>
      <c r="K135" s="109"/>
      <c r="L135" s="109"/>
      <c r="M135" s="109"/>
      <c r="N135" s="109"/>
      <c r="O135" s="109"/>
      <c r="P135" s="335" t="s">
        <v>27</v>
      </c>
      <c r="Q135" s="335"/>
      <c r="R135" s="335"/>
      <c r="S135" s="335"/>
      <c r="T135" s="335"/>
      <c r="U135" s="335"/>
      <c r="V135" s="335"/>
      <c r="W135" s="335"/>
      <c r="X135" s="335"/>
      <c r="Y135" s="345" t="s">
        <v>348</v>
      </c>
      <c r="Z135" s="346"/>
      <c r="AA135" s="346"/>
      <c r="AB135" s="346"/>
      <c r="AC135" s="277" t="s">
        <v>333</v>
      </c>
      <c r="AD135" s="277"/>
      <c r="AE135" s="277"/>
      <c r="AF135" s="277"/>
      <c r="AG135" s="277"/>
      <c r="AH135" s="345" t="s">
        <v>258</v>
      </c>
      <c r="AI135" s="347"/>
      <c r="AJ135" s="347"/>
      <c r="AK135" s="347"/>
      <c r="AL135" s="347" t="s">
        <v>21</v>
      </c>
      <c r="AM135" s="347"/>
      <c r="AN135" s="347"/>
      <c r="AO135" s="422"/>
      <c r="AP135" s="423" t="s">
        <v>297</v>
      </c>
      <c r="AQ135" s="423"/>
      <c r="AR135" s="423"/>
      <c r="AS135" s="423"/>
      <c r="AT135" s="423"/>
      <c r="AU135" s="423"/>
      <c r="AV135" s="423"/>
      <c r="AW135" s="423"/>
      <c r="AX135" s="423"/>
      <c r="AY135" s="34">
        <f t="shared" ref="AY135:AY136" si="2">$AY$133</f>
        <v>0</v>
      </c>
    </row>
    <row r="136" spans="1:51" ht="26.25" customHeight="1" x14ac:dyDescent="0.15">
      <c r="A136" s="1060">
        <v>1</v>
      </c>
      <c r="B136" s="1060">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296</v>
      </c>
      <c r="K168" s="109"/>
      <c r="L168" s="109"/>
      <c r="M168" s="109"/>
      <c r="N168" s="109"/>
      <c r="O168" s="109"/>
      <c r="P168" s="335" t="s">
        <v>27</v>
      </c>
      <c r="Q168" s="335"/>
      <c r="R168" s="335"/>
      <c r="S168" s="335"/>
      <c r="T168" s="335"/>
      <c r="U168" s="335"/>
      <c r="V168" s="335"/>
      <c r="W168" s="335"/>
      <c r="X168" s="335"/>
      <c r="Y168" s="345" t="s">
        <v>348</v>
      </c>
      <c r="Z168" s="346"/>
      <c r="AA168" s="346"/>
      <c r="AB168" s="346"/>
      <c r="AC168" s="277" t="s">
        <v>333</v>
      </c>
      <c r="AD168" s="277"/>
      <c r="AE168" s="277"/>
      <c r="AF168" s="277"/>
      <c r="AG168" s="277"/>
      <c r="AH168" s="345" t="s">
        <v>258</v>
      </c>
      <c r="AI168" s="347"/>
      <c r="AJ168" s="347"/>
      <c r="AK168" s="347"/>
      <c r="AL168" s="347" t="s">
        <v>21</v>
      </c>
      <c r="AM168" s="347"/>
      <c r="AN168" s="347"/>
      <c r="AO168" s="422"/>
      <c r="AP168" s="423" t="s">
        <v>297</v>
      </c>
      <c r="AQ168" s="423"/>
      <c r="AR168" s="423"/>
      <c r="AS168" s="423"/>
      <c r="AT168" s="423"/>
      <c r="AU168" s="423"/>
      <c r="AV168" s="423"/>
      <c r="AW168" s="423"/>
      <c r="AX168" s="423"/>
      <c r="AY168" s="34">
        <f t="shared" ref="AY168:AY169" si="3">$AY$166</f>
        <v>0</v>
      </c>
    </row>
    <row r="169" spans="1:51" ht="26.25" customHeight="1" x14ac:dyDescent="0.15">
      <c r="A169" s="1060">
        <v>1</v>
      </c>
      <c r="B169" s="1060">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296</v>
      </c>
      <c r="K201" s="109"/>
      <c r="L201" s="109"/>
      <c r="M201" s="109"/>
      <c r="N201" s="109"/>
      <c r="O201" s="109"/>
      <c r="P201" s="335" t="s">
        <v>27</v>
      </c>
      <c r="Q201" s="335"/>
      <c r="R201" s="335"/>
      <c r="S201" s="335"/>
      <c r="T201" s="335"/>
      <c r="U201" s="335"/>
      <c r="V201" s="335"/>
      <c r="W201" s="335"/>
      <c r="X201" s="335"/>
      <c r="Y201" s="345" t="s">
        <v>348</v>
      </c>
      <c r="Z201" s="346"/>
      <c r="AA201" s="346"/>
      <c r="AB201" s="346"/>
      <c r="AC201" s="277" t="s">
        <v>333</v>
      </c>
      <c r="AD201" s="277"/>
      <c r="AE201" s="277"/>
      <c r="AF201" s="277"/>
      <c r="AG201" s="277"/>
      <c r="AH201" s="345" t="s">
        <v>258</v>
      </c>
      <c r="AI201" s="347"/>
      <c r="AJ201" s="347"/>
      <c r="AK201" s="347"/>
      <c r="AL201" s="347" t="s">
        <v>21</v>
      </c>
      <c r="AM201" s="347"/>
      <c r="AN201" s="347"/>
      <c r="AO201" s="422"/>
      <c r="AP201" s="423" t="s">
        <v>297</v>
      </c>
      <c r="AQ201" s="423"/>
      <c r="AR201" s="423"/>
      <c r="AS201" s="423"/>
      <c r="AT201" s="423"/>
      <c r="AU201" s="423"/>
      <c r="AV201" s="423"/>
      <c r="AW201" s="423"/>
      <c r="AX201" s="423"/>
      <c r="AY201" s="34">
        <f t="shared" ref="AY201:AY202" si="4">$AY$199</f>
        <v>0</v>
      </c>
    </row>
    <row r="202" spans="1:51" ht="26.25" customHeight="1" x14ac:dyDescent="0.15">
      <c r="A202" s="1060">
        <v>1</v>
      </c>
      <c r="B202" s="1060">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296</v>
      </c>
      <c r="K234" s="109"/>
      <c r="L234" s="109"/>
      <c r="M234" s="109"/>
      <c r="N234" s="109"/>
      <c r="O234" s="109"/>
      <c r="P234" s="335" t="s">
        <v>27</v>
      </c>
      <c r="Q234" s="335"/>
      <c r="R234" s="335"/>
      <c r="S234" s="335"/>
      <c r="T234" s="335"/>
      <c r="U234" s="335"/>
      <c r="V234" s="335"/>
      <c r="W234" s="335"/>
      <c r="X234" s="335"/>
      <c r="Y234" s="345" t="s">
        <v>348</v>
      </c>
      <c r="Z234" s="346"/>
      <c r="AA234" s="346"/>
      <c r="AB234" s="346"/>
      <c r="AC234" s="277" t="s">
        <v>333</v>
      </c>
      <c r="AD234" s="277"/>
      <c r="AE234" s="277"/>
      <c r="AF234" s="277"/>
      <c r="AG234" s="277"/>
      <c r="AH234" s="345" t="s">
        <v>258</v>
      </c>
      <c r="AI234" s="347"/>
      <c r="AJ234" s="347"/>
      <c r="AK234" s="347"/>
      <c r="AL234" s="347" t="s">
        <v>21</v>
      </c>
      <c r="AM234" s="347"/>
      <c r="AN234" s="347"/>
      <c r="AO234" s="422"/>
      <c r="AP234" s="423" t="s">
        <v>297</v>
      </c>
      <c r="AQ234" s="423"/>
      <c r="AR234" s="423"/>
      <c r="AS234" s="423"/>
      <c r="AT234" s="423"/>
      <c r="AU234" s="423"/>
      <c r="AV234" s="423"/>
      <c r="AW234" s="423"/>
      <c r="AX234" s="423"/>
      <c r="AY234" s="91">
        <f>$AY$232</f>
        <v>0</v>
      </c>
    </row>
    <row r="235" spans="1:51" ht="26.25" customHeight="1" x14ac:dyDescent="0.15">
      <c r="A235" s="1060">
        <v>1</v>
      </c>
      <c r="B235" s="1060">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296</v>
      </c>
      <c r="K267" s="109"/>
      <c r="L267" s="109"/>
      <c r="M267" s="109"/>
      <c r="N267" s="109"/>
      <c r="O267" s="109"/>
      <c r="P267" s="335" t="s">
        <v>27</v>
      </c>
      <c r="Q267" s="335"/>
      <c r="R267" s="335"/>
      <c r="S267" s="335"/>
      <c r="T267" s="335"/>
      <c r="U267" s="335"/>
      <c r="V267" s="335"/>
      <c r="W267" s="335"/>
      <c r="X267" s="335"/>
      <c r="Y267" s="345" t="s">
        <v>348</v>
      </c>
      <c r="Z267" s="346"/>
      <c r="AA267" s="346"/>
      <c r="AB267" s="346"/>
      <c r="AC267" s="277" t="s">
        <v>333</v>
      </c>
      <c r="AD267" s="277"/>
      <c r="AE267" s="277"/>
      <c r="AF267" s="277"/>
      <c r="AG267" s="277"/>
      <c r="AH267" s="345" t="s">
        <v>258</v>
      </c>
      <c r="AI267" s="347"/>
      <c r="AJ267" s="347"/>
      <c r="AK267" s="347"/>
      <c r="AL267" s="347" t="s">
        <v>21</v>
      </c>
      <c r="AM267" s="347"/>
      <c r="AN267" s="347"/>
      <c r="AO267" s="422"/>
      <c r="AP267" s="423" t="s">
        <v>297</v>
      </c>
      <c r="AQ267" s="423"/>
      <c r="AR267" s="423"/>
      <c r="AS267" s="423"/>
      <c r="AT267" s="423"/>
      <c r="AU267" s="423"/>
      <c r="AV267" s="423"/>
      <c r="AW267" s="423"/>
      <c r="AX267" s="423"/>
      <c r="AY267" s="34">
        <f t="shared" ref="AY267:AY268" si="5">$AY$265</f>
        <v>0</v>
      </c>
    </row>
    <row r="268" spans="1:51" ht="26.25" customHeight="1" x14ac:dyDescent="0.15">
      <c r="A268" s="1060">
        <v>1</v>
      </c>
      <c r="B268" s="1060">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296</v>
      </c>
      <c r="K300" s="109"/>
      <c r="L300" s="109"/>
      <c r="M300" s="109"/>
      <c r="N300" s="109"/>
      <c r="O300" s="109"/>
      <c r="P300" s="335" t="s">
        <v>27</v>
      </c>
      <c r="Q300" s="335"/>
      <c r="R300" s="335"/>
      <c r="S300" s="335"/>
      <c r="T300" s="335"/>
      <c r="U300" s="335"/>
      <c r="V300" s="335"/>
      <c r="W300" s="335"/>
      <c r="X300" s="335"/>
      <c r="Y300" s="345" t="s">
        <v>348</v>
      </c>
      <c r="Z300" s="346"/>
      <c r="AA300" s="346"/>
      <c r="AB300" s="346"/>
      <c r="AC300" s="277" t="s">
        <v>333</v>
      </c>
      <c r="AD300" s="277"/>
      <c r="AE300" s="277"/>
      <c r="AF300" s="277"/>
      <c r="AG300" s="277"/>
      <c r="AH300" s="345" t="s">
        <v>258</v>
      </c>
      <c r="AI300" s="347"/>
      <c r="AJ300" s="347"/>
      <c r="AK300" s="347"/>
      <c r="AL300" s="347" t="s">
        <v>21</v>
      </c>
      <c r="AM300" s="347"/>
      <c r="AN300" s="347"/>
      <c r="AO300" s="422"/>
      <c r="AP300" s="423" t="s">
        <v>297</v>
      </c>
      <c r="AQ300" s="423"/>
      <c r="AR300" s="423"/>
      <c r="AS300" s="423"/>
      <c r="AT300" s="423"/>
      <c r="AU300" s="423"/>
      <c r="AV300" s="423"/>
      <c r="AW300" s="423"/>
      <c r="AX300" s="423"/>
      <c r="AY300" s="34">
        <f t="shared" ref="AY300:AY301" si="6">$AY$298</f>
        <v>0</v>
      </c>
    </row>
    <row r="301" spans="1:51" ht="26.25" customHeight="1" x14ac:dyDescent="0.15">
      <c r="A301" s="1060">
        <v>1</v>
      </c>
      <c r="B301" s="1060">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296</v>
      </c>
      <c r="K333" s="109"/>
      <c r="L333" s="109"/>
      <c r="M333" s="109"/>
      <c r="N333" s="109"/>
      <c r="O333" s="109"/>
      <c r="P333" s="335" t="s">
        <v>27</v>
      </c>
      <c r="Q333" s="335"/>
      <c r="R333" s="335"/>
      <c r="S333" s="335"/>
      <c r="T333" s="335"/>
      <c r="U333" s="335"/>
      <c r="V333" s="335"/>
      <c r="W333" s="335"/>
      <c r="X333" s="335"/>
      <c r="Y333" s="345" t="s">
        <v>348</v>
      </c>
      <c r="Z333" s="346"/>
      <c r="AA333" s="346"/>
      <c r="AB333" s="346"/>
      <c r="AC333" s="277" t="s">
        <v>333</v>
      </c>
      <c r="AD333" s="277"/>
      <c r="AE333" s="277"/>
      <c r="AF333" s="277"/>
      <c r="AG333" s="277"/>
      <c r="AH333" s="345" t="s">
        <v>258</v>
      </c>
      <c r="AI333" s="347"/>
      <c r="AJ333" s="347"/>
      <c r="AK333" s="347"/>
      <c r="AL333" s="347" t="s">
        <v>21</v>
      </c>
      <c r="AM333" s="347"/>
      <c r="AN333" s="347"/>
      <c r="AO333" s="422"/>
      <c r="AP333" s="423" t="s">
        <v>297</v>
      </c>
      <c r="AQ333" s="423"/>
      <c r="AR333" s="423"/>
      <c r="AS333" s="423"/>
      <c r="AT333" s="423"/>
      <c r="AU333" s="423"/>
      <c r="AV333" s="423"/>
      <c r="AW333" s="423"/>
      <c r="AX333" s="423"/>
      <c r="AY333" s="34">
        <f t="shared" ref="AY333:AY334" si="7">$AY$331</f>
        <v>0</v>
      </c>
    </row>
    <row r="334" spans="1:51" ht="26.25" customHeight="1" x14ac:dyDescent="0.15">
      <c r="A334" s="1060">
        <v>1</v>
      </c>
      <c r="B334" s="1060">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296</v>
      </c>
      <c r="K366" s="109"/>
      <c r="L366" s="109"/>
      <c r="M366" s="109"/>
      <c r="N366" s="109"/>
      <c r="O366" s="109"/>
      <c r="P366" s="335" t="s">
        <v>27</v>
      </c>
      <c r="Q366" s="335"/>
      <c r="R366" s="335"/>
      <c r="S366" s="335"/>
      <c r="T366" s="335"/>
      <c r="U366" s="335"/>
      <c r="V366" s="335"/>
      <c r="W366" s="335"/>
      <c r="X366" s="335"/>
      <c r="Y366" s="345" t="s">
        <v>348</v>
      </c>
      <c r="Z366" s="346"/>
      <c r="AA366" s="346"/>
      <c r="AB366" s="346"/>
      <c r="AC366" s="277" t="s">
        <v>333</v>
      </c>
      <c r="AD366" s="277"/>
      <c r="AE366" s="277"/>
      <c r="AF366" s="277"/>
      <c r="AG366" s="277"/>
      <c r="AH366" s="345" t="s">
        <v>258</v>
      </c>
      <c r="AI366" s="347"/>
      <c r="AJ366" s="347"/>
      <c r="AK366" s="347"/>
      <c r="AL366" s="347" t="s">
        <v>21</v>
      </c>
      <c r="AM366" s="347"/>
      <c r="AN366" s="347"/>
      <c r="AO366" s="422"/>
      <c r="AP366" s="423" t="s">
        <v>297</v>
      </c>
      <c r="AQ366" s="423"/>
      <c r="AR366" s="423"/>
      <c r="AS366" s="423"/>
      <c r="AT366" s="423"/>
      <c r="AU366" s="423"/>
      <c r="AV366" s="423"/>
      <c r="AW366" s="423"/>
      <c r="AX366" s="423"/>
      <c r="AY366" s="34">
        <f t="shared" ref="AY366:AY367" si="8">$AY$364</f>
        <v>0</v>
      </c>
    </row>
    <row r="367" spans="1:51" ht="26.25" customHeight="1" x14ac:dyDescent="0.15">
      <c r="A367" s="1060">
        <v>1</v>
      </c>
      <c r="B367" s="1060">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296</v>
      </c>
      <c r="K399" s="109"/>
      <c r="L399" s="109"/>
      <c r="M399" s="109"/>
      <c r="N399" s="109"/>
      <c r="O399" s="109"/>
      <c r="P399" s="335" t="s">
        <v>27</v>
      </c>
      <c r="Q399" s="335"/>
      <c r="R399" s="335"/>
      <c r="S399" s="335"/>
      <c r="T399" s="335"/>
      <c r="U399" s="335"/>
      <c r="V399" s="335"/>
      <c r="W399" s="335"/>
      <c r="X399" s="335"/>
      <c r="Y399" s="345" t="s">
        <v>348</v>
      </c>
      <c r="Z399" s="346"/>
      <c r="AA399" s="346"/>
      <c r="AB399" s="346"/>
      <c r="AC399" s="277" t="s">
        <v>333</v>
      </c>
      <c r="AD399" s="277"/>
      <c r="AE399" s="277"/>
      <c r="AF399" s="277"/>
      <c r="AG399" s="277"/>
      <c r="AH399" s="345" t="s">
        <v>258</v>
      </c>
      <c r="AI399" s="347"/>
      <c r="AJ399" s="347"/>
      <c r="AK399" s="347"/>
      <c r="AL399" s="347" t="s">
        <v>21</v>
      </c>
      <c r="AM399" s="347"/>
      <c r="AN399" s="347"/>
      <c r="AO399" s="422"/>
      <c r="AP399" s="423" t="s">
        <v>297</v>
      </c>
      <c r="AQ399" s="423"/>
      <c r="AR399" s="423"/>
      <c r="AS399" s="423"/>
      <c r="AT399" s="423"/>
      <c r="AU399" s="423"/>
      <c r="AV399" s="423"/>
      <c r="AW399" s="423"/>
      <c r="AX399" s="423"/>
      <c r="AY399" s="34">
        <f t="shared" ref="AY399:AY400" si="9">$AY$397</f>
        <v>0</v>
      </c>
    </row>
    <row r="400" spans="1:51" ht="26.25" customHeight="1" x14ac:dyDescent="0.15">
      <c r="A400" s="1060">
        <v>1</v>
      </c>
      <c r="B400" s="1060">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296</v>
      </c>
      <c r="K432" s="109"/>
      <c r="L432" s="109"/>
      <c r="M432" s="109"/>
      <c r="N432" s="109"/>
      <c r="O432" s="109"/>
      <c r="P432" s="335" t="s">
        <v>27</v>
      </c>
      <c r="Q432" s="335"/>
      <c r="R432" s="335"/>
      <c r="S432" s="335"/>
      <c r="T432" s="335"/>
      <c r="U432" s="335"/>
      <c r="V432" s="335"/>
      <c r="W432" s="335"/>
      <c r="X432" s="335"/>
      <c r="Y432" s="345" t="s">
        <v>348</v>
      </c>
      <c r="Z432" s="346"/>
      <c r="AA432" s="346"/>
      <c r="AB432" s="346"/>
      <c r="AC432" s="277" t="s">
        <v>333</v>
      </c>
      <c r="AD432" s="277"/>
      <c r="AE432" s="277"/>
      <c r="AF432" s="277"/>
      <c r="AG432" s="277"/>
      <c r="AH432" s="345" t="s">
        <v>258</v>
      </c>
      <c r="AI432" s="347"/>
      <c r="AJ432" s="347"/>
      <c r="AK432" s="347"/>
      <c r="AL432" s="347" t="s">
        <v>21</v>
      </c>
      <c r="AM432" s="347"/>
      <c r="AN432" s="347"/>
      <c r="AO432" s="422"/>
      <c r="AP432" s="423" t="s">
        <v>297</v>
      </c>
      <c r="AQ432" s="423"/>
      <c r="AR432" s="423"/>
      <c r="AS432" s="423"/>
      <c r="AT432" s="423"/>
      <c r="AU432" s="423"/>
      <c r="AV432" s="423"/>
      <c r="AW432" s="423"/>
      <c r="AX432" s="423"/>
      <c r="AY432" s="34">
        <f t="shared" ref="AY432:AY433" si="10">$AY$430</f>
        <v>0</v>
      </c>
    </row>
    <row r="433" spans="1:51" ht="26.25" customHeight="1" x14ac:dyDescent="0.15">
      <c r="A433" s="1060">
        <v>1</v>
      </c>
      <c r="B433" s="1060">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296</v>
      </c>
      <c r="K465" s="109"/>
      <c r="L465" s="109"/>
      <c r="M465" s="109"/>
      <c r="N465" s="109"/>
      <c r="O465" s="109"/>
      <c r="P465" s="335" t="s">
        <v>27</v>
      </c>
      <c r="Q465" s="335"/>
      <c r="R465" s="335"/>
      <c r="S465" s="335"/>
      <c r="T465" s="335"/>
      <c r="U465" s="335"/>
      <c r="V465" s="335"/>
      <c r="W465" s="335"/>
      <c r="X465" s="335"/>
      <c r="Y465" s="345" t="s">
        <v>348</v>
      </c>
      <c r="Z465" s="346"/>
      <c r="AA465" s="346"/>
      <c r="AB465" s="346"/>
      <c r="AC465" s="277" t="s">
        <v>333</v>
      </c>
      <c r="AD465" s="277"/>
      <c r="AE465" s="277"/>
      <c r="AF465" s="277"/>
      <c r="AG465" s="277"/>
      <c r="AH465" s="345" t="s">
        <v>258</v>
      </c>
      <c r="AI465" s="347"/>
      <c r="AJ465" s="347"/>
      <c r="AK465" s="347"/>
      <c r="AL465" s="347" t="s">
        <v>21</v>
      </c>
      <c r="AM465" s="347"/>
      <c r="AN465" s="347"/>
      <c r="AO465" s="422"/>
      <c r="AP465" s="423" t="s">
        <v>297</v>
      </c>
      <c r="AQ465" s="423"/>
      <c r="AR465" s="423"/>
      <c r="AS465" s="423"/>
      <c r="AT465" s="423"/>
      <c r="AU465" s="423"/>
      <c r="AV465" s="423"/>
      <c r="AW465" s="423"/>
      <c r="AX465" s="423"/>
      <c r="AY465" s="34">
        <f t="shared" ref="AY465:AY466" si="11">$AY$463</f>
        <v>0</v>
      </c>
    </row>
    <row r="466" spans="1:51" ht="26.25" customHeight="1" x14ac:dyDescent="0.15">
      <c r="A466" s="1060">
        <v>1</v>
      </c>
      <c r="B466" s="1060">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296</v>
      </c>
      <c r="K498" s="109"/>
      <c r="L498" s="109"/>
      <c r="M498" s="109"/>
      <c r="N498" s="109"/>
      <c r="O498" s="109"/>
      <c r="P498" s="335" t="s">
        <v>27</v>
      </c>
      <c r="Q498" s="335"/>
      <c r="R498" s="335"/>
      <c r="S498" s="335"/>
      <c r="T498" s="335"/>
      <c r="U498" s="335"/>
      <c r="V498" s="335"/>
      <c r="W498" s="335"/>
      <c r="X498" s="335"/>
      <c r="Y498" s="345" t="s">
        <v>348</v>
      </c>
      <c r="Z498" s="346"/>
      <c r="AA498" s="346"/>
      <c r="AB498" s="346"/>
      <c r="AC498" s="277" t="s">
        <v>333</v>
      </c>
      <c r="AD498" s="277"/>
      <c r="AE498" s="277"/>
      <c r="AF498" s="277"/>
      <c r="AG498" s="277"/>
      <c r="AH498" s="345" t="s">
        <v>258</v>
      </c>
      <c r="AI498" s="347"/>
      <c r="AJ498" s="347"/>
      <c r="AK498" s="347"/>
      <c r="AL498" s="347" t="s">
        <v>21</v>
      </c>
      <c r="AM498" s="347"/>
      <c r="AN498" s="347"/>
      <c r="AO498" s="422"/>
      <c r="AP498" s="423" t="s">
        <v>297</v>
      </c>
      <c r="AQ498" s="423"/>
      <c r="AR498" s="423"/>
      <c r="AS498" s="423"/>
      <c r="AT498" s="423"/>
      <c r="AU498" s="423"/>
      <c r="AV498" s="423"/>
      <c r="AW498" s="423"/>
      <c r="AX498" s="423"/>
      <c r="AY498" s="34">
        <f t="shared" ref="AY498:AY499" si="12">$AY$496</f>
        <v>0</v>
      </c>
    </row>
    <row r="499" spans="1:51" ht="26.25" customHeight="1" x14ac:dyDescent="0.15">
      <c r="A499" s="1060">
        <v>1</v>
      </c>
      <c r="B499" s="1060">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296</v>
      </c>
      <c r="K531" s="109"/>
      <c r="L531" s="109"/>
      <c r="M531" s="109"/>
      <c r="N531" s="109"/>
      <c r="O531" s="109"/>
      <c r="P531" s="335" t="s">
        <v>27</v>
      </c>
      <c r="Q531" s="335"/>
      <c r="R531" s="335"/>
      <c r="S531" s="335"/>
      <c r="T531" s="335"/>
      <c r="U531" s="335"/>
      <c r="V531" s="335"/>
      <c r="W531" s="335"/>
      <c r="X531" s="335"/>
      <c r="Y531" s="345" t="s">
        <v>348</v>
      </c>
      <c r="Z531" s="346"/>
      <c r="AA531" s="346"/>
      <c r="AB531" s="346"/>
      <c r="AC531" s="277" t="s">
        <v>333</v>
      </c>
      <c r="AD531" s="277"/>
      <c r="AE531" s="277"/>
      <c r="AF531" s="277"/>
      <c r="AG531" s="277"/>
      <c r="AH531" s="345" t="s">
        <v>258</v>
      </c>
      <c r="AI531" s="347"/>
      <c r="AJ531" s="347"/>
      <c r="AK531" s="347"/>
      <c r="AL531" s="347" t="s">
        <v>21</v>
      </c>
      <c r="AM531" s="347"/>
      <c r="AN531" s="347"/>
      <c r="AO531" s="422"/>
      <c r="AP531" s="423" t="s">
        <v>297</v>
      </c>
      <c r="AQ531" s="423"/>
      <c r="AR531" s="423"/>
      <c r="AS531" s="423"/>
      <c r="AT531" s="423"/>
      <c r="AU531" s="423"/>
      <c r="AV531" s="423"/>
      <c r="AW531" s="423"/>
      <c r="AX531" s="423"/>
      <c r="AY531" s="34">
        <f t="shared" ref="AY531:AY532" si="13">$AY$529</f>
        <v>0</v>
      </c>
    </row>
    <row r="532" spans="1:51" ht="26.25" customHeight="1" x14ac:dyDescent="0.15">
      <c r="A532" s="1060">
        <v>1</v>
      </c>
      <c r="B532" s="1060">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296</v>
      </c>
      <c r="K564" s="109"/>
      <c r="L564" s="109"/>
      <c r="M564" s="109"/>
      <c r="N564" s="109"/>
      <c r="O564" s="109"/>
      <c r="P564" s="335" t="s">
        <v>27</v>
      </c>
      <c r="Q564" s="335"/>
      <c r="R564" s="335"/>
      <c r="S564" s="335"/>
      <c r="T564" s="335"/>
      <c r="U564" s="335"/>
      <c r="V564" s="335"/>
      <c r="W564" s="335"/>
      <c r="X564" s="335"/>
      <c r="Y564" s="345" t="s">
        <v>348</v>
      </c>
      <c r="Z564" s="346"/>
      <c r="AA564" s="346"/>
      <c r="AB564" s="346"/>
      <c r="AC564" s="277" t="s">
        <v>333</v>
      </c>
      <c r="AD564" s="277"/>
      <c r="AE564" s="277"/>
      <c r="AF564" s="277"/>
      <c r="AG564" s="277"/>
      <c r="AH564" s="345" t="s">
        <v>258</v>
      </c>
      <c r="AI564" s="347"/>
      <c r="AJ564" s="347"/>
      <c r="AK564" s="347"/>
      <c r="AL564" s="347" t="s">
        <v>21</v>
      </c>
      <c r="AM564" s="347"/>
      <c r="AN564" s="347"/>
      <c r="AO564" s="422"/>
      <c r="AP564" s="423" t="s">
        <v>297</v>
      </c>
      <c r="AQ564" s="423"/>
      <c r="AR564" s="423"/>
      <c r="AS564" s="423"/>
      <c r="AT564" s="423"/>
      <c r="AU564" s="423"/>
      <c r="AV564" s="423"/>
      <c r="AW564" s="423"/>
      <c r="AX564" s="423"/>
      <c r="AY564" s="34">
        <f t="shared" ref="AY564:AY565" si="14">$AY$562</f>
        <v>0</v>
      </c>
    </row>
    <row r="565" spans="1:51" ht="26.25" customHeight="1" x14ac:dyDescent="0.15">
      <c r="A565" s="1060">
        <v>1</v>
      </c>
      <c r="B565" s="1060">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296</v>
      </c>
      <c r="K597" s="109"/>
      <c r="L597" s="109"/>
      <c r="M597" s="109"/>
      <c r="N597" s="109"/>
      <c r="O597" s="109"/>
      <c r="P597" s="335" t="s">
        <v>27</v>
      </c>
      <c r="Q597" s="335"/>
      <c r="R597" s="335"/>
      <c r="S597" s="335"/>
      <c r="T597" s="335"/>
      <c r="U597" s="335"/>
      <c r="V597" s="335"/>
      <c r="W597" s="335"/>
      <c r="X597" s="335"/>
      <c r="Y597" s="345" t="s">
        <v>348</v>
      </c>
      <c r="Z597" s="346"/>
      <c r="AA597" s="346"/>
      <c r="AB597" s="346"/>
      <c r="AC597" s="277" t="s">
        <v>333</v>
      </c>
      <c r="AD597" s="277"/>
      <c r="AE597" s="277"/>
      <c r="AF597" s="277"/>
      <c r="AG597" s="277"/>
      <c r="AH597" s="345" t="s">
        <v>258</v>
      </c>
      <c r="AI597" s="347"/>
      <c r="AJ597" s="347"/>
      <c r="AK597" s="347"/>
      <c r="AL597" s="347" t="s">
        <v>21</v>
      </c>
      <c r="AM597" s="347"/>
      <c r="AN597" s="347"/>
      <c r="AO597" s="422"/>
      <c r="AP597" s="423" t="s">
        <v>297</v>
      </c>
      <c r="AQ597" s="423"/>
      <c r="AR597" s="423"/>
      <c r="AS597" s="423"/>
      <c r="AT597" s="423"/>
      <c r="AU597" s="423"/>
      <c r="AV597" s="423"/>
      <c r="AW597" s="423"/>
      <c r="AX597" s="423"/>
      <c r="AY597" s="34">
        <f t="shared" ref="AY597:AY598" si="15">$AY$595</f>
        <v>0</v>
      </c>
    </row>
    <row r="598" spans="1:51" ht="26.25" customHeight="1" x14ac:dyDescent="0.15">
      <c r="A598" s="1060">
        <v>1</v>
      </c>
      <c r="B598" s="1060">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296</v>
      </c>
      <c r="K630" s="109"/>
      <c r="L630" s="109"/>
      <c r="M630" s="109"/>
      <c r="N630" s="109"/>
      <c r="O630" s="109"/>
      <c r="P630" s="335" t="s">
        <v>27</v>
      </c>
      <c r="Q630" s="335"/>
      <c r="R630" s="335"/>
      <c r="S630" s="335"/>
      <c r="T630" s="335"/>
      <c r="U630" s="335"/>
      <c r="V630" s="335"/>
      <c r="W630" s="335"/>
      <c r="X630" s="335"/>
      <c r="Y630" s="345" t="s">
        <v>348</v>
      </c>
      <c r="Z630" s="346"/>
      <c r="AA630" s="346"/>
      <c r="AB630" s="346"/>
      <c r="AC630" s="277" t="s">
        <v>333</v>
      </c>
      <c r="AD630" s="277"/>
      <c r="AE630" s="277"/>
      <c r="AF630" s="277"/>
      <c r="AG630" s="277"/>
      <c r="AH630" s="345" t="s">
        <v>258</v>
      </c>
      <c r="AI630" s="347"/>
      <c r="AJ630" s="347"/>
      <c r="AK630" s="347"/>
      <c r="AL630" s="347" t="s">
        <v>21</v>
      </c>
      <c r="AM630" s="347"/>
      <c r="AN630" s="347"/>
      <c r="AO630" s="422"/>
      <c r="AP630" s="423" t="s">
        <v>297</v>
      </c>
      <c r="AQ630" s="423"/>
      <c r="AR630" s="423"/>
      <c r="AS630" s="423"/>
      <c r="AT630" s="423"/>
      <c r="AU630" s="423"/>
      <c r="AV630" s="423"/>
      <c r="AW630" s="423"/>
      <c r="AX630" s="423"/>
      <c r="AY630" s="34">
        <f t="shared" ref="AY630:AY631" si="16">$AY$628</f>
        <v>0</v>
      </c>
    </row>
    <row r="631" spans="1:51" ht="26.25" customHeight="1" x14ac:dyDescent="0.15">
      <c r="A631" s="1060">
        <v>1</v>
      </c>
      <c r="B631" s="1060">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296</v>
      </c>
      <c r="K663" s="109"/>
      <c r="L663" s="109"/>
      <c r="M663" s="109"/>
      <c r="N663" s="109"/>
      <c r="O663" s="109"/>
      <c r="P663" s="335" t="s">
        <v>27</v>
      </c>
      <c r="Q663" s="335"/>
      <c r="R663" s="335"/>
      <c r="S663" s="335"/>
      <c r="T663" s="335"/>
      <c r="U663" s="335"/>
      <c r="V663" s="335"/>
      <c r="W663" s="335"/>
      <c r="X663" s="335"/>
      <c r="Y663" s="345" t="s">
        <v>348</v>
      </c>
      <c r="Z663" s="346"/>
      <c r="AA663" s="346"/>
      <c r="AB663" s="346"/>
      <c r="AC663" s="277" t="s">
        <v>333</v>
      </c>
      <c r="AD663" s="277"/>
      <c r="AE663" s="277"/>
      <c r="AF663" s="277"/>
      <c r="AG663" s="277"/>
      <c r="AH663" s="345" t="s">
        <v>258</v>
      </c>
      <c r="AI663" s="347"/>
      <c r="AJ663" s="347"/>
      <c r="AK663" s="347"/>
      <c r="AL663" s="347" t="s">
        <v>21</v>
      </c>
      <c r="AM663" s="347"/>
      <c r="AN663" s="347"/>
      <c r="AO663" s="422"/>
      <c r="AP663" s="423" t="s">
        <v>297</v>
      </c>
      <c r="AQ663" s="423"/>
      <c r="AR663" s="423"/>
      <c r="AS663" s="423"/>
      <c r="AT663" s="423"/>
      <c r="AU663" s="423"/>
      <c r="AV663" s="423"/>
      <c r="AW663" s="423"/>
      <c r="AX663" s="423"/>
      <c r="AY663" s="34">
        <f t="shared" ref="AY663:AY664" si="17">$AY$661</f>
        <v>0</v>
      </c>
    </row>
    <row r="664" spans="1:51" ht="26.25" customHeight="1" x14ac:dyDescent="0.15">
      <c r="A664" s="1060">
        <v>1</v>
      </c>
      <c r="B664" s="1060">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296</v>
      </c>
      <c r="K696" s="109"/>
      <c r="L696" s="109"/>
      <c r="M696" s="109"/>
      <c r="N696" s="109"/>
      <c r="O696" s="109"/>
      <c r="P696" s="335" t="s">
        <v>27</v>
      </c>
      <c r="Q696" s="335"/>
      <c r="R696" s="335"/>
      <c r="S696" s="335"/>
      <c r="T696" s="335"/>
      <c r="U696" s="335"/>
      <c r="V696" s="335"/>
      <c r="W696" s="335"/>
      <c r="X696" s="335"/>
      <c r="Y696" s="345" t="s">
        <v>348</v>
      </c>
      <c r="Z696" s="346"/>
      <c r="AA696" s="346"/>
      <c r="AB696" s="346"/>
      <c r="AC696" s="277" t="s">
        <v>333</v>
      </c>
      <c r="AD696" s="277"/>
      <c r="AE696" s="277"/>
      <c r="AF696" s="277"/>
      <c r="AG696" s="277"/>
      <c r="AH696" s="345" t="s">
        <v>258</v>
      </c>
      <c r="AI696" s="347"/>
      <c r="AJ696" s="347"/>
      <c r="AK696" s="347"/>
      <c r="AL696" s="347" t="s">
        <v>21</v>
      </c>
      <c r="AM696" s="347"/>
      <c r="AN696" s="347"/>
      <c r="AO696" s="422"/>
      <c r="AP696" s="423" t="s">
        <v>297</v>
      </c>
      <c r="AQ696" s="423"/>
      <c r="AR696" s="423"/>
      <c r="AS696" s="423"/>
      <c r="AT696" s="423"/>
      <c r="AU696" s="423"/>
      <c r="AV696" s="423"/>
      <c r="AW696" s="423"/>
      <c r="AX696" s="423"/>
      <c r="AY696" s="34">
        <f t="shared" ref="AY696:AY697" si="18">$AY$694</f>
        <v>0</v>
      </c>
    </row>
    <row r="697" spans="1:51" ht="26.25" customHeight="1" x14ac:dyDescent="0.15">
      <c r="A697" s="1060">
        <v>1</v>
      </c>
      <c r="B697" s="1060">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296</v>
      </c>
      <c r="K729" s="109"/>
      <c r="L729" s="109"/>
      <c r="M729" s="109"/>
      <c r="N729" s="109"/>
      <c r="O729" s="109"/>
      <c r="P729" s="335" t="s">
        <v>27</v>
      </c>
      <c r="Q729" s="335"/>
      <c r="R729" s="335"/>
      <c r="S729" s="335"/>
      <c r="T729" s="335"/>
      <c r="U729" s="335"/>
      <c r="V729" s="335"/>
      <c r="W729" s="335"/>
      <c r="X729" s="335"/>
      <c r="Y729" s="345" t="s">
        <v>348</v>
      </c>
      <c r="Z729" s="346"/>
      <c r="AA729" s="346"/>
      <c r="AB729" s="346"/>
      <c r="AC729" s="277" t="s">
        <v>333</v>
      </c>
      <c r="AD729" s="277"/>
      <c r="AE729" s="277"/>
      <c r="AF729" s="277"/>
      <c r="AG729" s="277"/>
      <c r="AH729" s="345" t="s">
        <v>258</v>
      </c>
      <c r="AI729" s="347"/>
      <c r="AJ729" s="347"/>
      <c r="AK729" s="347"/>
      <c r="AL729" s="347" t="s">
        <v>21</v>
      </c>
      <c r="AM729" s="347"/>
      <c r="AN729" s="347"/>
      <c r="AO729" s="422"/>
      <c r="AP729" s="423" t="s">
        <v>297</v>
      </c>
      <c r="AQ729" s="423"/>
      <c r="AR729" s="423"/>
      <c r="AS729" s="423"/>
      <c r="AT729" s="423"/>
      <c r="AU729" s="423"/>
      <c r="AV729" s="423"/>
      <c r="AW729" s="423"/>
      <c r="AX729" s="423"/>
      <c r="AY729" s="34">
        <f t="shared" ref="AY729:AY730" si="19">$AY$727</f>
        <v>0</v>
      </c>
    </row>
    <row r="730" spans="1:51" ht="26.25" customHeight="1" x14ac:dyDescent="0.15">
      <c r="A730" s="1060">
        <v>1</v>
      </c>
      <c r="B730" s="1060">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296</v>
      </c>
      <c r="K762" s="109"/>
      <c r="L762" s="109"/>
      <c r="M762" s="109"/>
      <c r="N762" s="109"/>
      <c r="O762" s="109"/>
      <c r="P762" s="335" t="s">
        <v>27</v>
      </c>
      <c r="Q762" s="335"/>
      <c r="R762" s="335"/>
      <c r="S762" s="335"/>
      <c r="T762" s="335"/>
      <c r="U762" s="335"/>
      <c r="V762" s="335"/>
      <c r="W762" s="335"/>
      <c r="X762" s="335"/>
      <c r="Y762" s="345" t="s">
        <v>348</v>
      </c>
      <c r="Z762" s="346"/>
      <c r="AA762" s="346"/>
      <c r="AB762" s="346"/>
      <c r="AC762" s="277" t="s">
        <v>333</v>
      </c>
      <c r="AD762" s="277"/>
      <c r="AE762" s="277"/>
      <c r="AF762" s="277"/>
      <c r="AG762" s="277"/>
      <c r="AH762" s="345" t="s">
        <v>258</v>
      </c>
      <c r="AI762" s="347"/>
      <c r="AJ762" s="347"/>
      <c r="AK762" s="347"/>
      <c r="AL762" s="347" t="s">
        <v>21</v>
      </c>
      <c r="AM762" s="347"/>
      <c r="AN762" s="347"/>
      <c r="AO762" s="422"/>
      <c r="AP762" s="423" t="s">
        <v>297</v>
      </c>
      <c r="AQ762" s="423"/>
      <c r="AR762" s="423"/>
      <c r="AS762" s="423"/>
      <c r="AT762" s="423"/>
      <c r="AU762" s="423"/>
      <c r="AV762" s="423"/>
      <c r="AW762" s="423"/>
      <c r="AX762" s="423"/>
      <c r="AY762" s="34">
        <f t="shared" ref="AY762:AY763" si="20">$AY$760</f>
        <v>0</v>
      </c>
    </row>
    <row r="763" spans="1:51" ht="26.25" customHeight="1" x14ac:dyDescent="0.15">
      <c r="A763" s="1060">
        <v>1</v>
      </c>
      <c r="B763" s="1060">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296</v>
      </c>
      <c r="K795" s="109"/>
      <c r="L795" s="109"/>
      <c r="M795" s="109"/>
      <c r="N795" s="109"/>
      <c r="O795" s="109"/>
      <c r="P795" s="335" t="s">
        <v>27</v>
      </c>
      <c r="Q795" s="335"/>
      <c r="R795" s="335"/>
      <c r="S795" s="335"/>
      <c r="T795" s="335"/>
      <c r="U795" s="335"/>
      <c r="V795" s="335"/>
      <c r="W795" s="335"/>
      <c r="X795" s="335"/>
      <c r="Y795" s="345" t="s">
        <v>348</v>
      </c>
      <c r="Z795" s="346"/>
      <c r="AA795" s="346"/>
      <c r="AB795" s="346"/>
      <c r="AC795" s="277" t="s">
        <v>333</v>
      </c>
      <c r="AD795" s="277"/>
      <c r="AE795" s="277"/>
      <c r="AF795" s="277"/>
      <c r="AG795" s="277"/>
      <c r="AH795" s="345" t="s">
        <v>258</v>
      </c>
      <c r="AI795" s="347"/>
      <c r="AJ795" s="347"/>
      <c r="AK795" s="347"/>
      <c r="AL795" s="347" t="s">
        <v>21</v>
      </c>
      <c r="AM795" s="347"/>
      <c r="AN795" s="347"/>
      <c r="AO795" s="422"/>
      <c r="AP795" s="423" t="s">
        <v>297</v>
      </c>
      <c r="AQ795" s="423"/>
      <c r="AR795" s="423"/>
      <c r="AS795" s="423"/>
      <c r="AT795" s="423"/>
      <c r="AU795" s="423"/>
      <c r="AV795" s="423"/>
      <c r="AW795" s="423"/>
      <c r="AX795" s="423"/>
      <c r="AY795" s="34">
        <f t="shared" ref="AY795:AY796" si="21">$AY$793</f>
        <v>0</v>
      </c>
    </row>
    <row r="796" spans="1:51" ht="26.25" customHeight="1" x14ac:dyDescent="0.15">
      <c r="A796" s="1060">
        <v>1</v>
      </c>
      <c r="B796" s="1060">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296</v>
      </c>
      <c r="K828" s="109"/>
      <c r="L828" s="109"/>
      <c r="M828" s="109"/>
      <c r="N828" s="109"/>
      <c r="O828" s="109"/>
      <c r="P828" s="335" t="s">
        <v>27</v>
      </c>
      <c r="Q828" s="335"/>
      <c r="R828" s="335"/>
      <c r="S828" s="335"/>
      <c r="T828" s="335"/>
      <c r="U828" s="335"/>
      <c r="V828" s="335"/>
      <c r="W828" s="335"/>
      <c r="X828" s="335"/>
      <c r="Y828" s="345" t="s">
        <v>348</v>
      </c>
      <c r="Z828" s="346"/>
      <c r="AA828" s="346"/>
      <c r="AB828" s="346"/>
      <c r="AC828" s="277" t="s">
        <v>333</v>
      </c>
      <c r="AD828" s="277"/>
      <c r="AE828" s="277"/>
      <c r="AF828" s="277"/>
      <c r="AG828" s="277"/>
      <c r="AH828" s="345" t="s">
        <v>258</v>
      </c>
      <c r="AI828" s="347"/>
      <c r="AJ828" s="347"/>
      <c r="AK828" s="347"/>
      <c r="AL828" s="347" t="s">
        <v>21</v>
      </c>
      <c r="AM828" s="347"/>
      <c r="AN828" s="347"/>
      <c r="AO828" s="422"/>
      <c r="AP828" s="423" t="s">
        <v>297</v>
      </c>
      <c r="AQ828" s="423"/>
      <c r="AR828" s="423"/>
      <c r="AS828" s="423"/>
      <c r="AT828" s="423"/>
      <c r="AU828" s="423"/>
      <c r="AV828" s="423"/>
      <c r="AW828" s="423"/>
      <c r="AX828" s="423"/>
      <c r="AY828" s="34">
        <f t="shared" ref="AY828:AY829" si="22">$AY$826</f>
        <v>0</v>
      </c>
    </row>
    <row r="829" spans="1:51" ht="26.25" customHeight="1" x14ac:dyDescent="0.15">
      <c r="A829" s="1060">
        <v>1</v>
      </c>
      <c r="B829" s="1060">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296</v>
      </c>
      <c r="K861" s="109"/>
      <c r="L861" s="109"/>
      <c r="M861" s="109"/>
      <c r="N861" s="109"/>
      <c r="O861" s="109"/>
      <c r="P861" s="335" t="s">
        <v>27</v>
      </c>
      <c r="Q861" s="335"/>
      <c r="R861" s="335"/>
      <c r="S861" s="335"/>
      <c r="T861" s="335"/>
      <c r="U861" s="335"/>
      <c r="V861" s="335"/>
      <c r="W861" s="335"/>
      <c r="X861" s="335"/>
      <c r="Y861" s="345" t="s">
        <v>348</v>
      </c>
      <c r="Z861" s="346"/>
      <c r="AA861" s="346"/>
      <c r="AB861" s="346"/>
      <c r="AC861" s="277" t="s">
        <v>333</v>
      </c>
      <c r="AD861" s="277"/>
      <c r="AE861" s="277"/>
      <c r="AF861" s="277"/>
      <c r="AG861" s="277"/>
      <c r="AH861" s="345" t="s">
        <v>258</v>
      </c>
      <c r="AI861" s="347"/>
      <c r="AJ861" s="347"/>
      <c r="AK861" s="347"/>
      <c r="AL861" s="347" t="s">
        <v>21</v>
      </c>
      <c r="AM861" s="347"/>
      <c r="AN861" s="347"/>
      <c r="AO861" s="422"/>
      <c r="AP861" s="423" t="s">
        <v>297</v>
      </c>
      <c r="AQ861" s="423"/>
      <c r="AR861" s="423"/>
      <c r="AS861" s="423"/>
      <c r="AT861" s="423"/>
      <c r="AU861" s="423"/>
      <c r="AV861" s="423"/>
      <c r="AW861" s="423"/>
      <c r="AX861" s="423"/>
      <c r="AY861" s="34">
        <f t="shared" ref="AY861:AY862" si="23">$AY$859</f>
        <v>0</v>
      </c>
    </row>
    <row r="862" spans="1:51" ht="26.25" customHeight="1" x14ac:dyDescent="0.15">
      <c r="A862" s="1060">
        <v>1</v>
      </c>
      <c r="B862" s="1060">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296</v>
      </c>
      <c r="K894" s="109"/>
      <c r="L894" s="109"/>
      <c r="M894" s="109"/>
      <c r="N894" s="109"/>
      <c r="O894" s="109"/>
      <c r="P894" s="335" t="s">
        <v>27</v>
      </c>
      <c r="Q894" s="335"/>
      <c r="R894" s="335"/>
      <c r="S894" s="335"/>
      <c r="T894" s="335"/>
      <c r="U894" s="335"/>
      <c r="V894" s="335"/>
      <c r="W894" s="335"/>
      <c r="X894" s="335"/>
      <c r="Y894" s="345" t="s">
        <v>348</v>
      </c>
      <c r="Z894" s="346"/>
      <c r="AA894" s="346"/>
      <c r="AB894" s="346"/>
      <c r="AC894" s="277" t="s">
        <v>333</v>
      </c>
      <c r="AD894" s="277"/>
      <c r="AE894" s="277"/>
      <c r="AF894" s="277"/>
      <c r="AG894" s="277"/>
      <c r="AH894" s="345" t="s">
        <v>258</v>
      </c>
      <c r="AI894" s="347"/>
      <c r="AJ894" s="347"/>
      <c r="AK894" s="347"/>
      <c r="AL894" s="347" t="s">
        <v>21</v>
      </c>
      <c r="AM894" s="347"/>
      <c r="AN894" s="347"/>
      <c r="AO894" s="422"/>
      <c r="AP894" s="423" t="s">
        <v>297</v>
      </c>
      <c r="AQ894" s="423"/>
      <c r="AR894" s="423"/>
      <c r="AS894" s="423"/>
      <c r="AT894" s="423"/>
      <c r="AU894" s="423"/>
      <c r="AV894" s="423"/>
      <c r="AW894" s="423"/>
      <c r="AX894" s="423"/>
      <c r="AY894" s="34">
        <f t="shared" ref="AY894:AY895" si="24">$AY$892</f>
        <v>0</v>
      </c>
    </row>
    <row r="895" spans="1:51" ht="26.25" customHeight="1" x14ac:dyDescent="0.15">
      <c r="A895" s="1060">
        <v>1</v>
      </c>
      <c r="B895" s="1060">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296</v>
      </c>
      <c r="K927" s="109"/>
      <c r="L927" s="109"/>
      <c r="M927" s="109"/>
      <c r="N927" s="109"/>
      <c r="O927" s="109"/>
      <c r="P927" s="335" t="s">
        <v>27</v>
      </c>
      <c r="Q927" s="335"/>
      <c r="R927" s="335"/>
      <c r="S927" s="335"/>
      <c r="T927" s="335"/>
      <c r="U927" s="335"/>
      <c r="V927" s="335"/>
      <c r="W927" s="335"/>
      <c r="X927" s="335"/>
      <c r="Y927" s="345" t="s">
        <v>348</v>
      </c>
      <c r="Z927" s="346"/>
      <c r="AA927" s="346"/>
      <c r="AB927" s="346"/>
      <c r="AC927" s="277" t="s">
        <v>333</v>
      </c>
      <c r="AD927" s="277"/>
      <c r="AE927" s="277"/>
      <c r="AF927" s="277"/>
      <c r="AG927" s="277"/>
      <c r="AH927" s="345" t="s">
        <v>258</v>
      </c>
      <c r="AI927" s="347"/>
      <c r="AJ927" s="347"/>
      <c r="AK927" s="347"/>
      <c r="AL927" s="347" t="s">
        <v>21</v>
      </c>
      <c r="AM927" s="347"/>
      <c r="AN927" s="347"/>
      <c r="AO927" s="422"/>
      <c r="AP927" s="423" t="s">
        <v>297</v>
      </c>
      <c r="AQ927" s="423"/>
      <c r="AR927" s="423"/>
      <c r="AS927" s="423"/>
      <c r="AT927" s="423"/>
      <c r="AU927" s="423"/>
      <c r="AV927" s="423"/>
      <c r="AW927" s="423"/>
      <c r="AX927" s="423"/>
      <c r="AY927" s="34">
        <f t="shared" ref="AY927:AY928" si="25">$AY$925</f>
        <v>0</v>
      </c>
    </row>
    <row r="928" spans="1:51" ht="26.25" customHeight="1" x14ac:dyDescent="0.15">
      <c r="A928" s="1060">
        <v>1</v>
      </c>
      <c r="B928" s="1060">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296</v>
      </c>
      <c r="K960" s="109"/>
      <c r="L960" s="109"/>
      <c r="M960" s="109"/>
      <c r="N960" s="109"/>
      <c r="O960" s="109"/>
      <c r="P960" s="335" t="s">
        <v>27</v>
      </c>
      <c r="Q960" s="335"/>
      <c r="R960" s="335"/>
      <c r="S960" s="335"/>
      <c r="T960" s="335"/>
      <c r="U960" s="335"/>
      <c r="V960" s="335"/>
      <c r="W960" s="335"/>
      <c r="X960" s="335"/>
      <c r="Y960" s="345" t="s">
        <v>348</v>
      </c>
      <c r="Z960" s="346"/>
      <c r="AA960" s="346"/>
      <c r="AB960" s="346"/>
      <c r="AC960" s="277" t="s">
        <v>333</v>
      </c>
      <c r="AD960" s="277"/>
      <c r="AE960" s="277"/>
      <c r="AF960" s="277"/>
      <c r="AG960" s="277"/>
      <c r="AH960" s="345" t="s">
        <v>258</v>
      </c>
      <c r="AI960" s="347"/>
      <c r="AJ960" s="347"/>
      <c r="AK960" s="347"/>
      <c r="AL960" s="347" t="s">
        <v>21</v>
      </c>
      <c r="AM960" s="347"/>
      <c r="AN960" s="347"/>
      <c r="AO960" s="422"/>
      <c r="AP960" s="423" t="s">
        <v>297</v>
      </c>
      <c r="AQ960" s="423"/>
      <c r="AR960" s="423"/>
      <c r="AS960" s="423"/>
      <c r="AT960" s="423"/>
      <c r="AU960" s="423"/>
      <c r="AV960" s="423"/>
      <c r="AW960" s="423"/>
      <c r="AX960" s="423"/>
      <c r="AY960" s="34">
        <f t="shared" ref="AY960:AY961" si="26">$AY$958</f>
        <v>0</v>
      </c>
    </row>
    <row r="961" spans="1:51" ht="26.25" customHeight="1" x14ac:dyDescent="0.15">
      <c r="A961" s="1060">
        <v>1</v>
      </c>
      <c r="B961" s="1060">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296</v>
      </c>
      <c r="K993" s="109"/>
      <c r="L993" s="109"/>
      <c r="M993" s="109"/>
      <c r="N993" s="109"/>
      <c r="O993" s="109"/>
      <c r="P993" s="335" t="s">
        <v>27</v>
      </c>
      <c r="Q993" s="335"/>
      <c r="R993" s="335"/>
      <c r="S993" s="335"/>
      <c r="T993" s="335"/>
      <c r="U993" s="335"/>
      <c r="V993" s="335"/>
      <c r="W993" s="335"/>
      <c r="X993" s="335"/>
      <c r="Y993" s="345" t="s">
        <v>348</v>
      </c>
      <c r="Z993" s="346"/>
      <c r="AA993" s="346"/>
      <c r="AB993" s="346"/>
      <c r="AC993" s="277" t="s">
        <v>333</v>
      </c>
      <c r="AD993" s="277"/>
      <c r="AE993" s="277"/>
      <c r="AF993" s="277"/>
      <c r="AG993" s="277"/>
      <c r="AH993" s="345" t="s">
        <v>258</v>
      </c>
      <c r="AI993" s="347"/>
      <c r="AJ993" s="347"/>
      <c r="AK993" s="347"/>
      <c r="AL993" s="347" t="s">
        <v>21</v>
      </c>
      <c r="AM993" s="347"/>
      <c r="AN993" s="347"/>
      <c r="AO993" s="422"/>
      <c r="AP993" s="423" t="s">
        <v>297</v>
      </c>
      <c r="AQ993" s="423"/>
      <c r="AR993" s="423"/>
      <c r="AS993" s="423"/>
      <c r="AT993" s="423"/>
      <c r="AU993" s="423"/>
      <c r="AV993" s="423"/>
      <c r="AW993" s="423"/>
      <c r="AX993" s="423"/>
      <c r="AY993" s="34">
        <f t="shared" ref="AY993:AY994" si="27">$AY$991</f>
        <v>0</v>
      </c>
    </row>
    <row r="994" spans="1:51" ht="26.25" customHeight="1" x14ac:dyDescent="0.15">
      <c r="A994" s="1060">
        <v>1</v>
      </c>
      <c r="B994" s="1060">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296</v>
      </c>
      <c r="K1026" s="109"/>
      <c r="L1026" s="109"/>
      <c r="M1026" s="109"/>
      <c r="N1026" s="109"/>
      <c r="O1026" s="109"/>
      <c r="P1026" s="335" t="s">
        <v>27</v>
      </c>
      <c r="Q1026" s="335"/>
      <c r="R1026" s="335"/>
      <c r="S1026" s="335"/>
      <c r="T1026" s="335"/>
      <c r="U1026" s="335"/>
      <c r="V1026" s="335"/>
      <c r="W1026" s="335"/>
      <c r="X1026" s="335"/>
      <c r="Y1026" s="345" t="s">
        <v>348</v>
      </c>
      <c r="Z1026" s="346"/>
      <c r="AA1026" s="346"/>
      <c r="AB1026" s="346"/>
      <c r="AC1026" s="277" t="s">
        <v>333</v>
      </c>
      <c r="AD1026" s="277"/>
      <c r="AE1026" s="277"/>
      <c r="AF1026" s="277"/>
      <c r="AG1026" s="277"/>
      <c r="AH1026" s="345" t="s">
        <v>258</v>
      </c>
      <c r="AI1026" s="347"/>
      <c r="AJ1026" s="347"/>
      <c r="AK1026" s="347"/>
      <c r="AL1026" s="347" t="s">
        <v>21</v>
      </c>
      <c r="AM1026" s="347"/>
      <c r="AN1026" s="347"/>
      <c r="AO1026" s="422"/>
      <c r="AP1026" s="423" t="s">
        <v>297</v>
      </c>
      <c r="AQ1026" s="423"/>
      <c r="AR1026" s="423"/>
      <c r="AS1026" s="423"/>
      <c r="AT1026" s="423"/>
      <c r="AU1026" s="423"/>
      <c r="AV1026" s="423"/>
      <c r="AW1026" s="423"/>
      <c r="AX1026" s="423"/>
      <c r="AY1026" s="34">
        <f t="shared" ref="AY1026:AY1027" si="28">$AY$1024</f>
        <v>0</v>
      </c>
    </row>
    <row r="1027" spans="1:51" ht="26.25" customHeight="1" x14ac:dyDescent="0.15">
      <c r="A1027" s="1060">
        <v>1</v>
      </c>
      <c r="B1027" s="1060">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296</v>
      </c>
      <c r="K1059" s="109"/>
      <c r="L1059" s="109"/>
      <c r="M1059" s="109"/>
      <c r="N1059" s="109"/>
      <c r="O1059" s="109"/>
      <c r="P1059" s="335" t="s">
        <v>27</v>
      </c>
      <c r="Q1059" s="335"/>
      <c r="R1059" s="335"/>
      <c r="S1059" s="335"/>
      <c r="T1059" s="335"/>
      <c r="U1059" s="335"/>
      <c r="V1059" s="335"/>
      <c r="W1059" s="335"/>
      <c r="X1059" s="335"/>
      <c r="Y1059" s="345" t="s">
        <v>348</v>
      </c>
      <c r="Z1059" s="346"/>
      <c r="AA1059" s="346"/>
      <c r="AB1059" s="346"/>
      <c r="AC1059" s="277" t="s">
        <v>333</v>
      </c>
      <c r="AD1059" s="277"/>
      <c r="AE1059" s="277"/>
      <c r="AF1059" s="277"/>
      <c r="AG1059" s="277"/>
      <c r="AH1059" s="345" t="s">
        <v>258</v>
      </c>
      <c r="AI1059" s="347"/>
      <c r="AJ1059" s="347"/>
      <c r="AK1059" s="347"/>
      <c r="AL1059" s="347" t="s">
        <v>21</v>
      </c>
      <c r="AM1059" s="347"/>
      <c r="AN1059" s="347"/>
      <c r="AO1059" s="422"/>
      <c r="AP1059" s="423" t="s">
        <v>297</v>
      </c>
      <c r="AQ1059" s="423"/>
      <c r="AR1059" s="423"/>
      <c r="AS1059" s="423"/>
      <c r="AT1059" s="423"/>
      <c r="AU1059" s="423"/>
      <c r="AV1059" s="423"/>
      <c r="AW1059" s="423"/>
      <c r="AX1059" s="423"/>
      <c r="AY1059" s="34">
        <f t="shared" ref="AY1059:AY1060" si="29">$AY$1057</f>
        <v>0</v>
      </c>
    </row>
    <row r="1060" spans="1:51" ht="26.25" customHeight="1" x14ac:dyDescent="0.15">
      <c r="A1060" s="1060">
        <v>1</v>
      </c>
      <c r="B1060" s="1060">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296</v>
      </c>
      <c r="K1092" s="109"/>
      <c r="L1092" s="109"/>
      <c r="M1092" s="109"/>
      <c r="N1092" s="109"/>
      <c r="O1092" s="109"/>
      <c r="P1092" s="335" t="s">
        <v>27</v>
      </c>
      <c r="Q1092" s="335"/>
      <c r="R1092" s="335"/>
      <c r="S1092" s="335"/>
      <c r="T1092" s="335"/>
      <c r="U1092" s="335"/>
      <c r="V1092" s="335"/>
      <c r="W1092" s="335"/>
      <c r="X1092" s="335"/>
      <c r="Y1092" s="345" t="s">
        <v>348</v>
      </c>
      <c r="Z1092" s="346"/>
      <c r="AA1092" s="346"/>
      <c r="AB1092" s="346"/>
      <c r="AC1092" s="277" t="s">
        <v>333</v>
      </c>
      <c r="AD1092" s="277"/>
      <c r="AE1092" s="277"/>
      <c r="AF1092" s="277"/>
      <c r="AG1092" s="277"/>
      <c r="AH1092" s="345" t="s">
        <v>258</v>
      </c>
      <c r="AI1092" s="347"/>
      <c r="AJ1092" s="347"/>
      <c r="AK1092" s="347"/>
      <c r="AL1092" s="347" t="s">
        <v>21</v>
      </c>
      <c r="AM1092" s="347"/>
      <c r="AN1092" s="347"/>
      <c r="AO1092" s="422"/>
      <c r="AP1092" s="423" t="s">
        <v>297</v>
      </c>
      <c r="AQ1092" s="423"/>
      <c r="AR1092" s="423"/>
      <c r="AS1092" s="423"/>
      <c r="AT1092" s="423"/>
      <c r="AU1092" s="423"/>
      <c r="AV1092" s="423"/>
      <c r="AW1092" s="423"/>
      <c r="AX1092" s="423"/>
      <c r="AY1092">
        <f t="shared" ref="AY1092:AY1093" si="30">$AY$1090</f>
        <v>0</v>
      </c>
    </row>
    <row r="1093" spans="1:51" ht="26.25" customHeight="1" x14ac:dyDescent="0.15">
      <c r="A1093" s="1060">
        <v>1</v>
      </c>
      <c r="B1093" s="1060">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296</v>
      </c>
      <c r="K1125" s="109"/>
      <c r="L1125" s="109"/>
      <c r="M1125" s="109"/>
      <c r="N1125" s="109"/>
      <c r="O1125" s="109"/>
      <c r="P1125" s="335" t="s">
        <v>27</v>
      </c>
      <c r="Q1125" s="335"/>
      <c r="R1125" s="335"/>
      <c r="S1125" s="335"/>
      <c r="T1125" s="335"/>
      <c r="U1125" s="335"/>
      <c r="V1125" s="335"/>
      <c r="W1125" s="335"/>
      <c r="X1125" s="335"/>
      <c r="Y1125" s="345" t="s">
        <v>348</v>
      </c>
      <c r="Z1125" s="346"/>
      <c r="AA1125" s="346"/>
      <c r="AB1125" s="346"/>
      <c r="AC1125" s="277" t="s">
        <v>333</v>
      </c>
      <c r="AD1125" s="277"/>
      <c r="AE1125" s="277"/>
      <c r="AF1125" s="277"/>
      <c r="AG1125" s="277"/>
      <c r="AH1125" s="345" t="s">
        <v>258</v>
      </c>
      <c r="AI1125" s="347"/>
      <c r="AJ1125" s="347"/>
      <c r="AK1125" s="347"/>
      <c r="AL1125" s="347" t="s">
        <v>21</v>
      </c>
      <c r="AM1125" s="347"/>
      <c r="AN1125" s="347"/>
      <c r="AO1125" s="422"/>
      <c r="AP1125" s="423" t="s">
        <v>297</v>
      </c>
      <c r="AQ1125" s="423"/>
      <c r="AR1125" s="423"/>
      <c r="AS1125" s="423"/>
      <c r="AT1125" s="423"/>
      <c r="AU1125" s="423"/>
      <c r="AV1125" s="423"/>
      <c r="AW1125" s="423"/>
      <c r="AX1125" s="423"/>
      <c r="AY1125">
        <f t="shared" ref="AY1125:AY1126" si="31">$AY$1123</f>
        <v>0</v>
      </c>
    </row>
    <row r="1126" spans="1:51" ht="26.25" customHeight="1" x14ac:dyDescent="0.15">
      <c r="A1126" s="1060">
        <v>1</v>
      </c>
      <c r="B1126" s="1060">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296</v>
      </c>
      <c r="K1158" s="109"/>
      <c r="L1158" s="109"/>
      <c r="M1158" s="109"/>
      <c r="N1158" s="109"/>
      <c r="O1158" s="109"/>
      <c r="P1158" s="335" t="s">
        <v>27</v>
      </c>
      <c r="Q1158" s="335"/>
      <c r="R1158" s="335"/>
      <c r="S1158" s="335"/>
      <c r="T1158" s="335"/>
      <c r="U1158" s="335"/>
      <c r="V1158" s="335"/>
      <c r="W1158" s="335"/>
      <c r="X1158" s="335"/>
      <c r="Y1158" s="345" t="s">
        <v>348</v>
      </c>
      <c r="Z1158" s="346"/>
      <c r="AA1158" s="346"/>
      <c r="AB1158" s="346"/>
      <c r="AC1158" s="277" t="s">
        <v>333</v>
      </c>
      <c r="AD1158" s="277"/>
      <c r="AE1158" s="277"/>
      <c r="AF1158" s="277"/>
      <c r="AG1158" s="277"/>
      <c r="AH1158" s="345" t="s">
        <v>258</v>
      </c>
      <c r="AI1158" s="347"/>
      <c r="AJ1158" s="347"/>
      <c r="AK1158" s="347"/>
      <c r="AL1158" s="347" t="s">
        <v>21</v>
      </c>
      <c r="AM1158" s="347"/>
      <c r="AN1158" s="347"/>
      <c r="AO1158" s="422"/>
      <c r="AP1158" s="423" t="s">
        <v>297</v>
      </c>
      <c r="AQ1158" s="423"/>
      <c r="AR1158" s="423"/>
      <c r="AS1158" s="423"/>
      <c r="AT1158" s="423"/>
      <c r="AU1158" s="423"/>
      <c r="AV1158" s="423"/>
      <c r="AW1158" s="423"/>
      <c r="AX1158" s="423"/>
      <c r="AY1158">
        <f t="shared" ref="AY1158:AY1159" si="32">$AY$1156</f>
        <v>0</v>
      </c>
    </row>
    <row r="1159" spans="1:51" ht="26.25" customHeight="1" x14ac:dyDescent="0.15">
      <c r="A1159" s="1060">
        <v>1</v>
      </c>
      <c r="B1159" s="1060">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296</v>
      </c>
      <c r="K1191" s="109"/>
      <c r="L1191" s="109"/>
      <c r="M1191" s="109"/>
      <c r="N1191" s="109"/>
      <c r="O1191" s="109"/>
      <c r="P1191" s="335" t="s">
        <v>27</v>
      </c>
      <c r="Q1191" s="335"/>
      <c r="R1191" s="335"/>
      <c r="S1191" s="335"/>
      <c r="T1191" s="335"/>
      <c r="U1191" s="335"/>
      <c r="V1191" s="335"/>
      <c r="W1191" s="335"/>
      <c r="X1191" s="335"/>
      <c r="Y1191" s="345" t="s">
        <v>348</v>
      </c>
      <c r="Z1191" s="346"/>
      <c r="AA1191" s="346"/>
      <c r="AB1191" s="346"/>
      <c r="AC1191" s="277" t="s">
        <v>333</v>
      </c>
      <c r="AD1191" s="277"/>
      <c r="AE1191" s="277"/>
      <c r="AF1191" s="277"/>
      <c r="AG1191" s="277"/>
      <c r="AH1191" s="345" t="s">
        <v>258</v>
      </c>
      <c r="AI1191" s="347"/>
      <c r="AJ1191" s="347"/>
      <c r="AK1191" s="347"/>
      <c r="AL1191" s="347" t="s">
        <v>21</v>
      </c>
      <c r="AM1191" s="347"/>
      <c r="AN1191" s="347"/>
      <c r="AO1191" s="422"/>
      <c r="AP1191" s="423" t="s">
        <v>297</v>
      </c>
      <c r="AQ1191" s="423"/>
      <c r="AR1191" s="423"/>
      <c r="AS1191" s="423"/>
      <c r="AT1191" s="423"/>
      <c r="AU1191" s="423"/>
      <c r="AV1191" s="423"/>
      <c r="AW1191" s="423"/>
      <c r="AX1191" s="423"/>
      <c r="AY1191">
        <f t="shared" ref="AY1191:AY1192" si="33">$AY$1189</f>
        <v>0</v>
      </c>
    </row>
    <row r="1192" spans="1:51" ht="26.25" customHeight="1" x14ac:dyDescent="0.15">
      <c r="A1192" s="1060">
        <v>1</v>
      </c>
      <c r="B1192" s="1060">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296</v>
      </c>
      <c r="K1224" s="109"/>
      <c r="L1224" s="109"/>
      <c r="M1224" s="109"/>
      <c r="N1224" s="109"/>
      <c r="O1224" s="109"/>
      <c r="P1224" s="335" t="s">
        <v>27</v>
      </c>
      <c r="Q1224" s="335"/>
      <c r="R1224" s="335"/>
      <c r="S1224" s="335"/>
      <c r="T1224" s="335"/>
      <c r="U1224" s="335"/>
      <c r="V1224" s="335"/>
      <c r="W1224" s="335"/>
      <c r="X1224" s="335"/>
      <c r="Y1224" s="345" t="s">
        <v>348</v>
      </c>
      <c r="Z1224" s="346"/>
      <c r="AA1224" s="346"/>
      <c r="AB1224" s="346"/>
      <c r="AC1224" s="277" t="s">
        <v>333</v>
      </c>
      <c r="AD1224" s="277"/>
      <c r="AE1224" s="277"/>
      <c r="AF1224" s="277"/>
      <c r="AG1224" s="277"/>
      <c r="AH1224" s="345" t="s">
        <v>258</v>
      </c>
      <c r="AI1224" s="347"/>
      <c r="AJ1224" s="347"/>
      <c r="AK1224" s="347"/>
      <c r="AL1224" s="347" t="s">
        <v>21</v>
      </c>
      <c r="AM1224" s="347"/>
      <c r="AN1224" s="347"/>
      <c r="AO1224" s="422"/>
      <c r="AP1224" s="423" t="s">
        <v>297</v>
      </c>
      <c r="AQ1224" s="423"/>
      <c r="AR1224" s="423"/>
      <c r="AS1224" s="423"/>
      <c r="AT1224" s="423"/>
      <c r="AU1224" s="423"/>
      <c r="AV1224" s="423"/>
      <c r="AW1224" s="423"/>
      <c r="AX1224" s="423"/>
      <c r="AY1224">
        <f t="shared" ref="AY1224:AY1225" si="34">$AY$1222</f>
        <v>0</v>
      </c>
    </row>
    <row r="1225" spans="1:51" ht="26.25" customHeight="1" x14ac:dyDescent="0.15">
      <c r="A1225" s="1060">
        <v>1</v>
      </c>
      <c r="B1225" s="1060">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296</v>
      </c>
      <c r="K1257" s="109"/>
      <c r="L1257" s="109"/>
      <c r="M1257" s="109"/>
      <c r="N1257" s="109"/>
      <c r="O1257" s="109"/>
      <c r="P1257" s="335" t="s">
        <v>27</v>
      </c>
      <c r="Q1257" s="335"/>
      <c r="R1257" s="335"/>
      <c r="S1257" s="335"/>
      <c r="T1257" s="335"/>
      <c r="U1257" s="335"/>
      <c r="V1257" s="335"/>
      <c r="W1257" s="335"/>
      <c r="X1257" s="335"/>
      <c r="Y1257" s="345" t="s">
        <v>348</v>
      </c>
      <c r="Z1257" s="346"/>
      <c r="AA1257" s="346"/>
      <c r="AB1257" s="346"/>
      <c r="AC1257" s="277" t="s">
        <v>333</v>
      </c>
      <c r="AD1257" s="277"/>
      <c r="AE1257" s="277"/>
      <c r="AF1257" s="277"/>
      <c r="AG1257" s="277"/>
      <c r="AH1257" s="345" t="s">
        <v>258</v>
      </c>
      <c r="AI1257" s="347"/>
      <c r="AJ1257" s="347"/>
      <c r="AK1257" s="347"/>
      <c r="AL1257" s="347" t="s">
        <v>21</v>
      </c>
      <c r="AM1257" s="347"/>
      <c r="AN1257" s="347"/>
      <c r="AO1257" s="422"/>
      <c r="AP1257" s="423" t="s">
        <v>297</v>
      </c>
      <c r="AQ1257" s="423"/>
      <c r="AR1257" s="423"/>
      <c r="AS1257" s="423"/>
      <c r="AT1257" s="423"/>
      <c r="AU1257" s="423"/>
      <c r="AV1257" s="423"/>
      <c r="AW1257" s="423"/>
      <c r="AX1257" s="423"/>
      <c r="AY1257">
        <f t="shared" ref="AY1257:AY1258" si="35">$AY$1255</f>
        <v>0</v>
      </c>
    </row>
    <row r="1258" spans="1:51" ht="26.25" customHeight="1" x14ac:dyDescent="0.15">
      <c r="A1258" s="1060">
        <v>1</v>
      </c>
      <c r="B1258" s="1060">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296</v>
      </c>
      <c r="K1290" s="109"/>
      <c r="L1290" s="109"/>
      <c r="M1290" s="109"/>
      <c r="N1290" s="109"/>
      <c r="O1290" s="109"/>
      <c r="P1290" s="335" t="s">
        <v>27</v>
      </c>
      <c r="Q1290" s="335"/>
      <c r="R1290" s="335"/>
      <c r="S1290" s="335"/>
      <c r="T1290" s="335"/>
      <c r="U1290" s="335"/>
      <c r="V1290" s="335"/>
      <c r="W1290" s="335"/>
      <c r="X1290" s="335"/>
      <c r="Y1290" s="345" t="s">
        <v>348</v>
      </c>
      <c r="Z1290" s="346"/>
      <c r="AA1290" s="346"/>
      <c r="AB1290" s="346"/>
      <c r="AC1290" s="277" t="s">
        <v>333</v>
      </c>
      <c r="AD1290" s="277"/>
      <c r="AE1290" s="277"/>
      <c r="AF1290" s="277"/>
      <c r="AG1290" s="277"/>
      <c r="AH1290" s="345" t="s">
        <v>258</v>
      </c>
      <c r="AI1290" s="347"/>
      <c r="AJ1290" s="347"/>
      <c r="AK1290" s="347"/>
      <c r="AL1290" s="347" t="s">
        <v>21</v>
      </c>
      <c r="AM1290" s="347"/>
      <c r="AN1290" s="347"/>
      <c r="AO1290" s="422"/>
      <c r="AP1290" s="423" t="s">
        <v>297</v>
      </c>
      <c r="AQ1290" s="423"/>
      <c r="AR1290" s="423"/>
      <c r="AS1290" s="423"/>
      <c r="AT1290" s="423"/>
      <c r="AU1290" s="423"/>
      <c r="AV1290" s="423"/>
      <c r="AW1290" s="423"/>
      <c r="AX1290" s="423"/>
      <c r="AY1290">
        <f t="shared" ref="AY1290:AY1291" si="36">$AY$1288</f>
        <v>0</v>
      </c>
    </row>
    <row r="1291" spans="1:51" ht="26.25" customHeight="1" x14ac:dyDescent="0.15">
      <c r="A1291" s="1060">
        <v>1</v>
      </c>
      <c r="B1291" s="1060">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2021-06-21T00:36:56Z</cp:lastPrinted>
  <dcterms:created xsi:type="dcterms:W3CDTF">2012-03-13T00:50:25Z</dcterms:created>
  <dcterms:modified xsi:type="dcterms:W3CDTF">2021-08-31T12:58:38Z</dcterms:modified>
</cp:coreProperties>
</file>