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7.243\disk1\健康指導（仮）\２．健康指導係\作業依頼\2021(令和3)年度\■行政事業レビューシート\20210811 【作業依頼】①行政事業レビューシート（最終公表版）、②概算要求反映状況調（事業単位整理表）\02.登録\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<sst xmlns="http://schemas.openxmlformats.org/spreadsheetml/2006/main" count="3075" uniqueCount="785">
  <si>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</si>
  <si>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</si>
  <si>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</si>
  <si>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</si>
  <si>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</si>
  <si>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</si>
  <si>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</si>
  <si>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</si>
  <si>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</si>
  <si>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</si>
  <si>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</si>
  <si>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</si>
  <si>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</si>
  <si>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</si>
  <si>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</si>
  <si>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</si>
  <si>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</si>
  <si>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</si>
  <si>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</si>
  <si>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</si>
  <si>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</si>
  <si>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</si>
  <si>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</si>
  <si>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</si>
  <si>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</si>
  <si>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</si>
  <si>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</si>
  <si>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</si>
  <si>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</si>
  <si>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</si>
  <si>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</si>
  <si>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</si>
  <si>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</si>
  <si>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</si>
  <si>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</si>
  <si>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</si>
  <si>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</si>
  <si>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</si>
  <si>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</si>
  <si>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</si>
  <si>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</si>
  <si>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</si>
  <si>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</si>
  <si>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</si>
  <si>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</si>
  <si>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</si>
  <si>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</si>
  <si>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</si>
  <si>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</si>
  <si>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</si>
  <si>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</si>
  <si>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</si>
  <si>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</si>
  <si>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</si>
  <si>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</si>
  <si>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</si>
  <si>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</si>
  <si>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</si>
  <si>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</si>
  <si>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</si>
  <si>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</si>
  <si>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</si>
  <si>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</si>
  <si>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</si>
  <si>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</si>
  <si>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</si>
  <si>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</si>
  <si>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</si>
  <si>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</si>
  <si>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</si>
  <si>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</si>
  <si>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</si>
  <si>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</si>
  <si>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</si>
  <si>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</si>
  <si>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</si>
  <si>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</si>
  <si>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</si>
  <si>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</si>
  <si>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</si>
  <si>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</si>
  <si>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</si>
  <si>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</si>
  <si>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</si>
  <si>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</si>
  <si>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</si>
  <si>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</si>
  <si>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</si>
  <si>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</si>
  <si>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</si>
  <si>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</si>
  <si>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</si>
  <si>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</si>
  <si>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</si>
  <si>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</si>
  <si>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</si>
  <si>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</si>
  <si>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</si>
  <si>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</si>
  <si>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</si>
  <si>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</si>
  <si>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</si>
  <si>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</si>
  <si>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</si>
  <si>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</si>
  <si>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</si>
  <si>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</si>
  <si>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</si>
  <si>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</si>
  <si>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</si>
  <si>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</si>
  <si>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</si>
  <si>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</si>
  <si>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</si>
  <si>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</si>
  <si>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</si>
  <si>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</si>
  <si>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</si>
  <si>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</si>
  <si>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</si>
  <si>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</si>
  <si>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</si>
  <si>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</si>
  <si>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</si>
  <si>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</si>
  <si>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</si>
  <si>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</si>
  <si>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</si>
  <si>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</si>
  <si>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</si>
  <si>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</si>
  <si>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</si>
  <si>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</si>
  <si>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</si>
  <si>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</si>
  <si>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</si>
  <si>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</si>
  <si>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</si>
  <si>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</si>
  <si>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</si>
  <si>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</si>
  <si>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</si>
  <si>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</si>
  <si>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</si>
  <si>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</si>
  <si>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</si>
  <si>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</si>
  <si>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</si>
  <si>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</si>
  <si>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</si>
  <si>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</si>
  <si>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</si>
  <si>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</si>
  <si>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</si>
  <si>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</si>
  <si>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</si>
  <si>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</si>
  <si>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</si>
  <si>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</si>
  <si>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</si>
  <si>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</si>
  <si>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</si>
  <si>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</si>
  <si>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</si>
  <si>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</si>
  <si>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</si>
  <si>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</si>
  <si>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</si>
  <si>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</si>
  <si>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</si>
  <si>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</si>
  <si>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</si>
  <si>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</si>
  <si>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</si>
  <si>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</si>
  <si>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</si>
  <si>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</si>
  <si>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</si>
  <si>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</si>
  <si>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</si>
  <si>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</si>
  <si>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</si>
  <si>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</si>
  <si>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</si>
  <si>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</si>
  <si>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</si>
  <si>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</si>
  <si>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</si>
  <si>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</si>
  <si>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</si>
  <si>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</si>
  <si>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</si>
  <si>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</si>
  <si>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</si>
  <si>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</si>
  <si>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</si>
  <si>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</si>
  <si>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</si>
  <si>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</si>
  <si>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</si>
  <si>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</si>
  <si>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</si>
  <si>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</si>
  <si>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</si>
  <si>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</si>
  <si>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</si>
  <si>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</si>
  <si>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</si>
  <si>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</si>
  <si>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</si>
  <si>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</si>
  <si>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</si>
  <si>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</si>
  <si>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</si>
  <si>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</si>
  <si>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</si>
  <si>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</si>
  <si>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</si>
  <si>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</si>
  <si>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</si>
  <si>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</si>
  <si>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</si>
  <si>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</si>
  <si>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</si>
  <si>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</si>
  <si>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</si>
  <si>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</si>
  <si>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</si>
  <si>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</si>
  <si>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</si>
  <si>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</si>
  <si>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</si>
  <si>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</si>
  <si>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</si>
  <si>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</si>
  <si>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</si>
  <si>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</si>
  <si>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</si>
  <si>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</si>
  <si>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</si>
  <si>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</si>
  <si>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</si>
  <si>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</si>
  <si>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</si>
  <si>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</si>
  <si>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</si>
  <si>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</si>
  <si>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</si>
  <si>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</si>
  <si>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</si>
  <si>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</si>
  <si>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</si>
  <si>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</si>
  <si>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</si>
  <si>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</si>
  <si>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</si>
  <si>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</si>
  <si>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</si>
  <si>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</si>
  <si>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</si>
  <si>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</si>
  <si>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</si>
  <si>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</si>
  <si>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</si>
  <si>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</si>
  <si>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</si>
  <si>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</si>
  <si>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</si>
  <si>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</si>
  <si>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</si>
  <si>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</si>
  <si>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</si>
  <si>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</si>
  <si>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</si>
  <si>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</si>
  <si>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</si>
  <si>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</si>
  <si>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</si>
  <si>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</si>
  <si>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</si>
  <si>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</si>
  <si>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</si>
  <si>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</si>
  <si>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</si>
  <si>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</si>
  <si>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</si>
  <si>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</si>
  <si>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</si>
  <si>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</si>
  <si>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</si>
  <si>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</si>
  <si>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</si>
  <si>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</si>
  <si>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</si>
  <si>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</si>
  <si>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</si>
  <si>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</si>
  <si>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</si>
  <si>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</si>
  <si>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</si>
  <si>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</si>
  <si>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</si>
  <si>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</si>
  <si>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</si>
  <si>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</si>
  <si>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</si>
  <si>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</si>
  <si>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</si>
  <si>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</si>
  <si>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</si>
  <si>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</si>
  <si>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</si>
  <si>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</si>
  <si>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</si>
  <si>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</si>
  <si>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</si>
  <si>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</si>
  <si>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</si>
  <si>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</si>
  <si>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</si>
  <si>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</si>
  <si>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</si>
  <si>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</si>
  <si>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</si>
  <si>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</si>
  <si>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</si>
  <si>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</si>
  <si>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</si>
  <si>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</si>
  <si>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</si>
  <si>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</si>
  <si>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</si>
  <si>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</si>
  <si>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</si>
  <si>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</si>
  <si>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</si>
  <si>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</si>
  <si>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</si>
  <si>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</si>
  <si>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</si>
  <si>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</si>
  <si>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</si>
  <si>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</si>
  <si>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</si>
  <si>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</si>
  <si>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</si>
  <si>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</si>
  <si>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</si>
  <si>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</si>
  <si>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</si>
  <si>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</si>
  <si>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</si>
  <si>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</si>
  <si>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</si>
  <si>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</si>
  <si>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</si>
  <si>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</si>
  <si>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</si>
  <si>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</si>
  <si>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</si>
  <si>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</si>
  <si>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</si>
  <si>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</si>
  <si>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</si>
  <si>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</si>
  <si>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</si>
  <si>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</si>
  <si>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</si>
  <si>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</si>
  <si>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</si>
  <si>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</si>
  <si>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</si>
  <si>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</si>
  <si>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</si>
  <si>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</si>
  <si>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</si>
  <si>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</si>
  <si>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</si>
  <si>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</si>
  <si>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</si>
  <si>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</si>
  <si>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</si>
  <si>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</si>
  <si>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</si>
  <si>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</si>
  <si>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</si>
  <si>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</si>
  <si>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</si>
  <si>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</si>
  <si>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</si>
  <si>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</si>
  <si>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</si>
  <si>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</si>
  <si>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</si>
  <si>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</si>
  <si>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</si>
  <si>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</si>
  <si>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</si>
  <si>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</si>
  <si>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</si>
  <si>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</si>
  <si>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</si>
  <si>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</si>
  <si>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</si>
  <si>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</si>
  <si>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</si>
  <si>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</si>
  <si>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</si>
  <si>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</si>
  <si>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</si>
  <si>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</si>
  <si>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</si>
  <si>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</si>
  <si>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</si>
  <si>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</si>
  <si>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</si>
  <si>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</si>
  <si>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</si>
  <si>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</si>
  <si>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</si>
  <si>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</si>
  <si>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</si>
  <si>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</si>
  <si>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</si>
  <si>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</si>
  <si>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</si>
  <si>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</si>
  <si>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</si>
  <si>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</si>
  <si>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</si>
  <si>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</si>
  <si>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</si>
  <si>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</si>
  <si>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</si>
  <si>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</si>
  <si>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</si>
  <si>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</si>
  <si>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</si>
  <si>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</si>
  <si>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</si>
  <si>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</si>
  <si>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</si>
  <si>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</si>
  <si>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</si>
  <si>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</si>
  <si>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</si>
  <si>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</si>
  <si>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</si>
  <si>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</si>
  <si>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</si>
  <si>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</si>
  <si>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</si>
  <si>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</si>
  <si>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</si>
  <si>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</si>
  <si>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</si>
  <si>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</si>
  <si>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</si>
  <si>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</si>
  <si>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</si>
  <si>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</si>
  <si>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</si>
  <si>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</si>
  <si>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</si>
  <si>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</si>
  <si>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</si>
  <si>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</si>
  <si>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</si>
  <si>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</si>
  <si>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</si>
  <si>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</si>
  <si>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</si>
  <si>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</si>
  <si>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</si>
  <si>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</si>
  <si>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</si>
  <si>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</si>
  <si>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</si>
  <si>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</si>
  <si>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</si>
  <si>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</si>
  <si>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</si>
  <si>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</si>
  <si>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</si>
  <si>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</si>
  <si>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</si>
  <si>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</si>
  <si>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</si>
  <si>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</si>
  <si>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</si>
  <si>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</si>
  <si>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</si>
  <si>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</si>
  <si>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</si>
  <si>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</si>
  <si>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</si>
  <si>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</si>
  <si>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</si>
  <si>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</si>
  <si>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</si>
  <si>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</si>
  <si>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</si>
  <si>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</si>
  <si>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</si>
  <si>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</si>
  <si>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</si>
  <si>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</si>
  <si>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</si>
  <si>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</si>
  <si>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</si>
  <si>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</si>
  <si>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</si>
  <si>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</si>
  <si>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</si>
  <si>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</si>
  <si>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</si>
  <si>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</si>
  <si>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</si>
  <si>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</si>
  <si>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</si>
  <si>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</si>
  <si>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</si>
  <si>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</si>
  <si>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</si>
  <si>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</si>
  <si>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</si>
  <si>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</si>
  <si>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</si>
  <si>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</si>
  <si>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</si>
  <si>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</si>
  <si>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</si>
  <si>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</si>
  <si>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</si>
  <si>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</si>
  <si>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</si>
  <si>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</si>
  <si>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</si>
  <si>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</si>
  <si>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</si>
  <si>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</si>
  <si>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</si>
  <si>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</si>
  <si>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</si>
  <si>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</si>
  <si>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</si>
  <si>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</si>
  <si>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</si>
  <si>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</si>
  <si>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</si>
  <si>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</si>
  <si>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</si>
  <si>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</si>
  <si>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</si>
  <si>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</si>
  <si>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</si>
  <si>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</si>
  <si>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</si>
  <si>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</si>
  <si>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</si>
  <si>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</si>
  <si>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</si>
  <si>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</si>
  <si>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</si>
  <si>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</si>
  <si>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</si>
  <si>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</si>
  <si>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</si>
  <si>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</si>
  <si>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</si>
  <si>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</si>
  <si>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</si>
  <si>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</si>
  <si>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</si>
  <si>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</si>
  <si>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</si>
  <si>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</si>
  <si>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</si>
  <si>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</si>
  <si>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</si>
  <si>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</si>
  <si>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</si>
  <si>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</si>
  <si>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</si>
  <si>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</si>
  <si>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</si>
  <si>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</si>
  <si>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</si>
  <si>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</si>
  <si>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</si>
  <si>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</si>
  <si>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</si>
  <si>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</si>
  <si>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</si>
  <si>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</si>
  <si>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</si>
  <si>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</si>
  <si>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</si>
  <si>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</si>
  <si>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</si>
  <si>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</si>
  <si>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</si>
  <si>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</si>
  <si>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</si>
  <si>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</si>
  <si>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</si>
  <si>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</si>
  <si>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</si>
  <si>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</si>
  <si>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</si>
  <si>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</si>
  <si>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</si>
  <si>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</si>
  <si>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</si>
  <si>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</si>
  <si>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</si>
  <si>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</si>
  <si>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</si>
  <si>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</si>
  <si>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</si>
  <si>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</si>
  <si>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</si>
  <si>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</si>
  <si>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</si>
  <si>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</si>
  <si>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</si>
  <si>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</si>
  <si>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</si>
  <si>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</si>
  <si>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</si>
  <si>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</si>
  <si>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</si>
  <si>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</si>
  <si>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</si>
  <si>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</si>
  <si>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</si>
  <si>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</si>
  <si>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</si>
  <si>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</si>
  <si>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</si>
  <si>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</si>
  <si>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</si>
  <si>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</si>
  <si>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</si>
  <si>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</si>
  <si>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</si>
  <si>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</si>
  <si>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</si>
  <si>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</si>
  <si>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</si>
  <si>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</si>
  <si>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</si>
  <si>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</si>
  <si>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</si>
  <si>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</si>
  <si>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</si>
  <si>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</si>
  <si>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</si>
  <si>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</si>
  <si>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</si>
  <si>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</si>
  <si>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</si>
  <si>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</si>
  <si>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</si>
  <si>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</si>
  <si>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</si>
  <si>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</si>
  <si>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</si>
  <si>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</si>
  <si>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</si>
  <si>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</si>
  <si>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</si>
  <si>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</si>
  <si>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</si>
  <si>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</si>
  <si>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</si>
  <si>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</si>
  <si>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</si>
  <si>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</si>
  <si>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</si>
  <si>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</si>
  <si>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</si>
  <si>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</si>
  <si>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</si>
  <si>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</si>
  <si>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</si>
  <si>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</si>
  <si>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</si>
  <si>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</si>
  <si>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</si>
  <si>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</si>
  <si>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</si>
  <si>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</si>
  <si>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</si>
  <si>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</si>
  <si>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</si>
  <si>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</si>
  <si>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</si>
  <si>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</si>
  <si>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</si>
  <si>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</si>
  <si>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</si>
  <si>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</si>
  <si>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</si>
  <si>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</si>
  <si>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</si>
  <si>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</si>
  <si>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</si>
  <si>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</si>
  <si>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</si>
  <si>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</si>
  <si>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</si>
  <si>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健康増進総合システム（情報提供）</t>
  </si>
  <si>
    <t>健康局</t>
  </si>
  <si>
    <t>健康課長
鷲見　学</t>
  </si>
  <si>
    <t>平成２０年度</t>
  </si>
  <si>
    <t>終了予定なし</t>
  </si>
  <si>
    <t>健康課</t>
  </si>
  <si>
    <t>-</t>
  </si>
  <si>
    <t>「国民の健康の増進の総合的な推進を図るための基本的な方針」（平成24年厚生労働省告示第430号）</t>
  </si>
  <si>
    <t>科学的知見に基づく正しい情報の国民への発信を行い、国民の糖尿病や合併症などの生活習慣病を予防する。</t>
  </si>
  <si>
    <t>生活習慣の改善のための最新の科学的知見に基づいた情報提供を行うためのプログラム等の運用を行う。</t>
  </si>
  <si>
    <t>医療情報システム開発普及等委託費</t>
  </si>
  <si>
    <t>令和4年度までに運動習慣のある者の割合を41%まで引き上げる</t>
  </si>
  <si>
    <t>運動習慣のある者の割合
運動習慣のある者/総数</t>
  </si>
  <si>
    <t>国民健康・栄養調査</t>
  </si>
  <si>
    <t>令和4年度までに平均寿命の増加分を上回る健康寿命の増加を図る</t>
  </si>
  <si>
    <t>健康寿命の延伸（3年に1度算出）
（右記数値は平成22年調査からの平均寿命の伸延。男女別の数値を合算平均した）</t>
  </si>
  <si>
    <t>年</t>
  </si>
  <si>
    <t>健康日本21（第二次）</t>
  </si>
  <si>
    <t>健康増進総合支援システムへのアクセス数</t>
  </si>
  <si>
    <t>アクセス数</t>
  </si>
  <si>
    <t>　　　　　　X:当該年度執行額/Y:アクセス数
として算出するが、科学的知見に基づく正しい情報を国民に発信する事業であるため、単位当たりコストの妥当性の評価は困難である。　　　　　　　　　　　　　　</t>
    <phoneticPr fontId="5"/>
  </si>
  <si>
    <t>百万円</t>
  </si>
  <si>
    <t>X　/　Y</t>
    <phoneticPr fontId="5"/>
  </si>
  <si>
    <t>11百万円/6,562,284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</si>
  <si>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</si>
  <si>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</si>
  <si>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</si>
  <si>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健康増進総合システム（保守・運用）</t>
  </si>
  <si>
    <t>316</t>
  </si>
  <si>
    <t>286</t>
  </si>
  <si>
    <t>246</t>
  </si>
  <si>
    <t>287</t>
  </si>
  <si>
    <t>300</t>
  </si>
  <si>
    <t>312</t>
  </si>
  <si>
    <t>309</t>
  </si>
  <si>
    <t>314</t>
  </si>
  <si>
    <t>321</t>
  </si>
  <si>
    <t>○</t>
  </si>
  <si>
    <t>最新の科学的知見に基づいた情報提供を行うためウェブサイトの運用を行うことで、国民が生活習慣を改善するための支援を図る。</t>
    <rPh sb="0" eb="2">
      <t>サイシン</t>
    </rPh>
    <rPh sb="3" eb="6">
      <t>カガクテキ</t>
    </rPh>
    <rPh sb="6" eb="8">
      <t>チケン</t>
    </rPh>
    <rPh sb="9" eb="10">
      <t>モト</t>
    </rPh>
    <rPh sb="13" eb="15">
      <t>ジョウホウ</t>
    </rPh>
    <rPh sb="15" eb="17">
      <t>テイキョウ</t>
    </rPh>
    <rPh sb="18" eb="19">
      <t>オコナ</t>
    </rPh>
    <rPh sb="29" eb="31">
      <t>ウンヨウ</t>
    </rPh>
    <rPh sb="32" eb="33">
      <t>オコナ</t>
    </rPh>
    <rPh sb="38" eb="40">
      <t>コクミン</t>
    </rPh>
    <rPh sb="41" eb="43">
      <t>セイカツ</t>
    </rPh>
    <rPh sb="43" eb="45">
      <t>シュウカン</t>
    </rPh>
    <rPh sb="46" eb="48">
      <t>カイゼン</t>
    </rPh>
    <rPh sb="53" eb="55">
      <t>シエン</t>
    </rPh>
    <rPh sb="56" eb="57">
      <t>ハカ</t>
    </rPh>
    <phoneticPr fontId="5"/>
  </si>
  <si>
    <t>-</t>
    <phoneticPr fontId="5"/>
  </si>
  <si>
    <t>有</t>
  </si>
  <si>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</si>
  <si>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</si>
  <si>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</si>
  <si>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</si>
  <si>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</si>
  <si>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公示期間が短かったことが要因として考えられるため、公示期間の延長を図っていく。</t>
    <phoneticPr fontId="5"/>
  </si>
  <si>
    <t>情報評価委員会運営費及びコンテンツ作成費等、必要最低限なものに限定している。</t>
    <phoneticPr fontId="5"/>
  </si>
  <si>
    <t>当初の見込みより入札額が少額だったため。</t>
    <phoneticPr fontId="5"/>
  </si>
  <si>
    <t>関連事業である本システム（保守・運用）における政府統合プラットフォームへの移行により、コスト削減を実行済。</t>
    <phoneticPr fontId="5"/>
  </si>
  <si>
    <t>令和2年度分については集計中であるが、例年高い水準を維持している。</t>
    <phoneticPr fontId="5"/>
  </si>
  <si>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5"/>
  </si>
  <si>
    <t>雑役務費</t>
    <rPh sb="0" eb="1">
      <t>ザツ</t>
    </rPh>
    <rPh sb="1" eb="3">
      <t>エキム</t>
    </rPh>
    <rPh sb="3" eb="4">
      <t>ヒ</t>
    </rPh>
    <phoneticPr fontId="5"/>
  </si>
  <si>
    <t>謝金</t>
    <rPh sb="0" eb="2">
      <t>シャキン</t>
    </rPh>
    <phoneticPr fontId="5"/>
  </si>
  <si>
    <t>ＨＰ内容更新企画費、制作費用等</t>
    <rPh sb="2" eb="4">
      <t>ナイヨウ</t>
    </rPh>
    <rPh sb="4" eb="6">
      <t>コウシン</t>
    </rPh>
    <rPh sb="6" eb="8">
      <t>キカク</t>
    </rPh>
    <rPh sb="8" eb="9">
      <t>ヒ</t>
    </rPh>
    <rPh sb="10" eb="12">
      <t>セイサク</t>
    </rPh>
    <rPh sb="12" eb="14">
      <t>ヒヨウ</t>
    </rPh>
    <rPh sb="14" eb="15">
      <t>トウ</t>
    </rPh>
    <phoneticPr fontId="5"/>
  </si>
  <si>
    <t>情報評価委員会謝金</t>
    <rPh sb="0" eb="2">
      <t>ジョウホウ</t>
    </rPh>
    <rPh sb="2" eb="7">
      <t>ヒョウカイインカイ</t>
    </rPh>
    <rPh sb="7" eb="9">
      <t>シャキン</t>
    </rPh>
    <phoneticPr fontId="5"/>
  </si>
  <si>
    <t>旅費、賃借料、通信回線使用料、消費税等</t>
    <rPh sb="0" eb="2">
      <t>リョヒ</t>
    </rPh>
    <rPh sb="3" eb="5">
      <t>チンシャク</t>
    </rPh>
    <rPh sb="7" eb="9">
      <t>ツウシン</t>
    </rPh>
    <rPh sb="9" eb="11">
      <t>カイセン</t>
    </rPh>
    <rPh sb="11" eb="14">
      <t>シヨウリョウ</t>
    </rPh>
    <rPh sb="15" eb="18">
      <t>ショウヒゼイ</t>
    </rPh>
    <rPh sb="18" eb="19">
      <t>トウ</t>
    </rPh>
    <phoneticPr fontId="5"/>
  </si>
  <si>
    <t>A.株式会社法研</t>
    <rPh sb="2" eb="6">
      <t>カブシキガイシャ</t>
    </rPh>
    <rPh sb="6" eb="8">
      <t>ホウケン</t>
    </rPh>
    <phoneticPr fontId="5"/>
  </si>
  <si>
    <t>株式会社法研</t>
    <rPh sb="0" eb="2">
      <t>カブシキ</t>
    </rPh>
    <rPh sb="2" eb="4">
      <t>カイシャ</t>
    </rPh>
    <rPh sb="4" eb="5">
      <t>ホウ</t>
    </rPh>
    <rPh sb="5" eb="6">
      <t>ケン</t>
    </rPh>
    <phoneticPr fontId="5"/>
  </si>
  <si>
    <t>生活習慣病改善のための最新の科学的知見に基づいた情報提供を行うためのプログラム等の運用を行う。</t>
    <rPh sb="0" eb="2">
      <t>セイカツ</t>
    </rPh>
    <rPh sb="2" eb="5">
      <t>シュウカンビョウ</t>
    </rPh>
    <rPh sb="5" eb="7">
      <t>カイゼン</t>
    </rPh>
    <rPh sb="11" eb="13">
      <t>サイシン</t>
    </rPh>
    <rPh sb="14" eb="17">
      <t>カガクテキ</t>
    </rPh>
    <rPh sb="17" eb="19">
      <t>チケン</t>
    </rPh>
    <rPh sb="20" eb="21">
      <t>モト</t>
    </rPh>
    <rPh sb="24" eb="26">
      <t>ジョウホウ</t>
    </rPh>
    <rPh sb="26" eb="28">
      <t>テイキョウ</t>
    </rPh>
    <rPh sb="29" eb="30">
      <t>オコナ</t>
    </rPh>
    <rPh sb="39" eb="40">
      <t>トウ</t>
    </rPh>
    <rPh sb="41" eb="43">
      <t>ウンヨウ</t>
    </rPh>
    <rPh sb="44" eb="45">
      <t>オコナ</t>
    </rPh>
    <phoneticPr fontId="5"/>
  </si>
  <si>
    <t>令和２年度については入札額が当初の計画額よりも少なく執行額が抑えられたことにより不用が生じたが、サイトへのアクセス数は相当数ある見込みであり、国民の健康づくりの意識向上に寄与しているといえるため、引き続き実施する必要があると考える。</t>
    <phoneticPr fontId="5"/>
  </si>
  <si>
    <t>令和２年度はよりアクセス数の向上を図るため国民目線に立ったより分かりやすいホームページにリニューアルすることを検討し、事業の規模に沿った予算を計上できるよう見直しを行う。</t>
    <rPh sb="55" eb="57">
      <t>ケントウ</t>
    </rPh>
    <rPh sb="82" eb="83">
      <t>オコナ</t>
    </rPh>
    <phoneticPr fontId="5"/>
  </si>
  <si>
    <t>厚労</t>
  </si>
  <si>
    <t>16百万/16,333,442</t>
    <phoneticPr fontId="5"/>
  </si>
  <si>
    <t>14百万/12,163,852</t>
    <rPh sb="2" eb="4">
      <t>ヒャクマン</t>
    </rPh>
    <phoneticPr fontId="5"/>
  </si>
  <si>
    <t>14百万/16,333,442</t>
    <rPh sb="2" eb="4">
      <t>ヒャクマン</t>
    </rPh>
    <phoneticPr fontId="5"/>
  </si>
  <si>
    <t>令和２年度分については集計中であるが、令和元年４月～令和２年３月までの間で約1,600万回のホームページ上のアクセスがあることから、活動実績は高い。　</t>
    <rPh sb="19" eb="21">
      <t>レイワ</t>
    </rPh>
    <rPh sb="21" eb="23">
      <t>ガンネン</t>
    </rPh>
    <rPh sb="26" eb="28">
      <t>レイワ</t>
    </rPh>
    <rPh sb="29" eb="30">
      <t>ネン</t>
    </rPh>
    <rPh sb="31" eb="32">
      <t>ガツ</t>
    </rPh>
    <phoneticPr fontId="5"/>
  </si>
  <si>
    <t>-</t>
    <phoneticPr fontId="5"/>
  </si>
  <si>
    <t>－</t>
    <phoneticPr fontId="5"/>
  </si>
  <si>
    <t>令和4年度の目標（運動習慣のある人の割合を41%に引き上げ）と実績進捗に乖離があることから、目標達成のための計画を立案する必要がある。その際、本事業がアウトカムに効果的な事業となっているかを点検する必要がある。
委託先が1社応札となっていることから、競争環境の改善も必要である。(栗原　美津枝)</t>
    <phoneticPr fontId="5"/>
  </si>
  <si>
    <t>科学的知見に基づく正しい情報の国民への発信等を行うために必要な事業であるが、成果目標達成に向けて事業の改善を検討すること。また、一者応札となっている要因を分析し、改善を図ること。</t>
    <rPh sb="38" eb="40">
      <t>セイカ</t>
    </rPh>
    <rPh sb="40" eb="42">
      <t>モクヒョウ</t>
    </rPh>
    <rPh sb="42" eb="44">
      <t>タッセイ</t>
    </rPh>
    <rPh sb="45" eb="46">
      <t>ム</t>
    </rPh>
    <rPh sb="48" eb="50">
      <t>ジギョウ</t>
    </rPh>
    <rPh sb="51" eb="53">
      <t>カイゼン</t>
    </rPh>
    <rPh sb="54" eb="56">
      <t>ケントウ</t>
    </rPh>
    <phoneticPr fontId="5"/>
  </si>
  <si>
    <t>アウトカムの設定について事業の実施業況を踏まえ検討を行うとともに、一者応札の改善にあたっては、周知期間をより長く確保するために、公告期間の延長、調達時期の前倒し等の調達スケジュールの見直し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</si>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</sst>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95249</xdr:colOff>
      <xdr:row>748</xdr:row>
      <xdr:rowOff>68036</xdr:rowOff>
    </xdr:from>
    <xdr:to>
      <xdr:col>35</xdr:col>
      <xdr:colOff>178985</xdr:colOff>
      <xdr:row>751</xdr:row>
      <xdr:rowOff>43438</xdr:rowOff>
    </xdr:to>
    <xdr:sp macro="" textlink="">
      <xdr:nvSpPr>
        <xdr:cNvPr id="3" name="正方形/長方形 2"/>
        <xdr:cNvSpPr/>
      </xdr:nvSpPr>
      <xdr:spPr>
        <a:xfrm>
          <a:off x="3769178" y="43053000"/>
          <a:ext cx="3553557" cy="10367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18</xdr:col>
      <xdr:colOff>95250</xdr:colOff>
      <xdr:row>751</xdr:row>
      <xdr:rowOff>149679</xdr:rowOff>
    </xdr:from>
    <xdr:to>
      <xdr:col>35</xdr:col>
      <xdr:colOff>186313</xdr:colOff>
      <xdr:row>753</xdr:row>
      <xdr:rowOff>270964</xdr:rowOff>
    </xdr:to>
    <xdr:sp macro="" textlink="">
      <xdr:nvSpPr>
        <xdr:cNvPr id="5" name="大かっこ 4"/>
        <xdr:cNvSpPr/>
      </xdr:nvSpPr>
      <xdr:spPr>
        <a:xfrm>
          <a:off x="3769179" y="44196000"/>
          <a:ext cx="3560884" cy="8288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27</xdr:col>
      <xdr:colOff>0</xdr:colOff>
      <xdr:row>754</xdr:row>
      <xdr:rowOff>0</xdr:rowOff>
    </xdr:from>
    <xdr:to>
      <xdr:col>27</xdr:col>
      <xdr:colOff>5954</xdr:colOff>
      <xdr:row>756</xdr:row>
      <xdr:rowOff>186314</xdr:rowOff>
    </xdr:to>
    <xdr:cxnSp macro="">
      <xdr:nvCxnSpPr>
        <xdr:cNvPr id="6" name="直線矢印コネクタ 5"/>
        <xdr:cNvCxnSpPr/>
      </xdr:nvCxnSpPr>
      <xdr:spPr>
        <a:xfrm>
          <a:off x="5510893" y="45107679"/>
          <a:ext cx="5954" cy="893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81642</xdr:colOff>
      <xdr:row>757</xdr:row>
      <xdr:rowOff>13607</xdr:rowOff>
    </xdr:from>
    <xdr:to>
      <xdr:col>35</xdr:col>
      <xdr:colOff>160799</xdr:colOff>
      <xdr:row>759</xdr:row>
      <xdr:rowOff>337301</xdr:rowOff>
    </xdr:to>
    <xdr:sp macro="" textlink="">
      <xdr:nvSpPr>
        <xdr:cNvPr id="7" name="正方形/長方形 6"/>
        <xdr:cNvSpPr/>
      </xdr:nvSpPr>
      <xdr:spPr>
        <a:xfrm>
          <a:off x="3755571" y="46182643"/>
          <a:ext cx="3548978" cy="103126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株式会社法研</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136072</xdr:colOff>
      <xdr:row>756</xdr:row>
      <xdr:rowOff>40820</xdr:rowOff>
    </xdr:from>
    <xdr:to>
      <xdr:col>24</xdr:col>
      <xdr:colOff>175324</xdr:colOff>
      <xdr:row>756</xdr:row>
      <xdr:rowOff>280253</xdr:rowOff>
    </xdr:to>
    <xdr:sp macro="" textlink="">
      <xdr:nvSpPr>
        <xdr:cNvPr id="9" name="テキスト ボックス 8"/>
        <xdr:cNvSpPr txBox="1"/>
      </xdr:nvSpPr>
      <xdr:spPr>
        <a:xfrm>
          <a:off x="2993572" y="45856070"/>
          <a:ext cx="2080323" cy="23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54429</xdr:colOff>
      <xdr:row>760</xdr:row>
      <xdr:rowOff>68036</xdr:rowOff>
    </xdr:from>
    <xdr:to>
      <xdr:col>35</xdr:col>
      <xdr:colOff>145492</xdr:colOff>
      <xdr:row>762</xdr:row>
      <xdr:rowOff>194818</xdr:rowOff>
    </xdr:to>
    <xdr:sp macro="" textlink="">
      <xdr:nvSpPr>
        <xdr:cNvPr id="10" name="大かっこ 9"/>
        <xdr:cNvSpPr/>
      </xdr:nvSpPr>
      <xdr:spPr>
        <a:xfrm>
          <a:off x="3728358" y="47298429"/>
          <a:ext cx="3560884" cy="83435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①情報評価委員会の開催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②一般向け、専門家向けの情報提供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774</v>
      </c>
      <c r="AK2" s="940"/>
      <c r="AL2" s="940"/>
      <c r="AM2" s="940"/>
      <c r="AN2" s="98" t="s">
        <v>407</v>
      </c>
      <c r="AO2" s="940">
        <v>20</v>
      </c>
      <c r="AP2" s="940"/>
      <c r="AQ2" s="940"/>
      <c r="AR2" s="99" t="s">
        <v>710</v>
      </c>
      <c r="AS2" s="946">
        <v>398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高齢社会対策、食育推進</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16</v>
      </c>
      <c r="Q13" s="656"/>
      <c r="R13" s="656"/>
      <c r="S13" s="656"/>
      <c r="T13" s="656"/>
      <c r="U13" s="656"/>
      <c r="V13" s="657"/>
      <c r="W13" s="655">
        <v>16</v>
      </c>
      <c r="X13" s="656"/>
      <c r="Y13" s="656"/>
      <c r="Z13" s="656"/>
      <c r="AA13" s="656"/>
      <c r="AB13" s="656"/>
      <c r="AC13" s="657"/>
      <c r="AD13" s="655">
        <v>16</v>
      </c>
      <c r="AE13" s="656"/>
      <c r="AF13" s="656"/>
      <c r="AG13" s="656"/>
      <c r="AH13" s="656"/>
      <c r="AI13" s="656"/>
      <c r="AJ13" s="657"/>
      <c r="AK13" s="655">
        <v>16</v>
      </c>
      <c r="AL13" s="656"/>
      <c r="AM13" s="656"/>
      <c r="AN13" s="656"/>
      <c r="AO13" s="656"/>
      <c r="AP13" s="656"/>
      <c r="AQ13" s="657"/>
      <c r="AR13" s="915">
        <v>16</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16</v>
      </c>
      <c r="Q18" s="874"/>
      <c r="R18" s="874"/>
      <c r="S18" s="874"/>
      <c r="T18" s="874"/>
      <c r="U18" s="874"/>
      <c r="V18" s="875"/>
      <c r="W18" s="873">
        <f>SUM(W13:AC17)</f>
        <v>16</v>
      </c>
      <c r="X18" s="874"/>
      <c r="Y18" s="874"/>
      <c r="Z18" s="874"/>
      <c r="AA18" s="874"/>
      <c r="AB18" s="874"/>
      <c r="AC18" s="875"/>
      <c r="AD18" s="873">
        <f>SUM(AD13:AJ17)</f>
        <v>16</v>
      </c>
      <c r="AE18" s="874"/>
      <c r="AF18" s="874"/>
      <c r="AG18" s="874"/>
      <c r="AH18" s="874"/>
      <c r="AI18" s="874"/>
      <c r="AJ18" s="875"/>
      <c r="AK18" s="873">
        <f>SUM(AK13:AQ17)</f>
        <v>16</v>
      </c>
      <c r="AL18" s="874"/>
      <c r="AM18" s="874"/>
      <c r="AN18" s="874"/>
      <c r="AO18" s="874"/>
      <c r="AP18" s="874"/>
      <c r="AQ18" s="875"/>
      <c r="AR18" s="873">
        <f>SUM(AR13:AX17)</f>
        <v>16</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11</v>
      </c>
      <c r="Q19" s="656"/>
      <c r="R19" s="656"/>
      <c r="S19" s="656"/>
      <c r="T19" s="656"/>
      <c r="U19" s="656"/>
      <c r="V19" s="657"/>
      <c r="W19" s="655">
        <v>14</v>
      </c>
      <c r="X19" s="656"/>
      <c r="Y19" s="656"/>
      <c r="Z19" s="656"/>
      <c r="AA19" s="656"/>
      <c r="AB19" s="656"/>
      <c r="AC19" s="657"/>
      <c r="AD19" s="655">
        <v>14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0.6875</v>
      </c>
      <c r="Q20" s="316"/>
      <c r="R20" s="316"/>
      <c r="S20" s="316"/>
      <c r="T20" s="316"/>
      <c r="U20" s="316"/>
      <c r="V20" s="316"/>
      <c r="W20" s="316">
        <f t="shared" ref="W20" si="0">IF(W18=0, "-", SUM(W19)/W18)</f>
        <v>0.875</v>
      </c>
      <c r="X20" s="316"/>
      <c r="Y20" s="316"/>
      <c r="Z20" s="316"/>
      <c r="AA20" s="316"/>
      <c r="AB20" s="316"/>
      <c r="AC20" s="316"/>
      <c r="AD20" s="316">
        <f t="shared" ref="AD20" si="1">IF(AD18=0, "-", SUM(AD19)/AD18)</f>
        <v>0.875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0.6875</v>
      </c>
      <c r="Q21" s="316"/>
      <c r="R21" s="316"/>
      <c r="S21" s="316"/>
      <c r="T21" s="316"/>
      <c r="U21" s="316"/>
      <c r="V21" s="316"/>
      <c r="W21" s="316">
        <f t="shared" ref="W21" si="2">IF(W19=0, "-", SUM(W19)/SUM(W13,W14))</f>
        <v>0.875</v>
      </c>
      <c r="X21" s="316"/>
      <c r="Y21" s="316"/>
      <c r="Z21" s="316"/>
      <c r="AA21" s="316"/>
      <c r="AB21" s="316"/>
      <c r="AC21" s="316"/>
      <c r="AD21" s="316">
        <f t="shared" ref="AD21" si="3">IF(AD19=0, "-", SUM(AD19)/SUM(AD13,AD14))</f>
        <v>0.875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16</v>
      </c>
      <c r="Q23" s="916"/>
      <c r="R23" s="916"/>
      <c r="S23" s="916"/>
      <c r="T23" s="916"/>
      <c r="U23" s="916"/>
      <c r="V23" s="930"/>
      <c r="W23" s="915">
        <v>16</v>
      </c>
      <c r="X23" s="916"/>
      <c r="Y23" s="916"/>
      <c r="Z23" s="916"/>
      <c r="AA23" s="916"/>
      <c r="AB23" s="916"/>
      <c r="AC23" s="930"/>
      <c r="AD23" s="978" t="s">
        <v>784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16</v>
      </c>
      <c r="Q29" s="656"/>
      <c r="R29" s="656"/>
      <c r="S29" s="656"/>
      <c r="T29" s="656"/>
      <c r="U29" s="656"/>
      <c r="V29" s="657"/>
      <c r="W29" s="947">
        <f>AR13</f>
        <v>16</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4</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372</v>
      </c>
      <c r="AC32" s="460"/>
      <c r="AD32" s="460"/>
      <c r="AE32" s="218">
        <v>28.2</v>
      </c>
      <c r="AF32" s="219"/>
      <c r="AG32" s="219"/>
      <c r="AH32" s="219"/>
      <c r="AI32" s="218">
        <v>28.7</v>
      </c>
      <c r="AJ32" s="219"/>
      <c r="AK32" s="219"/>
      <c r="AL32" s="219"/>
      <c r="AM32" s="218" t="s">
        <v>779</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37.1</v>
      </c>
      <c r="AF33" s="219"/>
      <c r="AG33" s="219"/>
      <c r="AH33" s="219"/>
      <c r="AI33" s="218">
        <v>37.1</v>
      </c>
      <c r="AJ33" s="219"/>
      <c r="AK33" s="219"/>
      <c r="AL33" s="219"/>
      <c r="AM33" s="218">
        <v>41</v>
      </c>
      <c r="AN33" s="219"/>
      <c r="AO33" s="219"/>
      <c r="AP33" s="220"/>
      <c r="AQ33" s="336" t="s">
        <v>718</v>
      </c>
      <c r="AR33" s="208"/>
      <c r="AS33" s="208"/>
      <c r="AT33" s="337"/>
      <c r="AU33" s="219">
        <v>41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76</v>
      </c>
      <c r="AF34" s="219"/>
      <c r="AG34" s="219"/>
      <c r="AH34" s="219"/>
      <c r="AI34" s="218">
        <v>77</v>
      </c>
      <c r="AJ34" s="219"/>
      <c r="AK34" s="219"/>
      <c r="AL34" s="219"/>
      <c r="AM34" s="218" t="s">
        <v>779</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718</v>
      </c>
      <c r="AR38" s="201"/>
      <c r="AS38" s="136" t="s">
        <v>233</v>
      </c>
      <c r="AT38" s="137"/>
      <c r="AU38" s="200">
        <v>4</v>
      </c>
      <c r="AV38" s="200"/>
      <c r="AW38" s="392" t="s">
        <v>179</v>
      </c>
      <c r="AX38" s="393"/>
      <c r="AY38">
        <f>$AY$37</f>
        <v>1</v>
      </c>
    </row>
    <row r="39" spans="1:51" ht="27.7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728</v>
      </c>
      <c r="AC39" s="460"/>
      <c r="AD39" s="460"/>
      <c r="AE39" s="218" t="s">
        <v>718</v>
      </c>
      <c r="AF39" s="219"/>
      <c r="AG39" s="219"/>
      <c r="AH39" s="219"/>
      <c r="AI39" s="218" t="s">
        <v>718</v>
      </c>
      <c r="AJ39" s="219"/>
      <c r="AK39" s="219"/>
      <c r="AL39" s="219"/>
      <c r="AM39" s="218" t="s">
        <v>779</v>
      </c>
      <c r="AN39" s="219"/>
      <c r="AO39" s="219"/>
      <c r="AP39" s="219"/>
      <c r="AQ39" s="336" t="s">
        <v>718</v>
      </c>
      <c r="AR39" s="208"/>
      <c r="AS39" s="208"/>
      <c r="AT39" s="337"/>
      <c r="AU39" s="219" t="s">
        <v>718</v>
      </c>
      <c r="AV39" s="219"/>
      <c r="AW39" s="219"/>
      <c r="AX39" s="221"/>
      <c r="AY39">
        <f t="shared" ref="AY39:AY43" si="4">$AY$37</f>
        <v>1</v>
      </c>
    </row>
    <row r="40" spans="1:51" ht="27.7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728</v>
      </c>
      <c r="AC40" s="522"/>
      <c r="AD40" s="522"/>
      <c r="AE40" s="218" t="s">
        <v>718</v>
      </c>
      <c r="AF40" s="219"/>
      <c r="AG40" s="219"/>
      <c r="AH40" s="219"/>
      <c r="AI40" s="218" t="s">
        <v>718</v>
      </c>
      <c r="AJ40" s="219"/>
      <c r="AK40" s="219"/>
      <c r="AL40" s="219"/>
      <c r="AM40" s="218" t="s">
        <v>779</v>
      </c>
      <c r="AN40" s="219"/>
      <c r="AO40" s="219"/>
      <c r="AP40" s="219"/>
      <c r="AQ40" s="336" t="s">
        <v>718</v>
      </c>
      <c r="AR40" s="208"/>
      <c r="AS40" s="208"/>
      <c r="AT40" s="337"/>
      <c r="AU40" s="219" t="s">
        <v>718</v>
      </c>
      <c r="AV40" s="219"/>
      <c r="AW40" s="219"/>
      <c r="AX40" s="221"/>
      <c r="AY40">
        <f t="shared" si="4"/>
        <v>1</v>
      </c>
    </row>
    <row r="41" spans="1:51" ht="27.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718</v>
      </c>
      <c r="AF41" s="219"/>
      <c r="AG41" s="219"/>
      <c r="AH41" s="219"/>
      <c r="AI41" s="218" t="s">
        <v>718</v>
      </c>
      <c r="AJ41" s="219"/>
      <c r="AK41" s="219"/>
      <c r="AL41" s="219"/>
      <c r="AM41" s="218" t="s">
        <v>779</v>
      </c>
      <c r="AN41" s="219"/>
      <c r="AO41" s="219"/>
      <c r="AP41" s="219"/>
      <c r="AQ41" s="336" t="s">
        <v>718</v>
      </c>
      <c r="AR41" s="208"/>
      <c r="AS41" s="208"/>
      <c r="AT41" s="337"/>
      <c r="AU41" s="219" t="s">
        <v>718</v>
      </c>
      <c r="AV41" s="219"/>
      <c r="AW41" s="219"/>
      <c r="AX41" s="221"/>
      <c r="AY41">
        <f t="shared" si="4"/>
        <v>1</v>
      </c>
    </row>
    <row r="42" spans="1:51" ht="23.25" customHeight="1" x14ac:dyDescent="0.15">
      <c r="A42" s="228" t="s">
        <v>381</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731</v>
      </c>
      <c r="AC101" s="460"/>
      <c r="AD101" s="460"/>
      <c r="AE101" s="282">
        <v>6562284</v>
      </c>
      <c r="AF101" s="282"/>
      <c r="AG101" s="282"/>
      <c r="AH101" s="282"/>
      <c r="AI101" s="282">
        <v>12163852</v>
      </c>
      <c r="AJ101" s="282"/>
      <c r="AK101" s="282"/>
      <c r="AL101" s="282"/>
      <c r="AM101" s="282">
        <v>16333442</v>
      </c>
      <c r="AN101" s="282"/>
      <c r="AO101" s="282"/>
      <c r="AP101" s="282"/>
      <c r="AQ101" s="282" t="s">
        <v>779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731</v>
      </c>
      <c r="AC102" s="460"/>
      <c r="AD102" s="460"/>
      <c r="AE102" s="282">
        <v>6953424</v>
      </c>
      <c r="AF102" s="282"/>
      <c r="AG102" s="282"/>
      <c r="AH102" s="282"/>
      <c r="AI102" s="282">
        <v>6562284</v>
      </c>
      <c r="AJ102" s="282"/>
      <c r="AK102" s="282"/>
      <c r="AL102" s="282"/>
      <c r="AM102" s="282">
        <v>12163852</v>
      </c>
      <c r="AN102" s="282"/>
      <c r="AO102" s="282"/>
      <c r="AP102" s="282"/>
      <c r="AQ102" s="282">
        <v>16333442</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1.7</v>
      </c>
      <c r="AF116" s="282"/>
      <c r="AG116" s="282"/>
      <c r="AH116" s="282"/>
      <c r="AI116" s="282">
        <v>1.151</v>
      </c>
      <c r="AJ116" s="282"/>
      <c r="AK116" s="282"/>
      <c r="AL116" s="282"/>
      <c r="AM116" s="282">
        <v>0.85699999999999998</v>
      </c>
      <c r="AN116" s="282"/>
      <c r="AO116" s="282"/>
      <c r="AP116" s="282"/>
      <c r="AQ116" s="218">
        <v>0.8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734</v>
      </c>
      <c r="AC117" s="472"/>
      <c r="AD117" s="473"/>
      <c r="AE117" s="550" t="s">
        <v>735</v>
      </c>
      <c r="AF117" s="550"/>
      <c r="AG117" s="550"/>
      <c r="AH117" s="550"/>
      <c r="AI117" s="550" t="s">
        <v>776</v>
      </c>
      <c r="AJ117" s="550"/>
      <c r="AK117" s="550"/>
      <c r="AL117" s="550"/>
      <c r="AM117" s="550" t="s">
        <v>777</v>
      </c>
      <c r="AN117" s="550"/>
      <c r="AO117" s="550"/>
      <c r="AP117" s="550"/>
      <c r="AQ117" s="550" t="s">
        <v>775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32.6</v>
      </c>
      <c r="AF134" s="208"/>
      <c r="AG134" s="208"/>
      <c r="AH134" s="208"/>
      <c r="AI134" s="207">
        <v>32.6</v>
      </c>
      <c r="AJ134" s="208"/>
      <c r="AK134" s="208"/>
      <c r="AL134" s="208"/>
      <c r="AM134" s="207" t="s">
        <v>779</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28</v>
      </c>
      <c r="AF135" s="208"/>
      <c r="AG135" s="208"/>
      <c r="AH135" s="208"/>
      <c r="AI135" s="207">
        <v>28</v>
      </c>
      <c r="AJ135" s="208"/>
      <c r="AK135" s="208"/>
      <c r="AL135" s="208"/>
      <c r="AM135" s="207">
        <v>28</v>
      </c>
      <c r="AN135" s="208"/>
      <c r="AO135" s="208"/>
      <c r="AP135" s="208"/>
      <c r="AQ135" s="207" t="s">
        <v>718</v>
      </c>
      <c r="AR135" s="208"/>
      <c r="AS135" s="208"/>
      <c r="AT135" s="208"/>
      <c r="AU135" s="207">
        <v>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779</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779</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779</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779</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779</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779</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749</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749</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749</v>
      </c>
      <c r="AE705" s="713"/>
      <c r="AF705" s="713"/>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754</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749</v>
      </c>
      <c r="AE712" s="781"/>
      <c r="AF712" s="781"/>
      <c r="AG712" s="805" t="s">
        <v>760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1"/>
      <c r="AG713" s="104" t="s">
        <v>751</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754</v>
      </c>
      <c r="AE715" s="603"/>
      <c r="AF715" s="654"/>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749</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397</v>
      </c>
      <c r="K721" s="288"/>
      <c r="L721" s="77" t="str">
        <f>IF(M721="","","-")</f>
        <v>-</v>
      </c>
      <c r="M721" s="78">
        <v>0</v>
      </c>
      <c r="N721" s="301" t="s">
        <v>739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782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386</v>
      </c>
      <c r="B733" s="672"/>
      <c r="C733" s="672"/>
      <c r="D733" s="672"/>
      <c r="E733" s="673"/>
      <c r="F733" s="635" t="s">
        <v>783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740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741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742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743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744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335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342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764</v>
      </c>
      <c r="H789" s="669"/>
      <c r="I789" s="669"/>
      <c r="J789" s="669"/>
      <c r="K789" s="670"/>
      <c r="L789" s="662" t="s">
        <v>766</v>
      </c>
      <c r="M789" s="663"/>
      <c r="N789" s="663"/>
      <c r="O789" s="663"/>
      <c r="P789" s="663"/>
      <c r="Q789" s="663"/>
      <c r="R789" s="663"/>
      <c r="S789" s="663"/>
      <c r="T789" s="663"/>
      <c r="U789" s="663"/>
      <c r="V789" s="663"/>
      <c r="W789" s="663"/>
      <c r="X789" s="664"/>
      <c r="Y789" s="382">
        <v>11.5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765</v>
      </c>
      <c r="H790" s="605"/>
      <c r="I790" s="605"/>
      <c r="J790" s="605"/>
      <c r="K790" s="606"/>
      <c r="L790" s="596" t="s">
        <v>767</v>
      </c>
      <c r="M790" s="597"/>
      <c r="N790" s="597"/>
      <c r="O790" s="597"/>
      <c r="P790" s="597"/>
      <c r="Q790" s="597"/>
      <c r="R790" s="597"/>
      <c r="S790" s="597"/>
      <c r="T790" s="597"/>
      <c r="U790" s="597"/>
      <c r="V790" s="597"/>
      <c r="W790" s="597"/>
      <c r="X790" s="598"/>
      <c r="Y790" s="599">
        <v>1.4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80</v>
      </c>
      <c r="H791" s="605"/>
      <c r="I791" s="605"/>
      <c r="J791" s="605"/>
      <c r="K791" s="606"/>
      <c r="L791" s="596" t="s">
        <v>768</v>
      </c>
      <c r="M791" s="597"/>
      <c r="N791" s="597"/>
      <c r="O791" s="597"/>
      <c r="P791" s="597"/>
      <c r="Q791" s="597"/>
      <c r="R791" s="597"/>
      <c r="S791" s="597"/>
      <c r="T791" s="597"/>
      <c r="U791" s="597"/>
      <c r="V791" s="597"/>
      <c r="W791" s="597"/>
      <c r="X791" s="598"/>
      <c r="Y791" s="599">
        <v>1.1000000000000001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73.5" customHeight="1" x14ac:dyDescent="0.15">
      <c r="A845" s="370">
        <v>1</v>
      </c>
      <c r="B845" s="370">
        <v>1</v>
      </c>
      <c r="C845" s="343" t="s">
        <v>770</v>
      </c>
      <c r="D845" s="343"/>
      <c r="E845" s="343"/>
      <c r="F845" s="343"/>
      <c r="G845" s="343"/>
      <c r="H845" s="343"/>
      <c r="I845" s="343"/>
      <c r="J845" s="344">
        <v>6010001093004</v>
      </c>
      <c r="K845" s="345"/>
      <c r="L845" s="345"/>
      <c r="M845" s="345"/>
      <c r="N845" s="345"/>
      <c r="O845" s="345"/>
      <c r="P845" s="346" t="s">
        <v>771</v>
      </c>
      <c r="Q845" s="346"/>
      <c r="R845" s="346"/>
      <c r="S845" s="346"/>
      <c r="T845" s="346"/>
      <c r="U845" s="346"/>
      <c r="V845" s="346"/>
      <c r="W845" s="346"/>
      <c r="X845" s="346"/>
      <c r="Y845" s="347">
        <v>14</v>
      </c>
      <c r="Z845" s="348"/>
      <c r="AA845" s="348"/>
      <c r="AB845" s="349"/>
      <c r="AC845" s="350" t="s">
        <v>374</v>
      </c>
      <c r="AD845" s="351"/>
      <c r="AE845" s="351"/>
      <c r="AF845" s="351"/>
      <c r="AG845" s="351"/>
      <c r="AH845" s="366">
        <v>1</v>
      </c>
      <c r="AI845" s="367"/>
      <c r="AJ845" s="367"/>
      <c r="AK845" s="367"/>
      <c r="AL845" s="354">
        <v>90.9</v>
      </c>
      <c r="AM845" s="355"/>
      <c r="AN845" s="355"/>
      <c r="AO845" s="356"/>
      <c r="AP845" s="357" t="s">
        <v>780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779</v>
      </c>
      <c r="F1110" s="369"/>
      <c r="G1110" s="369"/>
      <c r="H1110" s="369"/>
      <c r="I1110" s="369"/>
      <c r="J1110" s="344" t="s">
        <v>779</v>
      </c>
      <c r="K1110" s="345"/>
      <c r="L1110" s="345"/>
      <c r="M1110" s="345"/>
      <c r="N1110" s="345"/>
      <c r="O1110" s="345"/>
      <c r="P1110" s="359" t="s">
        <v>779</v>
      </c>
      <c r="Q1110" s="346"/>
      <c r="R1110" s="346"/>
      <c r="S1110" s="346"/>
      <c r="T1110" s="346"/>
      <c r="U1110" s="346"/>
      <c r="V1110" s="346"/>
      <c r="W1110" s="346"/>
      <c r="X1110" s="346"/>
      <c r="Y1110" s="347" t="s">
        <v>779</v>
      </c>
      <c r="Z1110" s="348"/>
      <c r="AA1110" s="348"/>
      <c r="AB1110" s="349"/>
      <c r="AC1110" s="350"/>
      <c r="AD1110" s="351"/>
      <c r="AE1110" s="351"/>
      <c r="AF1110" s="351"/>
      <c r="AG1110" s="351"/>
      <c r="AH1110" s="352" t="s">
        <v>779</v>
      </c>
      <c r="AI1110" s="353"/>
      <c r="AJ1110" s="353"/>
      <c r="AK1110" s="353"/>
      <c r="AL1110" s="354" t="s">
        <v>779</v>
      </c>
      <c r="AM1110" s="355"/>
      <c r="AN1110" s="355"/>
      <c r="AO1110" s="356"/>
      <c r="AP1110" s="357" t="s">
        <v>779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t="s">
        <v>749</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高齢社会対策、食育推進</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高齢社会対策、食育推進</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2021-05-26T14:15:27Z</cp:lastPrinted>
  <dcterms:created xsi:type="dcterms:W3CDTF">2012-03-13T00:50:25Z</dcterms:created>
  <dcterms:modified xsi:type="dcterms:W3CDTF">2021-08-13T10:43:37Z</dcterms:modified>
</cp:coreProperties>
</file>