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<sst xmlns="http://schemas.openxmlformats.org/spreadsheetml/2006/main" count="3075" uniqueCount="780">
  <si>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</si>
  <si>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</si>
  <si>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</si>
  <si>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</si>
  <si>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</si>
  <si>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</si>
  <si>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</si>
  <si>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</si>
  <si>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</si>
  <si>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</si>
  <si>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</si>
  <si>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</si>
  <si>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</si>
  <si>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</si>
  <si>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</si>
  <si>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</si>
  <si>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</si>
  <si>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</si>
  <si>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</si>
  <si>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</si>
  <si>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</si>
  <si>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</si>
  <si>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</si>
  <si>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</si>
  <si>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</si>
  <si>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</si>
  <si>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</si>
  <si>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</si>
  <si>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</si>
  <si>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</si>
  <si>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</si>
  <si>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</si>
  <si>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</si>
  <si>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</si>
  <si>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</si>
  <si>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</si>
  <si>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</si>
  <si>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</si>
  <si>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</si>
  <si>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</si>
  <si>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</si>
  <si>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</si>
  <si>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</si>
  <si>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</si>
  <si>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</si>
  <si>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</si>
  <si>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</si>
  <si>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</si>
  <si>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</si>
  <si>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</si>
  <si>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</si>
  <si>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</si>
  <si>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</si>
  <si>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</si>
  <si>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</si>
  <si>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</si>
  <si>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</si>
  <si>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</si>
  <si>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</si>
  <si>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</si>
  <si>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</si>
  <si>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</si>
  <si>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</si>
  <si>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</si>
  <si>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</si>
  <si>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</si>
  <si>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</si>
  <si>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</si>
  <si>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</si>
  <si>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</si>
  <si>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</si>
  <si>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</si>
  <si>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</si>
  <si>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</si>
  <si>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</si>
  <si>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</si>
  <si>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</si>
  <si>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</si>
  <si>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</si>
  <si>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</si>
  <si>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</si>
  <si>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</si>
  <si>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</si>
  <si>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</si>
  <si>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</si>
  <si>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</si>
  <si>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</si>
  <si>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</si>
  <si>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</si>
  <si>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</si>
  <si>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</si>
  <si>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</si>
  <si>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</si>
  <si>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</si>
  <si>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</si>
  <si>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</si>
  <si>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</si>
  <si>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</si>
  <si>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</si>
  <si>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</si>
  <si>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</si>
  <si>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</si>
  <si>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</si>
  <si>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</si>
  <si>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</si>
  <si>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</si>
  <si>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</si>
  <si>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</si>
  <si>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</si>
  <si>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</si>
  <si>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</si>
  <si>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</si>
  <si>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</si>
  <si>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</si>
  <si>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</si>
  <si>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</si>
  <si>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</si>
  <si>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</si>
  <si>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</si>
  <si>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</si>
  <si>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</si>
  <si>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</si>
  <si>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</si>
  <si>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</si>
  <si>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</si>
  <si>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</si>
  <si>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</si>
  <si>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</si>
  <si>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</si>
  <si>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</si>
  <si>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</si>
  <si>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</si>
  <si>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</si>
  <si>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</si>
  <si>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</si>
  <si>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</si>
  <si>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</si>
  <si>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</si>
  <si>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</si>
  <si>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</si>
  <si>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</si>
  <si>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</si>
  <si>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</si>
  <si>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</si>
  <si>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</si>
  <si>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</si>
  <si>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</si>
  <si>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</si>
  <si>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</si>
  <si>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</si>
  <si>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</si>
  <si>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</si>
  <si>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</si>
  <si>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</si>
  <si>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</si>
  <si>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</si>
  <si>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</si>
  <si>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</si>
  <si>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</si>
  <si>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</si>
  <si>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</si>
  <si>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</si>
  <si>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</si>
  <si>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</si>
  <si>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</si>
  <si>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</si>
  <si>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</si>
  <si>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</si>
  <si>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</si>
  <si>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</si>
  <si>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</si>
  <si>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</si>
  <si>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</si>
  <si>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</si>
  <si>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</si>
  <si>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</si>
  <si>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</si>
  <si>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</si>
  <si>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</si>
  <si>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</si>
  <si>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</si>
  <si>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</si>
  <si>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</si>
  <si>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</si>
  <si>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</si>
  <si>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</si>
  <si>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</si>
  <si>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</si>
  <si>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</si>
  <si>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</si>
  <si>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</si>
  <si>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</si>
  <si>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</si>
  <si>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</si>
  <si>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</si>
  <si>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</si>
  <si>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</si>
  <si>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</si>
  <si>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</si>
  <si>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</si>
  <si>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</si>
  <si>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</si>
  <si>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</si>
  <si>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</si>
  <si>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</si>
  <si>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</si>
  <si>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</si>
  <si>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</si>
  <si>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</si>
  <si>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</si>
  <si>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</si>
  <si>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</si>
  <si>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</si>
  <si>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</si>
  <si>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</si>
  <si>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</si>
  <si>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</si>
  <si>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</si>
  <si>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</si>
  <si>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</si>
  <si>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</si>
  <si>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</si>
  <si>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</si>
  <si>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</si>
  <si>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</si>
  <si>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</si>
  <si>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</si>
  <si>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</si>
  <si>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</si>
  <si>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</si>
  <si>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</si>
  <si>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</si>
  <si>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</si>
  <si>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</si>
  <si>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</si>
  <si>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</si>
  <si>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</si>
  <si>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</si>
  <si>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</si>
  <si>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</si>
  <si>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</si>
  <si>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</si>
  <si>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</si>
  <si>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</si>
  <si>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</si>
  <si>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</si>
  <si>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</si>
  <si>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</si>
  <si>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</si>
  <si>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</si>
  <si>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</si>
  <si>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</si>
  <si>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</si>
  <si>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</si>
  <si>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</si>
  <si>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</si>
  <si>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</si>
  <si>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</si>
  <si>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</si>
  <si>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</si>
  <si>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</si>
  <si>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</si>
  <si>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</si>
  <si>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</si>
  <si>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</si>
  <si>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</si>
  <si>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</si>
  <si>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</si>
  <si>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</si>
  <si>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</si>
  <si>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</si>
  <si>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</si>
  <si>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</si>
  <si>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</si>
  <si>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</si>
  <si>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</si>
  <si>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</si>
  <si>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</si>
  <si>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</si>
  <si>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</si>
  <si>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</si>
  <si>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</si>
  <si>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</si>
  <si>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</si>
  <si>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</si>
  <si>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</si>
  <si>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</si>
  <si>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</si>
  <si>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</si>
  <si>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</si>
  <si>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</si>
  <si>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</si>
  <si>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</si>
  <si>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</si>
  <si>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</si>
  <si>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</si>
  <si>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</si>
  <si>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</si>
  <si>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</si>
  <si>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</si>
  <si>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</si>
  <si>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</si>
  <si>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</si>
  <si>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</si>
  <si>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</si>
  <si>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</si>
  <si>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</si>
  <si>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</si>
  <si>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</si>
  <si>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</si>
  <si>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</si>
  <si>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</si>
  <si>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</si>
  <si>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</si>
  <si>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</si>
  <si>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</si>
  <si>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</si>
  <si>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</si>
  <si>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</si>
  <si>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</si>
  <si>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</si>
  <si>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</si>
  <si>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</si>
  <si>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</si>
  <si>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</si>
  <si>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</si>
  <si>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</si>
  <si>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</si>
  <si>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</si>
  <si>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</si>
  <si>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</si>
  <si>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</si>
  <si>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</si>
  <si>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</si>
  <si>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</si>
  <si>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</si>
  <si>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</si>
  <si>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</si>
  <si>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</si>
  <si>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</si>
  <si>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</si>
  <si>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</si>
  <si>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</si>
  <si>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</si>
  <si>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</si>
  <si>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</si>
  <si>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</si>
  <si>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</si>
  <si>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</si>
  <si>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</si>
  <si>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</si>
  <si>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</si>
  <si>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</si>
  <si>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</si>
  <si>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</si>
  <si>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</si>
  <si>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</si>
  <si>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</si>
  <si>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</si>
  <si>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</si>
  <si>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</si>
  <si>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</si>
  <si>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</si>
  <si>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</si>
  <si>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</si>
  <si>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</si>
  <si>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</si>
  <si>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</si>
  <si>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</si>
  <si>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</si>
  <si>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</si>
  <si>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</si>
  <si>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</si>
  <si>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</si>
  <si>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</si>
  <si>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</si>
  <si>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</si>
  <si>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</si>
  <si>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</si>
  <si>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</si>
  <si>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</si>
  <si>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</si>
  <si>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</si>
  <si>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</si>
  <si>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</si>
  <si>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</si>
  <si>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</si>
  <si>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</si>
  <si>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</si>
  <si>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</si>
  <si>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</si>
  <si>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</si>
  <si>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</si>
  <si>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</si>
  <si>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</si>
  <si>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</si>
  <si>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</si>
  <si>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</si>
  <si>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</si>
  <si>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</si>
  <si>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</si>
  <si>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</si>
  <si>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</si>
  <si>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</si>
  <si>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</si>
  <si>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</si>
  <si>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</si>
  <si>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</si>
  <si>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</si>
  <si>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</si>
  <si>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</si>
  <si>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</si>
  <si>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</si>
  <si>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</si>
  <si>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</si>
  <si>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</si>
  <si>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</si>
  <si>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</si>
  <si>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</si>
  <si>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</si>
  <si>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</si>
  <si>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</si>
  <si>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</si>
  <si>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</si>
  <si>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</si>
  <si>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</si>
  <si>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</si>
  <si>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</si>
  <si>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</si>
  <si>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</si>
  <si>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</si>
  <si>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</si>
  <si>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</si>
  <si>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</si>
  <si>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</si>
  <si>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</si>
  <si>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</si>
  <si>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</si>
  <si>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</si>
  <si>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</si>
  <si>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</si>
  <si>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</si>
  <si>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</si>
  <si>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</si>
  <si>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</si>
  <si>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</si>
  <si>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</si>
  <si>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</si>
  <si>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</si>
  <si>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</si>
  <si>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</si>
  <si>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</si>
  <si>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</si>
  <si>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</si>
  <si>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</si>
  <si>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</si>
  <si>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</si>
  <si>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</si>
  <si>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</si>
  <si>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</si>
  <si>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</si>
  <si>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</si>
  <si>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</si>
  <si>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</si>
  <si>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</si>
  <si>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</si>
  <si>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</si>
  <si>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</si>
  <si>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</si>
  <si>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</si>
  <si>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</si>
  <si>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</si>
  <si>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</si>
  <si>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</si>
  <si>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</si>
  <si>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</si>
  <si>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</si>
  <si>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</si>
  <si>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</si>
  <si>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</si>
  <si>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</si>
  <si>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</si>
  <si>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</si>
  <si>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</si>
  <si>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</si>
  <si>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</si>
  <si>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</si>
  <si>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</si>
  <si>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</si>
  <si>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</si>
  <si>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</si>
  <si>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</si>
  <si>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</si>
  <si>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</si>
  <si>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</si>
  <si>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</si>
  <si>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</si>
  <si>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</si>
  <si>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</si>
  <si>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</si>
  <si>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</si>
  <si>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</si>
  <si>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</si>
  <si>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</si>
  <si>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</si>
  <si>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</si>
  <si>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</si>
  <si>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</si>
  <si>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</si>
  <si>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</si>
  <si>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</si>
  <si>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</si>
  <si>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</si>
  <si>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</si>
  <si>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</si>
  <si>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</si>
  <si>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</si>
  <si>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</si>
  <si>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</si>
  <si>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</si>
  <si>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</si>
  <si>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</si>
  <si>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</si>
  <si>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</si>
  <si>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</si>
  <si>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</si>
  <si>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</si>
  <si>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</si>
  <si>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</si>
  <si>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</si>
  <si>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</si>
  <si>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</si>
  <si>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</si>
  <si>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</si>
  <si>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</si>
  <si>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</si>
  <si>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</si>
  <si>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</si>
  <si>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</si>
  <si>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</si>
  <si>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</si>
  <si>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</si>
  <si>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</si>
  <si>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</si>
  <si>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</si>
  <si>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</si>
  <si>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</si>
  <si>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</si>
  <si>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</si>
  <si>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</si>
  <si>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</si>
  <si>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</si>
  <si>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</si>
  <si>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</si>
  <si>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</si>
  <si>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</si>
  <si>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</si>
  <si>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</si>
  <si>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</si>
  <si>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</si>
  <si>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</si>
  <si>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</si>
  <si>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</si>
  <si>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</si>
  <si>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</si>
  <si>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</si>
  <si>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</si>
  <si>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</si>
  <si>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</si>
  <si>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</si>
  <si>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</si>
  <si>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</si>
  <si>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</si>
  <si>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</si>
  <si>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</si>
  <si>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</si>
  <si>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</si>
  <si>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</si>
  <si>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</si>
  <si>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</si>
  <si>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</si>
  <si>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</si>
  <si>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</si>
  <si>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</si>
  <si>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</si>
  <si>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</si>
  <si>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</si>
  <si>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</si>
  <si>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</si>
  <si>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</si>
  <si>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</si>
  <si>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</si>
  <si>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</si>
  <si>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</si>
  <si>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</si>
  <si>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</si>
  <si>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</si>
  <si>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</si>
  <si>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</si>
  <si>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</si>
  <si>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</si>
  <si>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</si>
  <si>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</si>
  <si>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</si>
  <si>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</si>
  <si>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</si>
  <si>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</si>
  <si>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</si>
  <si>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</si>
  <si>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</si>
  <si>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</si>
  <si>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</si>
  <si>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</si>
  <si>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</si>
  <si>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</si>
  <si>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</si>
  <si>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</si>
  <si>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</si>
  <si>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</si>
  <si>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</si>
  <si>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</si>
  <si>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</si>
  <si>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</si>
  <si>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</si>
  <si>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</si>
  <si>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</si>
  <si>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</si>
  <si>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</si>
  <si>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</si>
  <si>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</si>
  <si>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</si>
  <si>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</si>
  <si>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</si>
  <si>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</si>
  <si>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</si>
  <si>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</si>
  <si>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</si>
  <si>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</si>
  <si>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</si>
  <si>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</si>
  <si>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</si>
  <si>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</si>
  <si>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</si>
  <si>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</si>
  <si>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</si>
  <si>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</si>
  <si>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</si>
  <si>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</si>
  <si>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</si>
  <si>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</si>
  <si>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</si>
  <si>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</si>
  <si>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</si>
  <si>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</si>
  <si>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</si>
  <si>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</si>
  <si>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</si>
  <si>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</si>
  <si>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</si>
  <si>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</si>
  <si>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</si>
  <si>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</si>
  <si>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</si>
  <si>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</si>
  <si>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</si>
  <si>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</si>
  <si>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</si>
  <si>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</si>
  <si>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</si>
  <si>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</si>
  <si>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</si>
  <si>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</si>
  <si>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</si>
  <si>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</si>
  <si>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</si>
  <si>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</si>
  <si>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</si>
  <si>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</si>
  <si>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</si>
  <si>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</si>
  <si>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</si>
  <si>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</si>
  <si>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</si>
  <si>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</si>
  <si>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</si>
  <si>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</si>
  <si>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</si>
  <si>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</si>
  <si>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</si>
  <si>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</si>
  <si>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</si>
  <si>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</si>
  <si>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</si>
  <si>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</si>
  <si>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</si>
  <si>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</si>
  <si>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</si>
  <si>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</si>
  <si>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</si>
  <si>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</si>
  <si>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</si>
  <si>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</si>
  <si>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</si>
  <si>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</si>
  <si>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</si>
  <si>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</si>
  <si>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</si>
  <si>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</si>
  <si>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</si>
  <si>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</si>
  <si>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</si>
  <si>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</si>
  <si>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健康増進総合システム（保守・運用）</t>
  </si>
  <si>
    <t>健康局</t>
  </si>
  <si>
    <t>健康課長
鷲見　学</t>
  </si>
  <si>
    <t>平成２０年度</t>
  </si>
  <si>
    <t>終了予定なし</t>
  </si>
  <si>
    <t>健康課</t>
  </si>
  <si>
    <t>-</t>
  </si>
  <si>
    <t>「国民の健康の増進の総合的な推進を図るための基本的な方針」（平成24年厚生労働省告示第430号）</t>
  </si>
  <si>
    <t>科学的知見に基づく正しい情報の国民への発信を行い、国民の糖尿病や合併症などの生活習慣病を予防する。</t>
  </si>
  <si>
    <t>生活習慣の改善のための最新の科学的知見に基づいた情報提供を行うためのプログラム等の保守・運用を行う。</t>
  </si>
  <si>
    <t>社会保障関係情報化業務庁費</t>
  </si>
  <si>
    <t>令和4年度までに運動習慣のある者の割合を41%まで引き上げる</t>
  </si>
  <si>
    <t>運動習慣のある者の割合
運動習慣のある者/総数</t>
  </si>
  <si>
    <t>国民健康・栄養調査</t>
  </si>
  <si>
    <t>令和4年度までに平均寿命の増加分を上回る健康寿命の増加を図る</t>
  </si>
  <si>
    <t>健康寿命の延伸（3年に1度算出）
（右記数値は平成22年調査からの平均寿命の伸延。男女別の数値を合算平均した）</t>
  </si>
  <si>
    <t>健康日本21（第二次）</t>
  </si>
  <si>
    <t>健康増進総合支援システムへのアクセス数</t>
  </si>
  <si>
    <t>アクセス数</t>
  </si>
  <si>
    <t>X:当該年度執行額/Y:アクセス数
として算出するが、科学的知見に基づく正しい情報を国民に発信する事業であるため、単位当たりコストの妥当性の評価は困難である。　　　　　　　　　　　　　　　</t>
    <phoneticPr fontId="5"/>
  </si>
  <si>
    <t>百万円</t>
  </si>
  <si>
    <t>X　/　Y</t>
    <phoneticPr fontId="5"/>
  </si>
  <si>
    <t>7百万円/6,562,284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</si>
  <si>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</si>
  <si>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</si>
  <si>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</si>
  <si>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健康増進総合システム（情報提供）</t>
  </si>
  <si>
    <t>315</t>
  </si>
  <si>
    <t>285</t>
  </si>
  <si>
    <t>245</t>
  </si>
  <si>
    <t>286</t>
  </si>
  <si>
    <t>299</t>
  </si>
  <si>
    <t>311</t>
  </si>
  <si>
    <t>308</t>
  </si>
  <si>
    <t>313</t>
  </si>
  <si>
    <t>320</t>
  </si>
  <si>
    <t>○</t>
  </si>
  <si>
    <t>-</t>
    <phoneticPr fontId="5"/>
  </si>
  <si>
    <t>最新の科学的知見に基づいた情報提供を行うためのシステムの保守・運用を行うことで、国民が生活習慣を改善するための支援を図る。</t>
    <phoneticPr fontId="5"/>
  </si>
  <si>
    <t>有</t>
  </si>
  <si>
    <t>無</t>
  </si>
  <si>
    <t>‐</t>
  </si>
  <si>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</si>
  <si>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</si>
  <si>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</si>
  <si>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一般競争入札による契約であり、支出先の選定は妥当。
また、一者応札の改善のため、適宜、仕様書の改善等に努める。</t>
    <phoneticPr fontId="5"/>
  </si>
  <si>
    <t>ハードウェア・ソフトウェア保守費及びデータセンター運用費等、必要最低限の経費に限定している。</t>
    <phoneticPr fontId="5"/>
  </si>
  <si>
    <t>政府統合プラットフォームへの移行により、コスト削減を実行済。</t>
    <phoneticPr fontId="5"/>
  </si>
  <si>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5"/>
  </si>
  <si>
    <t>令和2年度分については集計中であるが、例年高い水準を維持している。</t>
    <phoneticPr fontId="5"/>
  </si>
  <si>
    <t>令和2年度については入札額がほぼ当初の計画額通りであった。サイトへのアクセス数は相当数あり、国民の健康づくりの意識向上に寄与しているといえるため、引き続き実施する必要があると考える。</t>
    <phoneticPr fontId="5"/>
  </si>
  <si>
    <t>システム運用保守業務費</t>
    <phoneticPr fontId="5"/>
  </si>
  <si>
    <t>システム運用保守支援業務一式</t>
    <phoneticPr fontId="5"/>
  </si>
  <si>
    <t>A.株式会社ファーストシステムコンサルティング</t>
    <phoneticPr fontId="5"/>
  </si>
  <si>
    <t>株式会社ファーストシステムコンサルティング</t>
    <phoneticPr fontId="5"/>
  </si>
  <si>
    <t>ｰ</t>
    <phoneticPr fontId="5"/>
  </si>
  <si>
    <t>厚労</t>
  </si>
  <si>
    <t>１年間に約2,000万回のホームページ上のアクセスがあることから、活動実績は高い。</t>
    <phoneticPr fontId="5"/>
  </si>
  <si>
    <t>令和３年度はよりアクセス数の向上を図るため国民目線に立ったより分かりやすいホームページにリニューアルすることを検討するとともに、事業の規模に沿った予算を計上できるよう見直しを行う。</t>
    <rPh sb="55" eb="57">
      <t>ケントウ</t>
    </rPh>
    <rPh sb="87" eb="88">
      <t>オコナ</t>
    </rPh>
    <phoneticPr fontId="5"/>
  </si>
  <si>
    <t>10百万/12,163,852</t>
    <rPh sb="2" eb="4">
      <t>ヒャクマン</t>
    </rPh>
    <phoneticPr fontId="5"/>
  </si>
  <si>
    <t>13百万/１６３３３４４２</t>
    <rPh sb="2" eb="4">
      <t>ヒャクマン</t>
    </rPh>
    <phoneticPr fontId="5"/>
  </si>
  <si>
    <t>９百万/16,333,442</t>
    <rPh sb="1" eb="3">
      <t>ヒャクマン</t>
    </rPh>
    <phoneticPr fontId="5"/>
  </si>
  <si>
    <t>-</t>
    <phoneticPr fontId="5"/>
  </si>
  <si>
    <t>データの分析・把握を通じて他の政策的対応の基礎となる情報を提供するためのものであり、その必要性は当然に首肯されるが、現在のアウトカム指標との論理的関係は極めて薄いため指標として不適切であり、アウトカムを設定しがたい事業として整理する方が望ましいのではないか。一者応札の解消など予算の適切な執行に引き続き取り組まれたい。(大屋　雄裕)</t>
    <phoneticPr fontId="5"/>
  </si>
  <si>
    <t>科学的知見に基づく正しい情報の国民への発信等を行うために必要な事業であるが、事業の性質を踏まえ、アウトカム指標の設定の見直しを検討すること。また、一者応札となっている要因を分析し、改善を図ること。</t>
    <rPh sb="38" eb="40">
      <t>ジギョウ</t>
    </rPh>
    <rPh sb="41" eb="43">
      <t>セイシツ</t>
    </rPh>
    <rPh sb="44" eb="45">
      <t>フ</t>
    </rPh>
    <rPh sb="53" eb="55">
      <t>シヒョウ</t>
    </rPh>
    <rPh sb="56" eb="58">
      <t>セッテイ</t>
    </rPh>
    <rPh sb="59" eb="61">
      <t>ミナオ</t>
    </rPh>
    <rPh sb="63" eb="65">
      <t>ケントウ</t>
    </rPh>
    <phoneticPr fontId="5"/>
  </si>
  <si>
    <t>アウトカムの設定について事業の実施業況を踏まえ検討を行うとともに、一者応札の改善にあたっては、周知期間をより長く確保するために、公告期間の延長、調達時期の前倒し等の調達スケジュールの見直しを検討する。</t>
    <phoneticPr fontId="5"/>
  </si>
  <si>
    <t>-</t>
    <phoneticPr fontId="5"/>
  </si>
  <si>
    <t>デジタル庁へ一括計上のため</t>
    <rPh sb="4" eb="5">
      <t>チョウ</t>
    </rPh>
    <rPh sb="6" eb="8">
      <t>イッカツ</t>
    </rPh>
    <rPh sb="8" eb="10">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</si>
</sst>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27215</xdr:colOff>
      <xdr:row>748</xdr:row>
      <xdr:rowOff>122464</xdr:rowOff>
    </xdr:from>
    <xdr:to>
      <xdr:col>37</xdr:col>
      <xdr:colOff>164987</xdr:colOff>
      <xdr:row>751</xdr:row>
      <xdr:rowOff>101153</xdr:rowOff>
    </xdr:to>
    <xdr:sp macro="" textlink="">
      <xdr:nvSpPr>
        <xdr:cNvPr id="2" name="正方形/長方形 1"/>
        <xdr:cNvSpPr/>
      </xdr:nvSpPr>
      <xdr:spPr>
        <a:xfrm>
          <a:off x="4109358" y="46223464"/>
          <a:ext cx="3607593" cy="104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20</xdr:col>
      <xdr:colOff>13607</xdr:colOff>
      <xdr:row>751</xdr:row>
      <xdr:rowOff>204107</xdr:rowOff>
    </xdr:from>
    <xdr:to>
      <xdr:col>37</xdr:col>
      <xdr:colOff>162586</xdr:colOff>
      <xdr:row>753</xdr:row>
      <xdr:rowOff>179394</xdr:rowOff>
    </xdr:to>
    <xdr:sp macro="" textlink="">
      <xdr:nvSpPr>
        <xdr:cNvPr id="3" name="大かっこ 2"/>
        <xdr:cNvSpPr/>
      </xdr:nvSpPr>
      <xdr:spPr>
        <a:xfrm>
          <a:off x="4095750" y="47366464"/>
          <a:ext cx="3618800" cy="682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29</xdr:col>
      <xdr:colOff>0</xdr:colOff>
      <xdr:row>754</xdr:row>
      <xdr:rowOff>0</xdr:rowOff>
    </xdr:from>
    <xdr:to>
      <xdr:col>29</xdr:col>
      <xdr:colOff>1</xdr:colOff>
      <xdr:row>756</xdr:row>
      <xdr:rowOff>96450</xdr:rowOff>
    </xdr:to>
    <xdr:cxnSp macro="">
      <xdr:nvCxnSpPr>
        <xdr:cNvPr id="4" name="直線矢印コネクタ 3"/>
        <xdr:cNvCxnSpPr/>
      </xdr:nvCxnSpPr>
      <xdr:spPr>
        <a:xfrm>
          <a:off x="5919107" y="48223714"/>
          <a:ext cx="1" cy="8040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149679</xdr:colOff>
      <xdr:row>756</xdr:row>
      <xdr:rowOff>231321</xdr:rowOff>
    </xdr:from>
    <xdr:to>
      <xdr:col>38</xdr:col>
      <xdr:colOff>83344</xdr:colOff>
      <xdr:row>759</xdr:row>
      <xdr:rowOff>200204</xdr:rowOff>
    </xdr:to>
    <xdr:sp macro="" textlink="">
      <xdr:nvSpPr>
        <xdr:cNvPr id="5" name="正方形/長方形 4"/>
        <xdr:cNvSpPr/>
      </xdr:nvSpPr>
      <xdr:spPr>
        <a:xfrm>
          <a:off x="4231822" y="49162607"/>
          <a:ext cx="3607593" cy="103024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株式会社ファーストシステムコンサルティング</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176893</xdr:colOff>
      <xdr:row>759</xdr:row>
      <xdr:rowOff>285750</xdr:rowOff>
    </xdr:from>
    <xdr:to>
      <xdr:col>38</xdr:col>
      <xdr:colOff>121765</xdr:colOff>
      <xdr:row>761</xdr:row>
      <xdr:rowOff>261038</xdr:rowOff>
    </xdr:to>
    <xdr:sp macro="" textlink="">
      <xdr:nvSpPr>
        <xdr:cNvPr id="6" name="大かっこ 5"/>
        <xdr:cNvSpPr/>
      </xdr:nvSpPr>
      <xdr:spPr>
        <a:xfrm>
          <a:off x="4259036" y="50278393"/>
          <a:ext cx="3618800" cy="68285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システム運用保守支援業務一式</a:t>
          </a:r>
        </a:p>
      </xdr:txBody>
    </xdr:sp>
    <xdr:clientData/>
  </xdr:twoCellAnchor>
  <xdr:twoCellAnchor>
    <xdr:from>
      <xdr:col>15</xdr:col>
      <xdr:colOff>149679</xdr:colOff>
      <xdr:row>755</xdr:row>
      <xdr:rowOff>258535</xdr:rowOff>
    </xdr:from>
    <xdr:to>
      <xdr:col>26</xdr:col>
      <xdr:colOff>173691</xdr:colOff>
      <xdr:row>756</xdr:row>
      <xdr:rowOff>182494</xdr:rowOff>
    </xdr:to>
    <xdr:sp macro="" textlink="">
      <xdr:nvSpPr>
        <xdr:cNvPr id="8" name="テキスト ボックス 7"/>
        <xdr:cNvSpPr txBox="1"/>
      </xdr:nvSpPr>
      <xdr:spPr>
        <a:xfrm>
          <a:off x="3211286" y="48836035"/>
          <a:ext cx="2269191" cy="2777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B30" sqref="Y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768</v>
      </c>
      <c r="AK2" s="940"/>
      <c r="AL2" s="940"/>
      <c r="AM2" s="940"/>
      <c r="AN2" s="98" t="s">
        <v>407</v>
      </c>
      <c r="AO2" s="940">
        <v>20</v>
      </c>
      <c r="AP2" s="940"/>
      <c r="AQ2" s="940"/>
      <c r="AR2" s="99" t="s">
        <v>710</v>
      </c>
      <c r="AS2" s="946">
        <v>397</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高齢社会対策、食育推進</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v>
      </c>
      <c r="Q13" s="656"/>
      <c r="R13" s="656"/>
      <c r="S13" s="656"/>
      <c r="T13" s="656"/>
      <c r="U13" s="656"/>
      <c r="V13" s="657"/>
      <c r="W13" s="655">
        <v>10</v>
      </c>
      <c r="X13" s="656"/>
      <c r="Y13" s="656"/>
      <c r="Z13" s="656"/>
      <c r="AA13" s="656"/>
      <c r="AB13" s="656"/>
      <c r="AC13" s="657"/>
      <c r="AD13" s="655">
        <v>13</v>
      </c>
      <c r="AE13" s="656"/>
      <c r="AF13" s="656"/>
      <c r="AG13" s="656"/>
      <c r="AH13" s="656"/>
      <c r="AI13" s="656"/>
      <c r="AJ13" s="657"/>
      <c r="AK13" s="655">
        <v>9</v>
      </c>
      <c r="AL13" s="656"/>
      <c r="AM13" s="656"/>
      <c r="AN13" s="656"/>
      <c r="AO13" s="656"/>
      <c r="AP13" s="656"/>
      <c r="AQ13" s="657"/>
      <c r="AR13" s="915" t="s">
        <v>778</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v>0</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v>0.34222000000000002</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v>
      </c>
      <c r="Q18" s="874"/>
      <c r="R18" s="874"/>
      <c r="S18" s="874"/>
      <c r="T18" s="874"/>
      <c r="U18" s="874"/>
      <c r="V18" s="875"/>
      <c r="W18" s="873">
        <f>SUM(W13:AC17)</f>
        <v>10</v>
      </c>
      <c r="X18" s="874"/>
      <c r="Y18" s="874"/>
      <c r="Z18" s="874"/>
      <c r="AA18" s="874"/>
      <c r="AB18" s="874"/>
      <c r="AC18" s="875"/>
      <c r="AD18" s="873">
        <f>SUM(AD13:AJ17)</f>
        <v>13.342219999999999</v>
      </c>
      <c r="AE18" s="874"/>
      <c r="AF18" s="874"/>
      <c r="AG18" s="874"/>
      <c r="AH18" s="874"/>
      <c r="AI18" s="874"/>
      <c r="AJ18" s="875"/>
      <c r="AK18" s="873">
        <f>SUM(AK13:AQ17)</f>
        <v>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v>
      </c>
      <c r="Q19" s="656"/>
      <c r="R19" s="656"/>
      <c r="S19" s="656"/>
      <c r="T19" s="656"/>
      <c r="U19" s="656"/>
      <c r="V19" s="657"/>
      <c r="W19" s="655">
        <v>10</v>
      </c>
      <c r="X19" s="656"/>
      <c r="Y19" s="656"/>
      <c r="Z19" s="656"/>
      <c r="AA19" s="656"/>
      <c r="AB19" s="656"/>
      <c r="AC19" s="657"/>
      <c r="AD19" s="655">
        <v>13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0.875</v>
      </c>
      <c r="Q20" s="316"/>
      <c r="R20" s="316"/>
      <c r="S20" s="316"/>
      <c r="T20" s="316"/>
      <c r="U20" s="316"/>
      <c r="V20" s="316"/>
      <c r="W20" s="316">
        <f t="shared" ref="W20" si="0">IF(W18=0, "-", SUM(W19)/W18)</f>
        <v>1</v>
      </c>
      <c r="X20" s="316"/>
      <c r="Y20" s="316"/>
      <c r="Z20" s="316"/>
      <c r="AA20" s="316"/>
      <c r="AB20" s="316"/>
      <c r="AC20" s="316"/>
      <c r="AD20" s="316">
        <f t="shared" ref="AD20" si="1">IF(AD18=0, "-", SUM(AD19)/AD18)</f>
        <v>0.97435059532821378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0.875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9</v>
      </c>
      <c r="Q23" s="916"/>
      <c r="R23" s="916"/>
      <c r="S23" s="916"/>
      <c r="T23" s="916"/>
      <c r="U23" s="916"/>
      <c r="V23" s="930"/>
      <c r="W23" s="915" t="s">
        <v>778</v>
      </c>
      <c r="X23" s="916"/>
      <c r="Y23" s="916"/>
      <c r="Z23" s="916"/>
      <c r="AA23" s="916"/>
      <c r="AB23" s="916"/>
      <c r="AC23" s="930"/>
      <c r="AD23" s="978" t="s">
        <v>779</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9</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4</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372</v>
      </c>
      <c r="AC32" s="460"/>
      <c r="AD32" s="460"/>
      <c r="AE32" s="218">
        <v>28.2</v>
      </c>
      <c r="AF32" s="219"/>
      <c r="AG32" s="219"/>
      <c r="AH32" s="219"/>
      <c r="AI32" s="218">
        <v>28.7</v>
      </c>
      <c r="AJ32" s="219"/>
      <c r="AK32" s="219"/>
      <c r="AL32" s="219"/>
      <c r="AM32" s="218" t="s">
        <v>774</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372</v>
      </c>
      <c r="AC33" s="522"/>
      <c r="AD33" s="522"/>
      <c r="AE33" s="218">
        <v>37.1</v>
      </c>
      <c r="AF33" s="219"/>
      <c r="AG33" s="219"/>
      <c r="AH33" s="219"/>
      <c r="AI33" s="218">
        <v>37.1</v>
      </c>
      <c r="AJ33" s="219"/>
      <c r="AK33" s="219"/>
      <c r="AL33" s="219"/>
      <c r="AM33" s="218">
        <v>41</v>
      </c>
      <c r="AN33" s="219"/>
      <c r="AO33" s="219"/>
      <c r="AP33" s="219"/>
      <c r="AQ33" s="336" t="s">
        <v>718</v>
      </c>
      <c r="AR33" s="208"/>
      <c r="AS33" s="208"/>
      <c r="AT33" s="337"/>
      <c r="AU33" s="219">
        <v>41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76</v>
      </c>
      <c r="AF34" s="219"/>
      <c r="AG34" s="219"/>
      <c r="AH34" s="219"/>
      <c r="AI34" s="218">
        <v>77</v>
      </c>
      <c r="AJ34" s="219"/>
      <c r="AK34" s="219"/>
      <c r="AL34" s="219"/>
      <c r="AM34" s="218" t="s">
        <v>774</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718</v>
      </c>
      <c r="AR38" s="201"/>
      <c r="AS38" s="136" t="s">
        <v>233</v>
      </c>
      <c r="AT38" s="137"/>
      <c r="AU38" s="200">
        <v>4</v>
      </c>
      <c r="AV38" s="200"/>
      <c r="AW38" s="392" t="s">
        <v>179</v>
      </c>
      <c r="AX38" s="393"/>
      <c r="AY38">
        <f>$AY$37</f>
        <v>1</v>
      </c>
    </row>
    <row r="39" spans="1:51" ht="25.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372</v>
      </c>
      <c r="AC39" s="460"/>
      <c r="AD39" s="460"/>
      <c r="AE39" s="218" t="s">
        <v>718</v>
      </c>
      <c r="AF39" s="219"/>
      <c r="AG39" s="219"/>
      <c r="AH39" s="219"/>
      <c r="AI39" s="218" t="s">
        <v>718</v>
      </c>
      <c r="AJ39" s="219"/>
      <c r="AK39" s="219"/>
      <c r="AL39" s="219"/>
      <c r="AM39" s="218" t="s">
        <v>774</v>
      </c>
      <c r="AN39" s="219"/>
      <c r="AO39" s="219"/>
      <c r="AP39" s="219"/>
      <c r="AQ39" s="336" t="s">
        <v>718</v>
      </c>
      <c r="AR39" s="208"/>
      <c r="AS39" s="208"/>
      <c r="AT39" s="337"/>
      <c r="AU39" s="219" t="s">
        <v>718</v>
      </c>
      <c r="AV39" s="219"/>
      <c r="AW39" s="219"/>
      <c r="AX39" s="221"/>
      <c r="AY39">
        <f t="shared" ref="AY39:AY43" si="4">$AY$37</f>
        <v>1</v>
      </c>
    </row>
    <row r="40" spans="1:51" ht="25.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372</v>
      </c>
      <c r="AC40" s="522"/>
      <c r="AD40" s="522"/>
      <c r="AE40" s="218" t="s">
        <v>718</v>
      </c>
      <c r="AF40" s="219"/>
      <c r="AG40" s="219"/>
      <c r="AH40" s="219"/>
      <c r="AI40" s="218" t="s">
        <v>718</v>
      </c>
      <c r="AJ40" s="219"/>
      <c r="AK40" s="219"/>
      <c r="AL40" s="219"/>
      <c r="AM40" s="218" t="s">
        <v>774</v>
      </c>
      <c r="AN40" s="219"/>
      <c r="AO40" s="219"/>
      <c r="AP40" s="219"/>
      <c r="AQ40" s="336" t="s">
        <v>718</v>
      </c>
      <c r="AR40" s="208"/>
      <c r="AS40" s="208"/>
      <c r="AT40" s="337"/>
      <c r="AU40" s="219" t="s">
        <v>718</v>
      </c>
      <c r="AV40" s="219"/>
      <c r="AW40" s="219"/>
      <c r="AX40" s="221"/>
      <c r="AY40">
        <f t="shared" si="4"/>
        <v>1</v>
      </c>
    </row>
    <row r="41" spans="1:51" ht="25.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718</v>
      </c>
      <c r="AF41" s="219"/>
      <c r="AG41" s="219"/>
      <c r="AH41" s="219"/>
      <c r="AI41" s="218" t="s">
        <v>718</v>
      </c>
      <c r="AJ41" s="219"/>
      <c r="AK41" s="219"/>
      <c r="AL41" s="219"/>
      <c r="AM41" s="218" t="s">
        <v>774</v>
      </c>
      <c r="AN41" s="219"/>
      <c r="AO41" s="219"/>
      <c r="AP41" s="219"/>
      <c r="AQ41" s="336" t="s">
        <v>718</v>
      </c>
      <c r="AR41" s="208"/>
      <c r="AS41" s="208"/>
      <c r="AT41" s="337"/>
      <c r="AU41" s="219" t="s">
        <v>718</v>
      </c>
      <c r="AV41" s="219"/>
      <c r="AW41" s="219"/>
      <c r="AX41" s="221"/>
      <c r="AY41">
        <f t="shared" si="4"/>
        <v>1</v>
      </c>
    </row>
    <row r="42" spans="1:51" ht="23.25" customHeight="1" x14ac:dyDescent="0.15">
      <c r="A42" s="228" t="s">
        <v>381</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6562284</v>
      </c>
      <c r="AF101" s="282"/>
      <c r="AG101" s="282"/>
      <c r="AH101" s="282"/>
      <c r="AI101" s="282">
        <v>12163852</v>
      </c>
      <c r="AJ101" s="282"/>
      <c r="AK101" s="282"/>
      <c r="AL101" s="282"/>
      <c r="AM101" s="282">
        <v>16333442</v>
      </c>
      <c r="AN101" s="282"/>
      <c r="AO101" s="282"/>
      <c r="AP101" s="282"/>
      <c r="AQ101" s="282" t="s">
        <v>774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6953424</v>
      </c>
      <c r="AF102" s="282"/>
      <c r="AG102" s="282"/>
      <c r="AH102" s="282"/>
      <c r="AI102" s="282">
        <v>6562284</v>
      </c>
      <c r="AJ102" s="282"/>
      <c r="AK102" s="282"/>
      <c r="AL102" s="282"/>
      <c r="AM102" s="282">
        <v>12163852</v>
      </c>
      <c r="AN102" s="282"/>
      <c r="AO102" s="282"/>
      <c r="AP102" s="282"/>
      <c r="AQ102" s="282">
        <v>16333442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1</v>
      </c>
      <c r="AF116" s="282"/>
      <c r="AG116" s="282"/>
      <c r="AH116" s="282"/>
      <c r="AI116" s="282">
        <v>0.82199999999999995</v>
      </c>
      <c r="AJ116" s="282"/>
      <c r="AK116" s="282"/>
      <c r="AL116" s="282"/>
      <c r="AM116" s="282">
        <v>0.79590000000000005</v>
      </c>
      <c r="AN116" s="282"/>
      <c r="AO116" s="282"/>
      <c r="AP116" s="282"/>
      <c r="AQ116" s="218">
        <v>0.55100000000000005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771</v>
      </c>
      <c r="AJ117" s="550"/>
      <c r="AK117" s="550"/>
      <c r="AL117" s="550"/>
      <c r="AM117" s="550" t="s">
        <v>772</v>
      </c>
      <c r="AN117" s="550"/>
      <c r="AO117" s="550"/>
      <c r="AP117" s="550"/>
      <c r="AQ117" s="550" t="s">
        <v>773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v>32.6</v>
      </c>
      <c r="AF134" s="208"/>
      <c r="AG134" s="208"/>
      <c r="AH134" s="208"/>
      <c r="AI134" s="207">
        <v>32.6</v>
      </c>
      <c r="AJ134" s="208"/>
      <c r="AK134" s="208"/>
      <c r="AL134" s="208"/>
      <c r="AM134" s="207" t="s">
        <v>774</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28</v>
      </c>
      <c r="AF135" s="208"/>
      <c r="AG135" s="208"/>
      <c r="AH135" s="208"/>
      <c r="AI135" s="207">
        <v>28</v>
      </c>
      <c r="AJ135" s="208"/>
      <c r="AK135" s="208"/>
      <c r="AL135" s="208"/>
      <c r="AM135" s="207" t="s">
        <v>774</v>
      </c>
      <c r="AN135" s="208"/>
      <c r="AO135" s="208"/>
      <c r="AP135" s="208"/>
      <c r="AQ135" s="207" t="s">
        <v>718</v>
      </c>
      <c r="AR135" s="208"/>
      <c r="AS135" s="208"/>
      <c r="AT135" s="208"/>
      <c r="AU135" s="207">
        <v>28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7"/>
      <c r="E430" s="175" t="s">
        <v>400</v>
      </c>
      <c r="F430" s="893"/>
      <c r="G430" s="894" t="s">
        <v>252</v>
      </c>
      <c r="H430" s="126"/>
      <c r="I430" s="126"/>
      <c r="J430" s="895" t="s">
        <v>718</v>
      </c>
      <c r="K430" s="896"/>
      <c r="L430" s="896"/>
      <c r="M430" s="896"/>
      <c r="N430" s="896"/>
      <c r="O430" s="896"/>
      <c r="P430" s="896"/>
      <c r="Q430" s="896"/>
      <c r="R430" s="896"/>
      <c r="S430" s="896"/>
      <c r="T430" s="897"/>
      <c r="U430" s="587" t="s">
        <v>749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748</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748</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748</v>
      </c>
      <c r="AE704" s="781"/>
      <c r="AF704" s="781"/>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748</v>
      </c>
      <c r="AE705" s="713"/>
      <c r="AF705" s="713"/>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753</v>
      </c>
      <c r="AE708" s="603"/>
      <c r="AF708" s="603"/>
      <c r="AG708" s="740" t="s">
        <v>749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753</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748</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749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39"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753</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753</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36.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748</v>
      </c>
      <c r="AE717" s="323"/>
      <c r="AF717" s="323"/>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398</v>
      </c>
      <c r="K721" s="288"/>
      <c r="L721" s="77" t="str">
        <f>IF(M721="","","-")</f>
        <v>-</v>
      </c>
      <c r="M721" s="78">
        <v>0</v>
      </c>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386</v>
      </c>
      <c r="B733" s="672"/>
      <c r="C733" s="672"/>
      <c r="D733" s="672"/>
      <c r="E733" s="673"/>
      <c r="F733" s="635" t="s">
        <v>777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745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746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334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9.75" customHeight="1" x14ac:dyDescent="0.15">
      <c r="A789" s="629"/>
      <c r="B789" s="630"/>
      <c r="C789" s="630"/>
      <c r="D789" s="630"/>
      <c r="E789" s="630"/>
      <c r="F789" s="631"/>
      <c r="G789" s="668" t="s">
        <v>763</v>
      </c>
      <c r="H789" s="669"/>
      <c r="I789" s="669"/>
      <c r="J789" s="669"/>
      <c r="K789" s="670"/>
      <c r="L789" s="662" t="s">
        <v>764</v>
      </c>
      <c r="M789" s="663"/>
      <c r="N789" s="663"/>
      <c r="O789" s="663"/>
      <c r="P789" s="663"/>
      <c r="Q789" s="663"/>
      <c r="R789" s="663"/>
      <c r="S789" s="663"/>
      <c r="T789" s="663"/>
      <c r="U789" s="663"/>
      <c r="V789" s="663"/>
      <c r="W789" s="663"/>
      <c r="X789" s="664"/>
      <c r="Y789" s="382">
        <v>13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4.25" customHeight="1" x14ac:dyDescent="0.15">
      <c r="A845" s="370">
        <v>1</v>
      </c>
      <c r="B845" s="370">
        <v>1</v>
      </c>
      <c r="C845" s="358" t="s">
        <v>766</v>
      </c>
      <c r="D845" s="343"/>
      <c r="E845" s="343"/>
      <c r="F845" s="343"/>
      <c r="G845" s="343"/>
      <c r="H845" s="343"/>
      <c r="I845" s="343"/>
      <c r="J845" s="344">
        <v>8013301025013</v>
      </c>
      <c r="K845" s="345"/>
      <c r="L845" s="345"/>
      <c r="M845" s="345"/>
      <c r="N845" s="345"/>
      <c r="O845" s="345"/>
      <c r="P845" s="359" t="s">
        <v>764</v>
      </c>
      <c r="Q845" s="346"/>
      <c r="R845" s="346"/>
      <c r="S845" s="346"/>
      <c r="T845" s="346"/>
      <c r="U845" s="346"/>
      <c r="V845" s="346"/>
      <c r="W845" s="346"/>
      <c r="X845" s="346"/>
      <c r="Y845" s="347">
        <v>13</v>
      </c>
      <c r="Z845" s="348"/>
      <c r="AA845" s="348"/>
      <c r="AB845" s="349"/>
      <c r="AC845" s="350" t="s">
        <v>373</v>
      </c>
      <c r="AD845" s="351"/>
      <c r="AE845" s="351"/>
      <c r="AF845" s="351"/>
      <c r="AG845" s="351"/>
      <c r="AH845" s="366">
        <v>1</v>
      </c>
      <c r="AI845" s="367"/>
      <c r="AJ845" s="367"/>
      <c r="AK845" s="367"/>
      <c r="AL845" s="354">
        <v>100</v>
      </c>
      <c r="AM845" s="355"/>
      <c r="AN845" s="355"/>
      <c r="AO845" s="356"/>
      <c r="AP845" s="357" t="s">
        <v>767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774</v>
      </c>
      <c r="F1110" s="369"/>
      <c r="G1110" s="369"/>
      <c r="H1110" s="369"/>
      <c r="I1110" s="369"/>
      <c r="J1110" s="344" t="s">
        <v>774</v>
      </c>
      <c r="K1110" s="345"/>
      <c r="L1110" s="345"/>
      <c r="M1110" s="345"/>
      <c r="N1110" s="345"/>
      <c r="O1110" s="345"/>
      <c r="P1110" s="359" t="s">
        <v>774</v>
      </c>
      <c r="Q1110" s="346"/>
      <c r="R1110" s="346"/>
      <c r="S1110" s="346"/>
      <c r="T1110" s="346"/>
      <c r="U1110" s="346"/>
      <c r="V1110" s="346"/>
      <c r="W1110" s="346"/>
      <c r="X1110" s="346"/>
      <c r="Y1110" s="347" t="s">
        <v>774</v>
      </c>
      <c r="Z1110" s="348"/>
      <c r="AA1110" s="348"/>
      <c r="AB1110" s="349"/>
      <c r="AC1110" s="350"/>
      <c r="AD1110" s="351"/>
      <c r="AE1110" s="351"/>
      <c r="AF1110" s="351"/>
      <c r="AG1110" s="351"/>
      <c r="AH1110" s="352" t="s">
        <v>774</v>
      </c>
      <c r="AI1110" s="353"/>
      <c r="AJ1110" s="353"/>
      <c r="AK1110" s="353"/>
      <c r="AL1110" s="354" t="s">
        <v>774</v>
      </c>
      <c r="AM1110" s="355"/>
      <c r="AN1110" s="355"/>
      <c r="AO1110" s="356"/>
      <c r="AP1110" s="357" t="s">
        <v>774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3:AX13 AR15:AX15 P15:AJ17">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7:AO874">
    <cfRule type="expression" dxfId="2511" priority="6645">
      <formula>IF(AND(AL847&gt;=0, RIGHT(TEXT(AL847,"0.#"),1)&lt;&gt;"."),TRUE,FALSE)</formula>
    </cfRule>
    <cfRule type="expression" dxfId="2510" priority="6646">
      <formula>IF(AND(AL847&gt;=0, RIGHT(TEXT(AL847,"0.#"),1)="."),TRUE,FALSE)</formula>
    </cfRule>
    <cfRule type="expression" dxfId="2509" priority="6647">
      <formula>IF(AND(AL847&lt;0, RIGHT(TEXT(AL847,"0.#"),1)&lt;&gt;"."),TRUE,FALSE)</formula>
    </cfRule>
    <cfRule type="expression" dxfId="2508" priority="6648">
      <formula>IF(AND(AL847&lt;0, RIGHT(TEXT(AL847,"0.#"),1)="."),TRUE,FALSE)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E459">
    <cfRule type="expression" dxfId="2481" priority="4337">
      <formula>IF(RIGHT(TEXT(AE459,"0.#"),1)=".",FALSE,TRUE)</formula>
    </cfRule>
    <cfRule type="expression" dxfId="2480" priority="4338">
      <formula>IF(RIGHT(TEXT(AE459,"0.#"),1)=".",TRUE,FALSE)</formula>
    </cfRule>
  </conditionalFormatting>
  <conditionalFormatting sqref="AE460">
    <cfRule type="expression" dxfId="2479" priority="4335">
      <formula>IF(RIGHT(TEXT(AE460,"0.#"),1)=".",FALSE,TRUE)</formula>
    </cfRule>
    <cfRule type="expression" dxfId="2478" priority="4336">
      <formula>IF(RIGHT(TEXT(AE460,"0.#"),1)=".",TRUE,FALSE)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748</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t="s">
        <v>748</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高齢社会対策、食育推進</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2021-05-26T10:27:59Z</cp:lastPrinted>
  <dcterms:created xsi:type="dcterms:W3CDTF">2012-03-13T00:50:25Z</dcterms:created>
  <dcterms:modified xsi:type="dcterms:W3CDTF">2021-09-01T04:45:06Z</dcterms:modified>
</cp:coreProperties>
</file>