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800_健康局　地域保健室\010 予算要求関係\令和4年度予算要求（令和３年度）\★作業依頼\○レビューシート関連作業\210811 最終公表版作成\作業用媒体\"/>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417" i="3"/>
  <c r="AY213"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<sst xmlns="http://schemas.openxmlformats.org/spreadsheetml/2006/main" count="3107" uniqueCount="791">
  <si>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</si>
  <si>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</si>
  <si>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</si>
  <si>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</si>
  <si>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</si>
  <si>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</si>
  <si>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</si>
  <si>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</si>
  <si>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</si>
  <si>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</si>
  <si>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</si>
  <si>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</si>
  <si>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</si>
  <si>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</si>
  <si>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</si>
  <si>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</si>
  <si>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</si>
  <si>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</si>
  <si>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</si>
  <si>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</si>
  <si>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</si>
  <si>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</si>
  <si>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</si>
  <si>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</si>
  <si>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</si>
  <si>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</si>
  <si>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</si>
  <si>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</si>
  <si>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</si>
  <si>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</si>
  <si>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</si>
  <si>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</si>
  <si>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</si>
  <si>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</si>
  <si>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</si>
  <si>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</si>
  <si>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</si>
  <si>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</si>
  <si>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</si>
  <si>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</si>
  <si>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</si>
  <si>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</si>
  <si>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</si>
  <si>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</si>
  <si>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</si>
  <si>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</si>
  <si>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</si>
  <si>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</si>
  <si>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</si>
  <si>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</si>
  <si>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</si>
  <si>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</si>
  <si>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</si>
  <si>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</si>
  <si>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</si>
  <si>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</si>
  <si>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</si>
  <si>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</si>
  <si>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</si>
  <si>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</si>
  <si>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</si>
  <si>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</si>
  <si>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</si>
  <si>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</si>
  <si>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</si>
  <si>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</si>
  <si>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</si>
  <si>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</si>
  <si>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</si>
  <si>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</si>
  <si>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</si>
  <si>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</si>
  <si>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</si>
  <si>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</si>
  <si>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</si>
  <si>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</si>
  <si>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</si>
  <si>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</si>
  <si>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</si>
  <si>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</si>
  <si>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</si>
  <si>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</si>
  <si>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</si>
  <si>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</si>
  <si>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</si>
  <si>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</si>
  <si>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</si>
  <si>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</si>
  <si>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</si>
  <si>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</si>
  <si>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</si>
  <si>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</si>
  <si>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</si>
  <si>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</si>
  <si>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</si>
  <si>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</si>
  <si>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</si>
  <si>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</si>
  <si>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</si>
  <si>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</si>
  <si>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</si>
  <si>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</si>
  <si>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</si>
  <si>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</si>
  <si>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</si>
  <si>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</si>
  <si>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</si>
  <si>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</si>
  <si>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</si>
  <si>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</si>
  <si>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</si>
  <si>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</si>
  <si>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</si>
  <si>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</si>
  <si>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</si>
  <si>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</si>
  <si>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</si>
  <si>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</si>
  <si>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</si>
  <si>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</si>
  <si>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</si>
  <si>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</si>
  <si>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</si>
  <si>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</si>
  <si>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</si>
  <si>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</si>
  <si>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</si>
  <si>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</si>
  <si>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</si>
  <si>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</si>
  <si>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</si>
  <si>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</si>
  <si>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</si>
  <si>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</si>
  <si>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</si>
  <si>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</si>
  <si>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</si>
  <si>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</si>
  <si>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</si>
  <si>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</si>
  <si>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</si>
  <si>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</si>
  <si>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</si>
  <si>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</si>
  <si>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</si>
  <si>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</si>
  <si>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</si>
  <si>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</si>
  <si>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</si>
  <si>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</si>
  <si>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</si>
  <si>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</si>
  <si>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</si>
  <si>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</si>
  <si>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</si>
  <si>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</si>
  <si>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</si>
  <si>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</si>
  <si>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</si>
  <si>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</si>
  <si>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</si>
  <si>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</si>
  <si>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</si>
  <si>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</si>
  <si>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</si>
  <si>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</si>
  <si>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</si>
  <si>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</si>
  <si>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</si>
  <si>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</si>
  <si>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</si>
  <si>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</si>
  <si>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</si>
  <si>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</si>
  <si>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</si>
  <si>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</si>
  <si>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</si>
  <si>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</si>
  <si>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</si>
  <si>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</si>
  <si>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</si>
  <si>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</si>
  <si>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</si>
  <si>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</si>
  <si>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</si>
  <si>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</si>
  <si>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</si>
  <si>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</si>
  <si>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</si>
  <si>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</si>
  <si>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</si>
  <si>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</si>
  <si>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</si>
  <si>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</si>
  <si>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</si>
  <si>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</si>
  <si>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</si>
  <si>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</si>
  <si>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</si>
  <si>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</si>
  <si>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</si>
  <si>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</si>
  <si>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</si>
  <si>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</si>
  <si>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</si>
  <si>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</si>
  <si>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</si>
  <si>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</si>
  <si>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</si>
  <si>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</si>
  <si>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</si>
  <si>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</si>
  <si>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</si>
  <si>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</si>
  <si>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</si>
  <si>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</si>
  <si>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</si>
  <si>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</si>
  <si>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</si>
  <si>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</si>
  <si>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</si>
  <si>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</si>
  <si>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</si>
  <si>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</si>
  <si>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</si>
  <si>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</si>
  <si>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</si>
  <si>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</si>
  <si>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</si>
  <si>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</si>
  <si>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</si>
  <si>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</si>
  <si>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</si>
  <si>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</si>
  <si>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</si>
  <si>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</si>
  <si>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</si>
  <si>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</si>
  <si>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</si>
  <si>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</si>
  <si>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</si>
  <si>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</si>
  <si>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</si>
  <si>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</si>
  <si>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</si>
  <si>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</si>
  <si>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</si>
  <si>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</si>
  <si>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</si>
  <si>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</si>
  <si>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</si>
  <si>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</si>
  <si>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</si>
  <si>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</si>
  <si>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</si>
  <si>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</si>
  <si>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</si>
  <si>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</si>
  <si>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</si>
  <si>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</si>
  <si>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</si>
  <si>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</si>
  <si>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</si>
  <si>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</si>
  <si>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</si>
  <si>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</si>
  <si>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</si>
  <si>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</si>
  <si>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</si>
  <si>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</si>
  <si>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</si>
  <si>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</si>
  <si>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</si>
  <si>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</si>
  <si>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</si>
  <si>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</si>
  <si>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</si>
  <si>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</si>
  <si>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</si>
  <si>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</si>
  <si>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</si>
  <si>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</si>
  <si>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</si>
  <si>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</si>
  <si>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</si>
  <si>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</si>
  <si>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</si>
  <si>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</si>
  <si>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</si>
  <si>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</si>
  <si>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</si>
  <si>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</si>
  <si>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</si>
  <si>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</si>
  <si>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</si>
  <si>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</si>
  <si>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</si>
  <si>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</si>
  <si>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</si>
  <si>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</si>
  <si>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</si>
  <si>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</si>
  <si>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</si>
  <si>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</si>
  <si>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</si>
  <si>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</si>
  <si>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</si>
  <si>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</si>
  <si>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</si>
  <si>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</si>
  <si>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</si>
  <si>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</si>
  <si>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</si>
  <si>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</si>
  <si>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</si>
  <si>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</si>
  <si>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</si>
  <si>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</si>
  <si>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</si>
  <si>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</si>
  <si>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</si>
  <si>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</si>
  <si>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</si>
  <si>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</si>
  <si>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</si>
  <si>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</si>
  <si>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</si>
  <si>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</si>
  <si>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</si>
  <si>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</si>
  <si>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</si>
  <si>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</si>
  <si>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</si>
  <si>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</si>
  <si>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</si>
  <si>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</si>
  <si>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</si>
  <si>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</si>
  <si>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</si>
  <si>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</si>
  <si>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</si>
  <si>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</si>
  <si>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</si>
  <si>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</si>
  <si>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</si>
  <si>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</si>
  <si>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</si>
  <si>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</si>
  <si>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</si>
  <si>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</si>
  <si>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</si>
  <si>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</si>
  <si>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</si>
  <si>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</si>
  <si>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</si>
  <si>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</si>
  <si>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</si>
  <si>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</si>
  <si>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</si>
  <si>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</si>
  <si>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</si>
  <si>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</si>
  <si>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</si>
  <si>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</si>
  <si>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</si>
  <si>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</si>
  <si>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</si>
  <si>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</si>
  <si>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</si>
  <si>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</si>
  <si>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</si>
  <si>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</si>
  <si>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</si>
  <si>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</si>
  <si>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</si>
  <si>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</si>
  <si>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</si>
  <si>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</si>
  <si>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</si>
  <si>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</si>
  <si>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</si>
  <si>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</si>
  <si>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</si>
  <si>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</si>
  <si>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</si>
  <si>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</si>
  <si>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</si>
  <si>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</si>
  <si>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</si>
  <si>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</si>
  <si>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</si>
  <si>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</si>
  <si>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</si>
  <si>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</si>
  <si>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</si>
  <si>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</si>
  <si>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</si>
  <si>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</si>
  <si>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</si>
  <si>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</si>
  <si>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</si>
  <si>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</si>
  <si>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</si>
  <si>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</si>
  <si>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</si>
  <si>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</si>
  <si>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</si>
  <si>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</si>
  <si>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</si>
  <si>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</si>
  <si>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</si>
  <si>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</si>
  <si>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</si>
  <si>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</si>
  <si>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</si>
  <si>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</si>
  <si>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</si>
  <si>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</si>
  <si>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</si>
  <si>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</si>
  <si>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</si>
  <si>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</si>
  <si>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</si>
  <si>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</si>
  <si>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</si>
  <si>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</si>
  <si>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</si>
  <si>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</si>
  <si>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</si>
  <si>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</si>
  <si>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</si>
  <si>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</si>
  <si>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</si>
  <si>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</si>
  <si>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</si>
  <si>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</si>
  <si>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</si>
  <si>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</si>
  <si>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</si>
  <si>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</si>
  <si>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</si>
  <si>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</si>
  <si>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</si>
  <si>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</si>
  <si>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</si>
  <si>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</si>
  <si>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</si>
  <si>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</si>
  <si>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</si>
  <si>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</si>
  <si>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</si>
  <si>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</si>
  <si>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</si>
  <si>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</si>
  <si>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</si>
  <si>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</si>
  <si>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</si>
  <si>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</si>
  <si>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</si>
  <si>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</si>
  <si>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</si>
  <si>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</si>
  <si>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</si>
  <si>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</si>
  <si>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</si>
  <si>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</si>
  <si>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</si>
  <si>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</si>
  <si>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</si>
  <si>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</si>
  <si>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</si>
  <si>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</si>
  <si>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</si>
  <si>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</si>
  <si>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</si>
  <si>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</si>
  <si>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</si>
  <si>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</si>
  <si>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</si>
  <si>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</si>
  <si>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</si>
  <si>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</si>
  <si>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</si>
  <si>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</si>
  <si>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</si>
  <si>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</si>
  <si>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</si>
  <si>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</si>
  <si>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</si>
  <si>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</si>
  <si>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</si>
  <si>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</si>
  <si>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</si>
  <si>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</si>
  <si>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</si>
  <si>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</si>
  <si>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</si>
  <si>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</si>
  <si>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</si>
  <si>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</si>
  <si>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</si>
  <si>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</si>
  <si>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</si>
  <si>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</si>
  <si>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</si>
  <si>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</si>
  <si>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</si>
  <si>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</si>
  <si>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</si>
  <si>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</si>
  <si>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</si>
  <si>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</si>
  <si>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</si>
  <si>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</si>
  <si>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</si>
  <si>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</si>
  <si>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</si>
  <si>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</si>
  <si>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</si>
  <si>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</si>
  <si>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</si>
  <si>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</si>
  <si>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</si>
  <si>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</si>
  <si>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</si>
  <si>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</si>
  <si>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</si>
  <si>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</si>
  <si>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</si>
  <si>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</si>
  <si>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</si>
  <si>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</si>
  <si>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</si>
  <si>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</si>
  <si>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</si>
  <si>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</si>
  <si>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</si>
  <si>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</si>
  <si>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</si>
  <si>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</si>
  <si>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</si>
  <si>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</si>
  <si>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</si>
  <si>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</si>
  <si>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</si>
  <si>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</si>
  <si>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</si>
  <si>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</si>
  <si>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</si>
  <si>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</si>
  <si>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</si>
  <si>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</si>
  <si>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</si>
  <si>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</si>
  <si>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</si>
  <si>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</si>
  <si>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</si>
  <si>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</si>
  <si>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</si>
  <si>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</si>
  <si>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</si>
  <si>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</si>
  <si>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</si>
  <si>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</si>
  <si>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</si>
  <si>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</si>
  <si>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</si>
  <si>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</si>
  <si>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</si>
  <si>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</si>
  <si>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</si>
  <si>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</si>
  <si>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</si>
  <si>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</si>
  <si>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</si>
  <si>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</si>
  <si>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</si>
  <si>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</si>
  <si>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</si>
  <si>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</si>
  <si>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</si>
  <si>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</si>
  <si>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</si>
  <si>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</si>
  <si>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</si>
  <si>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</si>
  <si>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</si>
  <si>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</si>
  <si>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</si>
  <si>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</si>
  <si>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</si>
  <si>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</si>
  <si>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</si>
  <si>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</si>
  <si>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</si>
  <si>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</si>
  <si>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</si>
  <si>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</si>
  <si>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</si>
  <si>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</si>
  <si>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</si>
  <si>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</si>
  <si>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</si>
  <si>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</si>
  <si>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</si>
  <si>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</si>
  <si>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</si>
  <si>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</si>
  <si>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</si>
  <si>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</si>
  <si>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</si>
  <si>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</si>
  <si>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</si>
  <si>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</si>
  <si>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</si>
  <si>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</si>
  <si>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</si>
  <si>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</si>
  <si>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</si>
  <si>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</si>
  <si>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</si>
  <si>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</si>
  <si>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</si>
  <si>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</si>
  <si>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</si>
  <si>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</si>
  <si>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</si>
  <si>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</si>
  <si>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</si>
  <si>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</si>
  <si>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</si>
  <si>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</si>
  <si>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</si>
  <si>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</si>
  <si>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</si>
  <si>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</si>
  <si>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</si>
  <si>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</si>
  <si>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</si>
  <si>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</si>
  <si>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</si>
  <si>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</si>
  <si>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</si>
  <si>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</si>
  <si>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</si>
  <si>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</si>
  <si>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</si>
  <si>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</si>
  <si>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</si>
  <si>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</si>
  <si>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</si>
  <si>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</si>
  <si>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</si>
  <si>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</si>
  <si>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</si>
  <si>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</si>
  <si>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</si>
  <si>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</si>
  <si>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</si>
  <si>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</si>
  <si>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</si>
  <si>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</si>
  <si>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</si>
  <si>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</si>
  <si>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</si>
  <si>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</si>
  <si>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</si>
  <si>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</si>
  <si>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</si>
  <si>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</si>
  <si>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</si>
  <si>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</si>
  <si>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</si>
  <si>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</si>
  <si>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</si>
  <si>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</si>
  <si>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</si>
  <si>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</si>
  <si>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</si>
  <si>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</si>
  <si>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</si>
  <si>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</si>
  <si>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</si>
  <si>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</si>
  <si>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</si>
  <si>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</si>
  <si>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</si>
  <si>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</si>
  <si>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</si>
  <si>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</si>
  <si>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</si>
  <si>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</si>
  <si>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</si>
  <si>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</si>
  <si>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</si>
  <si>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</si>
  <si>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</si>
  <si>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</si>
  <si>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</si>
  <si>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</si>
  <si>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</si>
  <si>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</si>
  <si>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</si>
  <si>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</si>
  <si>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</si>
  <si>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</si>
  <si>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</si>
  <si>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</si>
  <si>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</si>
  <si>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</si>
  <si>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</si>
  <si>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</si>
  <si>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医療社会事業従事者（医療ソーシャルワーカー）指導強化費</t>
  </si>
  <si>
    <t>健康局</t>
  </si>
  <si>
    <t>昭和６３年度</t>
  </si>
  <si>
    <t>終了予定なし</t>
  </si>
  <si>
    <t>健康課保健指導室</t>
  </si>
  <si>
    <t>-</t>
  </si>
  <si>
    <t>医療技術の高度化、専門分野及び福祉政策の拡充等に伴う社会保障制度全般の複雑化、多様化に対応できるように、地域における指導者を養成し、医療社会従事者全体の資質向上を図る。</t>
  </si>
  <si>
    <t>諸謝金</t>
  </si>
  <si>
    <t>庁費</t>
  </si>
  <si>
    <t>委員等旅費</t>
  </si>
  <si>
    <t>令和5年度に医療ソーシャルワーカー研修参加者数を142人まで引き上げる</t>
  </si>
  <si>
    <t>医療ソーシャルワーカー研修参加者数</t>
  </si>
  <si>
    <t>人</t>
  </si>
  <si>
    <t>保健指導室調べ</t>
  </si>
  <si>
    <t>医療ソーシャルワーカー研修回数</t>
  </si>
  <si>
    <t>回</t>
  </si>
  <si>
    <t>当該年度執行額（千円）／研修参加者数</t>
    <phoneticPr fontId="5"/>
  </si>
  <si>
    <t>千円</t>
  </si>
  <si>
    <t>X　/　Y</t>
    <phoneticPr fontId="5"/>
  </si>
  <si>
    <t>402 / 94</t>
  </si>
  <si>
    <t>355 / 92</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</si>
  <si>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</si>
  <si>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</si>
  <si>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299</t>
  </si>
  <si>
    <t>273</t>
  </si>
  <si>
    <t>237</t>
  </si>
  <si>
    <t>276</t>
  </si>
  <si>
    <t>289</t>
  </si>
  <si>
    <t>302</t>
  </si>
  <si>
    <t>298</t>
  </si>
  <si>
    <t>305</t>
  </si>
  <si>
    <t>312</t>
  </si>
  <si>
    <t>○</t>
  </si>
  <si>
    <t>保健指導室長　五十嵐　久美子</t>
    <rPh sb="7" eb="10">
      <t>イガラシ</t>
    </rPh>
    <rPh sb="11" eb="14">
      <t>クミコ</t>
    </rPh>
    <phoneticPr fontId="5"/>
  </si>
  <si>
    <t>厚労</t>
  </si>
  <si>
    <t>-</t>
    <phoneticPr fontId="5"/>
  </si>
  <si>
    <t>274/40</t>
    <phoneticPr fontId="5"/>
  </si>
  <si>
    <t>医療ソーシャルワーク部門のリーダーが病院内外のソーシャルワーク活動を戦略的にマネジメントするために必要な知識・技術を習得するための研修を実施している。地域における指導者を養成し医療ソーシャルワーカー全体の資質が向上することで、患者等が安心して退院、社会復帰でき、地域風民が安心して暮らせる地域保健体制の確保が図られる。</t>
    <phoneticPr fontId="5"/>
  </si>
  <si>
    <t>患者等が安心して退院、社会復帰できる体制づくりを推進するため、国費を投入して継続的に医療ソーシャルワーカーの資質向上に取り組む必要がある。</t>
    <phoneticPr fontId="5"/>
  </si>
  <si>
    <t>日本の医療制度や医療ソーシャルワーカーの現況等、医療ソーシャルワーク活動を戦略的にマネジメントするために必要な高度の知識・技術の習得を国として統一的に実施することを目的としており、国において実施する必要がある。</t>
    <phoneticPr fontId="5"/>
  </si>
  <si>
    <t>患者等が安心して退院、社会復帰できる体制づくりを推進するため、継続的に医療ソーシャルワーカーの資質向上に取り組む必要があり、優先度は高い。</t>
    <phoneticPr fontId="5"/>
  </si>
  <si>
    <t>予決令で認められている少額随契を行っている。</t>
    <rPh sb="0" eb="3">
      <t>ヨケツレイ</t>
    </rPh>
    <rPh sb="4" eb="5">
      <t>ミト</t>
    </rPh>
    <rPh sb="11" eb="13">
      <t>ショウガク</t>
    </rPh>
    <rPh sb="13" eb="15">
      <t>ズイケイ</t>
    </rPh>
    <rPh sb="16" eb="17">
      <t>オコナ</t>
    </rPh>
    <phoneticPr fontId="5"/>
  </si>
  <si>
    <t>無</t>
  </si>
  <si>
    <t>‐</t>
  </si>
  <si>
    <t>研修参加人数の増加を働きかけることによって、単位あたりのコスト削減に努めている。</t>
    <phoneticPr fontId="5"/>
  </si>
  <si>
    <t>医療ソーシャルワーカーの資質向上のための研修経費としている。</t>
    <phoneticPr fontId="5"/>
  </si>
  <si>
    <t>コスト削減や効率化に向け、執行実績を勘案した予算積算としている。</t>
    <phoneticPr fontId="5"/>
  </si>
  <si>
    <t>複雑化する社会保障問題に即応し、患者等の社会復帰の促進を図る医療ソーシャルワーカーの資質向上が重要とされる中、本事業における研修参加者数は高水準を推移しており、医療従事者全体の底上げを寄与していると考えられるため、引き続き当事業を行うべきと判断している。</t>
    <rPh sb="53" eb="54">
      <t>ナカ</t>
    </rPh>
    <rPh sb="55" eb="56">
      <t>ホン</t>
    </rPh>
    <rPh sb="56" eb="58">
      <t>ジギョウ</t>
    </rPh>
    <rPh sb="62" eb="64">
      <t>ケンシュウ</t>
    </rPh>
    <rPh sb="64" eb="67">
      <t>サンカシャ</t>
    </rPh>
    <rPh sb="67" eb="68">
      <t>スウ</t>
    </rPh>
    <rPh sb="69" eb="72">
      <t>コウスイジュン</t>
    </rPh>
    <rPh sb="73" eb="75">
      <t>スイイ</t>
    </rPh>
    <rPh sb="92" eb="94">
      <t>キヨ</t>
    </rPh>
    <rPh sb="99" eb="100">
      <t>カンガ</t>
    </rPh>
    <rPh sb="120" eb="122">
      <t>ハンダン</t>
    </rPh>
    <phoneticPr fontId="5"/>
  </si>
  <si>
    <t>兼松エレクトロニクス株式会社</t>
    <phoneticPr fontId="5"/>
  </si>
  <si>
    <t>株式会社竹宝商会</t>
    <phoneticPr fontId="5"/>
  </si>
  <si>
    <t>個人A</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</si>
  <si>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</si>
  <si>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</si>
  <si>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</si>
  <si>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</si>
  <si>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有限会社正陽印刷</t>
    <phoneticPr fontId="5"/>
  </si>
  <si>
    <t>朝霞税務署</t>
    <phoneticPr fontId="5"/>
  </si>
  <si>
    <t>消耗品の購入</t>
    <rPh sb="0" eb="3">
      <t>ショウモウヒン</t>
    </rPh>
    <rPh sb="4" eb="6">
      <t>コウニュウ</t>
    </rPh>
    <phoneticPr fontId="5"/>
  </si>
  <si>
    <t>諸謝金</t>
    <rPh sb="0" eb="1">
      <t>ショ</t>
    </rPh>
    <rPh sb="1" eb="3">
      <t>シャキン</t>
    </rPh>
    <phoneticPr fontId="5"/>
  </si>
  <si>
    <t>修了証書印刷</t>
    <phoneticPr fontId="5"/>
  </si>
  <si>
    <t>諸謝金・委員等旅費等に係る源泉徴収所得税</t>
    <phoneticPr fontId="5"/>
  </si>
  <si>
    <t>諸謝金</t>
    <phoneticPr fontId="5"/>
  </si>
  <si>
    <t>A.兼松エレクトロニクス株式会社</t>
    <phoneticPr fontId="5"/>
  </si>
  <si>
    <t>-</t>
    <phoneticPr fontId="5"/>
  </si>
  <si>
    <t>消耗品等経費が抑制されたため予算の執行率自体は低い水準であるが、事業の目標はおおむね達成できており、予算の見直し等を検討することで対応を行っていく。なお、令和３年度以降の医療ソーシャルワーカー研修参加者数目標値については、令和２年度までの実績を踏まえつつ、研修会への参加呼びかけ等を行うことで目標値を上方修正することとする。</t>
    <rPh sb="0" eb="3">
      <t>ショウモウヒン</t>
    </rPh>
    <rPh sb="3" eb="4">
      <t>トウ</t>
    </rPh>
    <rPh sb="4" eb="6">
      <t>ケイヒ</t>
    </rPh>
    <rPh sb="7" eb="9">
      <t>ヨクセイ</t>
    </rPh>
    <rPh sb="20" eb="22">
      <t>ジタイ</t>
    </rPh>
    <rPh sb="50" eb="52">
      <t>ヨサン</t>
    </rPh>
    <rPh sb="65" eb="67">
      <t>タイオウ</t>
    </rPh>
    <rPh sb="68" eb="69">
      <t>オコナ</t>
    </rPh>
    <rPh sb="77" eb="79">
      <t>レイワ</t>
    </rPh>
    <rPh sb="85" eb="87">
      <t>イリョウ</t>
    </rPh>
    <rPh sb="96" eb="98">
      <t>ケンシュウ</t>
    </rPh>
    <rPh sb="98" eb="101">
      <t>サンカシャ</t>
    </rPh>
    <rPh sb="101" eb="102">
      <t>スウ</t>
    </rPh>
    <rPh sb="102" eb="104">
      <t>モクヒョウ</t>
    </rPh>
    <rPh sb="104" eb="105">
      <t>チ</t>
    </rPh>
    <rPh sb="111" eb="113">
      <t>レイワ</t>
    </rPh>
    <phoneticPr fontId="5"/>
  </si>
  <si>
    <t>消耗品の購入</t>
    <rPh sb="0" eb="2">
      <t>ショウモウ</t>
    </rPh>
    <rPh sb="2" eb="3">
      <t>ヒン</t>
    </rPh>
    <rPh sb="4" eb="6">
      <t>コウニュウ</t>
    </rPh>
    <phoneticPr fontId="5"/>
  </si>
  <si>
    <t>消耗品費</t>
    <rPh sb="0" eb="3">
      <t>ショウモウヒン</t>
    </rPh>
    <rPh sb="3" eb="4">
      <t>ヒ</t>
    </rPh>
    <phoneticPr fontId="5"/>
  </si>
  <si>
    <t>アアリイ株式会社</t>
    <rPh sb="7" eb="8">
      <t>シャ</t>
    </rPh>
    <phoneticPr fontId="5"/>
  </si>
  <si>
    <t>医療ソーシャルワーク部門のリーダーが病院内外のソーシャルワーク活動を戦略的にマネジメントするために必要な知識・技術を習得するための研修を国立保健医療科学院において実施する。</t>
    <phoneticPr fontId="5"/>
  </si>
  <si>
    <t>-</t>
    <phoneticPr fontId="5"/>
  </si>
  <si>
    <t>研修参加者数は高水準で推移しており、成果目標に見合ったものとなっている。なお、令和３年度以降の目標値は、令和２年度までの実績を踏まえつつ、研修会への参加呼びかけ等を行うことで目標値を上方修正することとする。</t>
    <rPh sb="39" eb="41">
      <t>レイワ</t>
    </rPh>
    <rPh sb="42" eb="44">
      <t>ネンド</t>
    </rPh>
    <rPh sb="44" eb="46">
      <t>イコウ</t>
    </rPh>
    <rPh sb="47" eb="50">
      <t>モクヒョウチ</t>
    </rPh>
    <rPh sb="52" eb="54">
      <t>レイワ</t>
    </rPh>
    <phoneticPr fontId="5"/>
  </si>
  <si>
    <t>例年２回（令和２年度は新型コロナウイルス感染症の影響により１回のみ）研修を行っており、見込みに見合ったものであると言える。</t>
    <rPh sb="5" eb="7">
      <t>レイワ</t>
    </rPh>
    <rPh sb="8" eb="10">
      <t>ネンド</t>
    </rPh>
    <rPh sb="11" eb="13">
      <t>シンガタ</t>
    </rPh>
    <rPh sb="20" eb="23">
      <t>カンセンショウ</t>
    </rPh>
    <rPh sb="24" eb="26">
      <t>エイキョウ</t>
    </rPh>
    <rPh sb="30" eb="31">
      <t>カイ</t>
    </rPh>
    <rPh sb="34" eb="36">
      <t>ケンシュウ</t>
    </rPh>
    <phoneticPr fontId="5"/>
  </si>
  <si>
    <t>729/40</t>
    <phoneticPr fontId="5"/>
  </si>
  <si>
    <t>新型コロナウイルス感染症の影響により、研修回数及び研修参加者が減少したため。</t>
    <rPh sb="0" eb="2">
      <t>シンガタ</t>
    </rPh>
    <rPh sb="9" eb="12">
      <t>カンセンショウ</t>
    </rPh>
    <rPh sb="13" eb="15">
      <t>エイキョウ</t>
    </rPh>
    <rPh sb="19" eb="21">
      <t>ケンシュウ</t>
    </rPh>
    <rPh sb="21" eb="23">
      <t>カイスウ</t>
    </rPh>
    <rPh sb="23" eb="24">
      <t>オヨ</t>
    </rPh>
    <rPh sb="25" eb="27">
      <t>ケンシュウ</t>
    </rPh>
    <rPh sb="27" eb="30">
      <t>サンカシャ</t>
    </rPh>
    <rPh sb="31" eb="33">
      <t>ゲンショウ</t>
    </rPh>
    <phoneticPr fontId="5"/>
  </si>
  <si>
    <t>-</t>
    <phoneticPr fontId="5"/>
  </si>
  <si>
    <t>点検対象外</t>
    <rPh sb="0" eb="2">
      <t>テンケン</t>
    </rPh>
    <rPh sb="2" eb="5">
      <t>タイショウガイ</t>
    </rPh>
    <phoneticPr fontId="5"/>
  </si>
  <si>
    <t>地域における指導者を養成し、医療社会従事者全体の資質向上を図るために必要な事業であり、引き続き、必要な予算額を確保し、適正な執行に努めること。</t>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</si>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</sst>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186382</xdr:colOff>
      <xdr:row>748</xdr:row>
      <xdr:rowOff>209550</xdr:rowOff>
    </xdr:from>
    <xdr:to>
      <xdr:col>31</xdr:col>
      <xdr:colOff>54497</xdr:colOff>
      <xdr:row>750</xdr:row>
      <xdr:rowOff>21593</xdr:rowOff>
    </xdr:to>
    <xdr:sp macro="" textlink="">
      <xdr:nvSpPr>
        <xdr:cNvPr id="2" name="正方形/長方形 1"/>
        <xdr:cNvSpPr/>
      </xdr:nvSpPr>
      <xdr:spPr>
        <a:xfrm>
          <a:off x="3586807" y="42643425"/>
          <a:ext cx="2668465" cy="516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０．３百万円</a:t>
          </a:r>
          <a:endParaRPr kumimoji="1" lang="en-US" altLang="ja-JP" sz="1100"/>
        </a:p>
      </xdr:txBody>
    </xdr:sp>
    <xdr:clientData/>
  </xdr:twoCellAnchor>
  <xdr:twoCellAnchor>
    <xdr:from>
      <xdr:col>17</xdr:col>
      <xdr:colOff>19050</xdr:colOff>
      <xdr:row>750</xdr:row>
      <xdr:rowOff>57812</xdr:rowOff>
    </xdr:from>
    <xdr:to>
      <xdr:col>32</xdr:col>
      <xdr:colOff>44127</xdr:colOff>
      <xdr:row>751</xdr:row>
      <xdr:rowOff>210541</xdr:rowOff>
    </xdr:to>
    <xdr:sp macro="" textlink="">
      <xdr:nvSpPr>
        <xdr:cNvPr id="3" name="大かっこ 2"/>
        <xdr:cNvSpPr/>
      </xdr:nvSpPr>
      <xdr:spPr>
        <a:xfrm>
          <a:off x="3419475" y="43196537"/>
          <a:ext cx="3025452" cy="50515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医療ソーシャルワーカー研修の執行管理</a:t>
          </a:r>
        </a:p>
      </xdr:txBody>
    </xdr:sp>
    <xdr:clientData/>
  </xdr:twoCellAnchor>
  <xdr:twoCellAnchor>
    <xdr:from>
      <xdr:col>24</xdr:col>
      <xdr:colOff>150598</xdr:colOff>
      <xdr:row>751</xdr:row>
      <xdr:rowOff>239374</xdr:rowOff>
    </xdr:from>
    <xdr:to>
      <xdr:col>24</xdr:col>
      <xdr:colOff>150598</xdr:colOff>
      <xdr:row>752</xdr:row>
      <xdr:rowOff>247014</xdr:rowOff>
    </xdr:to>
    <xdr:cxnSp macro="">
      <xdr:nvCxnSpPr>
        <xdr:cNvPr id="4" name="直線矢印コネクタ 3"/>
        <xdr:cNvCxnSpPr/>
      </xdr:nvCxnSpPr>
      <xdr:spPr>
        <a:xfrm>
          <a:off x="4951198" y="43730524"/>
          <a:ext cx="0" cy="36006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38836</xdr:colOff>
      <xdr:row>751</xdr:row>
      <xdr:rowOff>316605</xdr:rowOff>
    </xdr:from>
    <xdr:to>
      <xdr:col>32</xdr:col>
      <xdr:colOff>45171</xdr:colOff>
      <xdr:row>752</xdr:row>
      <xdr:rowOff>279395</xdr:rowOff>
    </xdr:to>
    <xdr:sp macro="" textlink="">
      <xdr:nvSpPr>
        <xdr:cNvPr id="5" name="テキスト ボックス 4"/>
        <xdr:cNvSpPr txBox="1"/>
      </xdr:nvSpPr>
      <xdr:spPr>
        <a:xfrm>
          <a:off x="5039461" y="43807755"/>
          <a:ext cx="1406510" cy="315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17</xdr:col>
      <xdr:colOff>199253</xdr:colOff>
      <xdr:row>752</xdr:row>
      <xdr:rowOff>317966</xdr:rowOff>
    </xdr:from>
    <xdr:to>
      <xdr:col>31</xdr:col>
      <xdr:colOff>65529</xdr:colOff>
      <xdr:row>754</xdr:row>
      <xdr:rowOff>205577</xdr:rowOff>
    </xdr:to>
    <xdr:sp macro="" textlink="">
      <xdr:nvSpPr>
        <xdr:cNvPr id="6" name="正方形/長方形 5"/>
        <xdr:cNvSpPr/>
      </xdr:nvSpPr>
      <xdr:spPr>
        <a:xfrm>
          <a:off x="3599678" y="44161541"/>
          <a:ext cx="2666626" cy="59246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０．３百万円</a:t>
          </a:r>
          <a:endParaRPr kumimoji="1" lang="en-US" altLang="ja-JP" sz="1100"/>
        </a:p>
      </xdr:txBody>
    </xdr:sp>
    <xdr:clientData/>
  </xdr:twoCellAnchor>
  <xdr:twoCellAnchor>
    <xdr:from>
      <xdr:col>17</xdr:col>
      <xdr:colOff>19050</xdr:colOff>
      <xdr:row>754</xdr:row>
      <xdr:rowOff>269201</xdr:rowOff>
    </xdr:from>
    <xdr:to>
      <xdr:col>32</xdr:col>
      <xdr:colOff>44127</xdr:colOff>
      <xdr:row>755</xdr:row>
      <xdr:rowOff>281642</xdr:rowOff>
    </xdr:to>
    <xdr:sp macro="" textlink="">
      <xdr:nvSpPr>
        <xdr:cNvPr id="7" name="大かっこ 6"/>
        <xdr:cNvSpPr/>
      </xdr:nvSpPr>
      <xdr:spPr>
        <a:xfrm>
          <a:off x="3419475" y="44817626"/>
          <a:ext cx="3025452" cy="36486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研修に係る諸謝金、旅費、消耗品費</a:t>
          </a:r>
        </a:p>
      </xdr:txBody>
    </xdr:sp>
    <xdr:clientData/>
  </xdr:twoCellAnchor>
  <xdr:twoCellAnchor>
    <xdr:from>
      <xdr:col>24</xdr:col>
      <xdr:colOff>150598</xdr:colOff>
      <xdr:row>756</xdr:row>
      <xdr:rowOff>8239</xdr:rowOff>
    </xdr:from>
    <xdr:to>
      <xdr:col>24</xdr:col>
      <xdr:colOff>150598</xdr:colOff>
      <xdr:row>756</xdr:row>
      <xdr:rowOff>260168</xdr:rowOff>
    </xdr:to>
    <xdr:cxnSp macro="">
      <xdr:nvCxnSpPr>
        <xdr:cNvPr id="8" name="直線矢印コネクタ 7"/>
        <xdr:cNvCxnSpPr/>
      </xdr:nvCxnSpPr>
      <xdr:spPr>
        <a:xfrm>
          <a:off x="4951198" y="45261514"/>
          <a:ext cx="0" cy="25192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199253</xdr:colOff>
      <xdr:row>756</xdr:row>
      <xdr:rowOff>310537</xdr:rowOff>
    </xdr:from>
    <xdr:to>
      <xdr:col>31</xdr:col>
      <xdr:colOff>65529</xdr:colOff>
      <xdr:row>758</xdr:row>
      <xdr:rowOff>313258</xdr:rowOff>
    </xdr:to>
    <xdr:sp macro="" textlink="">
      <xdr:nvSpPr>
        <xdr:cNvPr id="9" name="正方形/長方形 8"/>
        <xdr:cNvSpPr/>
      </xdr:nvSpPr>
      <xdr:spPr>
        <a:xfrm>
          <a:off x="3599678" y="45563812"/>
          <a:ext cx="2666626" cy="70757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clientData/>
  </xdr:twoCellAnchor>
  <xdr:twoCellAnchor>
    <xdr:from>
      <xdr:col>17</xdr:col>
      <xdr:colOff>19050</xdr:colOff>
      <xdr:row>759</xdr:row>
      <xdr:rowOff>147287</xdr:rowOff>
    </xdr:from>
    <xdr:to>
      <xdr:col>32</xdr:col>
      <xdr:colOff>44127</xdr:colOff>
      <xdr:row>760</xdr:row>
      <xdr:rowOff>245369</xdr:rowOff>
    </xdr:to>
    <xdr:sp macro="" textlink="">
      <xdr:nvSpPr>
        <xdr:cNvPr id="10" name="大かっこ 9"/>
        <xdr:cNvSpPr/>
      </xdr:nvSpPr>
      <xdr:spPr>
        <a:xfrm>
          <a:off x="3419475" y="46457837"/>
          <a:ext cx="3025452" cy="45050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twoCellAnchor>
    <xdr:from>
      <xdr:col>16</xdr:col>
      <xdr:colOff>133350</xdr:colOff>
      <xdr:row>755</xdr:row>
      <xdr:rowOff>342900</xdr:rowOff>
    </xdr:from>
    <xdr:to>
      <xdr:col>24</xdr:col>
      <xdr:colOff>35646</xdr:colOff>
      <xdr:row>756</xdr:row>
      <xdr:rowOff>279395</xdr:rowOff>
    </xdr:to>
    <xdr:sp macro="" textlink="">
      <xdr:nvSpPr>
        <xdr:cNvPr id="11" name="テキスト ボックス 10"/>
        <xdr:cNvSpPr txBox="1"/>
      </xdr:nvSpPr>
      <xdr:spPr>
        <a:xfrm>
          <a:off x="3333750" y="45243750"/>
          <a:ext cx="1502496" cy="28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aseline="0"/>
            <a:t>【</a:t>
          </a:r>
          <a:r>
            <a:rPr kumimoji="1" lang="ja-JP" altLang="en-US" sz="1100" baseline="0"/>
            <a:t>随意契約（少額）等</a:t>
          </a:r>
          <a:r>
            <a:rPr kumimoji="1" lang="en-US" altLang="ja-JP" sz="1100" baseline="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407</v>
      </c>
      <c r="AJ2" s="950" t="s">
        <v>746</v>
      </c>
      <c r="AK2" s="950"/>
      <c r="AL2" s="950"/>
      <c r="AM2" s="950"/>
      <c r="AN2" s="98" t="s">
        <v>407</v>
      </c>
      <c r="AO2" s="950">
        <v>20</v>
      </c>
      <c r="AP2" s="950"/>
      <c r="AQ2" s="950"/>
      <c r="AR2" s="99" t="s">
        <v>710</v>
      </c>
      <c r="AS2" s="956">
        <v>389</v>
      </c>
      <c r="AT2" s="956"/>
      <c r="AU2" s="956"/>
      <c r="AV2" s="98" t="str">
        <f>IF(AW2="","","-")</f>
        <v/>
      </c>
      <c r="AW2" s="916"/>
      <c r="AX2" s="916"/>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714</v>
      </c>
      <c r="H5" s="840"/>
      <c r="I5" s="840"/>
      <c r="J5" s="840"/>
      <c r="K5" s="840"/>
      <c r="L5" s="840"/>
      <c r="M5" s="841" t="s">
        <v>66</v>
      </c>
      <c r="N5" s="842"/>
      <c r="O5" s="842"/>
      <c r="P5" s="842"/>
      <c r="Q5" s="842"/>
      <c r="R5" s="843"/>
      <c r="S5" s="844" t="s">
        <v>715</v>
      </c>
      <c r="T5" s="840"/>
      <c r="U5" s="840"/>
      <c r="V5" s="840"/>
      <c r="W5" s="840"/>
      <c r="X5" s="845"/>
      <c r="Y5" s="701" t="s">
        <v>3</v>
      </c>
      <c r="Z5" s="547"/>
      <c r="AA5" s="547"/>
      <c r="AB5" s="547"/>
      <c r="AC5" s="547"/>
      <c r="AD5" s="548"/>
      <c r="AE5" s="702" t="s">
        <v>716</v>
      </c>
      <c r="AF5" s="702"/>
      <c r="AG5" s="702"/>
      <c r="AH5" s="702"/>
      <c r="AI5" s="702"/>
      <c r="AJ5" s="702"/>
      <c r="AK5" s="702"/>
      <c r="AL5" s="702"/>
      <c r="AM5" s="702"/>
      <c r="AN5" s="702"/>
      <c r="AO5" s="702"/>
      <c r="AP5" s="703"/>
      <c r="AQ5" s="704" t="s">
        <v>745</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9" t="s">
        <v>22</v>
      </c>
      <c r="B7" s="500"/>
      <c r="C7" s="500"/>
      <c r="D7" s="500"/>
      <c r="E7" s="500"/>
      <c r="F7" s="501"/>
      <c r="G7" s="502" t="s">
        <v>717</v>
      </c>
      <c r="H7" s="503"/>
      <c r="I7" s="503"/>
      <c r="J7" s="503"/>
      <c r="K7" s="503"/>
      <c r="L7" s="503"/>
      <c r="M7" s="503"/>
      <c r="N7" s="503"/>
      <c r="O7" s="503"/>
      <c r="P7" s="503"/>
      <c r="Q7" s="503"/>
      <c r="R7" s="503"/>
      <c r="S7" s="503"/>
      <c r="T7" s="503"/>
      <c r="U7" s="503"/>
      <c r="V7" s="503"/>
      <c r="W7" s="503"/>
      <c r="X7" s="504"/>
      <c r="Y7" s="928" t="s">
        <v>390</v>
      </c>
      <c r="Z7" s="444"/>
      <c r="AA7" s="444"/>
      <c r="AB7" s="444"/>
      <c r="AC7" s="444"/>
      <c r="AD7" s="929"/>
      <c r="AE7" s="917" t="s">
        <v>717</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9" t="s">
        <v>256</v>
      </c>
      <c r="B8" s="500"/>
      <c r="C8" s="500"/>
      <c r="D8" s="500"/>
      <c r="E8" s="500"/>
      <c r="F8" s="501"/>
      <c r="G8" s="951" t="str">
        <f>入力規則等!A27</f>
        <v>-</v>
      </c>
      <c r="H8" s="723"/>
      <c r="I8" s="723"/>
      <c r="J8" s="723"/>
      <c r="K8" s="723"/>
      <c r="L8" s="723"/>
      <c r="M8" s="723"/>
      <c r="N8" s="723"/>
      <c r="O8" s="723"/>
      <c r="P8" s="723"/>
      <c r="Q8" s="723"/>
      <c r="R8" s="723"/>
      <c r="S8" s="723"/>
      <c r="T8" s="723"/>
      <c r="U8" s="723"/>
      <c r="V8" s="723"/>
      <c r="W8" s="723"/>
      <c r="X8" s="952"/>
      <c r="Y8" s="846" t="s">
        <v>257</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0.25"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25" customHeight="1" x14ac:dyDescent="0.15">
      <c r="A10" s="663" t="s">
        <v>30</v>
      </c>
      <c r="B10" s="664"/>
      <c r="C10" s="664"/>
      <c r="D10" s="664"/>
      <c r="E10" s="664"/>
      <c r="F10" s="664"/>
      <c r="G10" s="757" t="s">
        <v>780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9" t="s">
        <v>24</v>
      </c>
      <c r="B12" s="970"/>
      <c r="C12" s="970"/>
      <c r="D12" s="970"/>
      <c r="E12" s="970"/>
      <c r="F12" s="971"/>
      <c r="G12" s="763"/>
      <c r="H12" s="764"/>
      <c r="I12" s="764"/>
      <c r="J12" s="764"/>
      <c r="K12" s="764"/>
      <c r="L12" s="764"/>
      <c r="M12" s="764"/>
      <c r="N12" s="764"/>
      <c r="O12" s="764"/>
      <c r="P12" s="451" t="s">
        <v>391</v>
      </c>
      <c r="Q12" s="446"/>
      <c r="R12" s="446"/>
      <c r="S12" s="446"/>
      <c r="T12" s="446"/>
      <c r="U12" s="446"/>
      <c r="V12" s="447"/>
      <c r="W12" s="451" t="s">
        <v>413</v>
      </c>
      <c r="X12" s="446"/>
      <c r="Y12" s="446"/>
      <c r="Z12" s="446"/>
      <c r="AA12" s="446"/>
      <c r="AB12" s="446"/>
      <c r="AC12" s="447"/>
      <c r="AD12" s="451" t="s">
        <v>700</v>
      </c>
      <c r="AE12" s="446"/>
      <c r="AF12" s="446"/>
      <c r="AG12" s="446"/>
      <c r="AH12" s="446"/>
      <c r="AI12" s="446"/>
      <c r="AJ12" s="447"/>
      <c r="AK12" s="451" t="s">
        <v>704</v>
      </c>
      <c r="AL12" s="446"/>
      <c r="AM12" s="446"/>
      <c r="AN12" s="446"/>
      <c r="AO12" s="446"/>
      <c r="AP12" s="446"/>
      <c r="AQ12" s="447"/>
      <c r="AR12" s="451" t="s">
        <v>705</v>
      </c>
      <c r="AS12" s="446"/>
      <c r="AT12" s="446"/>
      <c r="AU12" s="446"/>
      <c r="AV12" s="446"/>
      <c r="AW12" s="44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0.7</v>
      </c>
      <c r="Q13" s="661"/>
      <c r="R13" s="661"/>
      <c r="S13" s="661"/>
      <c r="T13" s="661"/>
      <c r="U13" s="661"/>
      <c r="V13" s="662"/>
      <c r="W13" s="660">
        <v>0.7</v>
      </c>
      <c r="X13" s="661"/>
      <c r="Y13" s="661"/>
      <c r="Z13" s="661"/>
      <c r="AA13" s="661"/>
      <c r="AB13" s="661"/>
      <c r="AC13" s="662"/>
      <c r="AD13" s="660">
        <v>0.7</v>
      </c>
      <c r="AE13" s="661"/>
      <c r="AF13" s="661"/>
      <c r="AG13" s="661"/>
      <c r="AH13" s="661"/>
      <c r="AI13" s="661"/>
      <c r="AJ13" s="662"/>
      <c r="AK13" s="660">
        <v>0.7</v>
      </c>
      <c r="AL13" s="661"/>
      <c r="AM13" s="661"/>
      <c r="AN13" s="661"/>
      <c r="AO13" s="661"/>
      <c r="AP13" s="661"/>
      <c r="AQ13" s="662"/>
      <c r="AR13" s="925">
        <v>0.7</v>
      </c>
      <c r="AS13" s="926"/>
      <c r="AT13" s="926"/>
      <c r="AU13" s="926"/>
      <c r="AV13" s="926"/>
      <c r="AW13" s="926"/>
      <c r="AX13" s="927"/>
    </row>
    <row r="14" spans="1:50" ht="21" customHeight="1" x14ac:dyDescent="0.15">
      <c r="A14" s="617"/>
      <c r="B14" s="618"/>
      <c r="C14" s="618"/>
      <c r="D14" s="618"/>
      <c r="E14" s="618"/>
      <c r="F14" s="619"/>
      <c r="G14" s="728"/>
      <c r="H14" s="729"/>
      <c r="I14" s="714" t="s">
        <v>8</v>
      </c>
      <c r="J14" s="765"/>
      <c r="K14" s="765"/>
      <c r="L14" s="765"/>
      <c r="M14" s="765"/>
      <c r="N14" s="765"/>
      <c r="O14" s="766"/>
      <c r="P14" s="660" t="s">
        <v>717</v>
      </c>
      <c r="Q14" s="661"/>
      <c r="R14" s="661"/>
      <c r="S14" s="661"/>
      <c r="T14" s="661"/>
      <c r="U14" s="661"/>
      <c r="V14" s="662"/>
      <c r="W14" s="660" t="s">
        <v>717</v>
      </c>
      <c r="X14" s="661"/>
      <c r="Y14" s="661"/>
      <c r="Z14" s="661"/>
      <c r="AA14" s="661"/>
      <c r="AB14" s="661"/>
      <c r="AC14" s="662"/>
      <c r="AD14" s="660" t="s">
        <v>717</v>
      </c>
      <c r="AE14" s="661"/>
      <c r="AF14" s="661"/>
      <c r="AG14" s="661"/>
      <c r="AH14" s="661"/>
      <c r="AI14" s="661"/>
      <c r="AJ14" s="662"/>
      <c r="AK14" s="660" t="s">
        <v>717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717</v>
      </c>
      <c r="Q15" s="661"/>
      <c r="R15" s="661"/>
      <c r="S15" s="661"/>
      <c r="T15" s="661"/>
      <c r="U15" s="661"/>
      <c r="V15" s="662"/>
      <c r="W15" s="660" t="s">
        <v>717</v>
      </c>
      <c r="X15" s="661"/>
      <c r="Y15" s="661"/>
      <c r="Z15" s="661"/>
      <c r="AA15" s="661"/>
      <c r="AB15" s="661"/>
      <c r="AC15" s="662"/>
      <c r="AD15" s="660" t="s">
        <v>717</v>
      </c>
      <c r="AE15" s="661"/>
      <c r="AF15" s="661"/>
      <c r="AG15" s="661"/>
      <c r="AH15" s="661"/>
      <c r="AI15" s="661"/>
      <c r="AJ15" s="662"/>
      <c r="AK15" s="660" t="s">
        <v>717</v>
      </c>
      <c r="AL15" s="661"/>
      <c r="AM15" s="661"/>
      <c r="AN15" s="661"/>
      <c r="AO15" s="661"/>
      <c r="AP15" s="661"/>
      <c r="AQ15" s="662"/>
      <c r="AR15" s="660" t="s">
        <v>790</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717</v>
      </c>
      <c r="Q16" s="661"/>
      <c r="R16" s="661"/>
      <c r="S16" s="661"/>
      <c r="T16" s="661"/>
      <c r="U16" s="661"/>
      <c r="V16" s="662"/>
      <c r="W16" s="660" t="s">
        <v>717</v>
      </c>
      <c r="X16" s="661"/>
      <c r="Y16" s="661"/>
      <c r="Z16" s="661"/>
      <c r="AA16" s="661"/>
      <c r="AB16" s="661"/>
      <c r="AC16" s="662"/>
      <c r="AD16" s="660" t="s">
        <v>717</v>
      </c>
      <c r="AE16" s="661"/>
      <c r="AF16" s="661"/>
      <c r="AG16" s="661"/>
      <c r="AH16" s="661"/>
      <c r="AI16" s="661"/>
      <c r="AJ16" s="662"/>
      <c r="AK16" s="660" t="s">
        <v>717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717</v>
      </c>
      <c r="Q17" s="661"/>
      <c r="R17" s="661"/>
      <c r="S17" s="661"/>
      <c r="T17" s="661"/>
      <c r="U17" s="661"/>
      <c r="V17" s="662"/>
      <c r="W17" s="660" t="s">
        <v>717</v>
      </c>
      <c r="X17" s="661"/>
      <c r="Y17" s="661"/>
      <c r="Z17" s="661"/>
      <c r="AA17" s="661"/>
      <c r="AB17" s="661"/>
      <c r="AC17" s="662"/>
      <c r="AD17" s="660" t="s">
        <v>717</v>
      </c>
      <c r="AE17" s="661"/>
      <c r="AF17" s="661"/>
      <c r="AG17" s="661"/>
      <c r="AH17" s="661"/>
      <c r="AI17" s="661"/>
      <c r="AJ17" s="662"/>
      <c r="AK17" s="660" t="s">
        <v>717</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78">
        <f>SUM(P13:V17)</f>
        <v>0.7</v>
      </c>
      <c r="Q18" s="879"/>
      <c r="R18" s="879"/>
      <c r="S18" s="879"/>
      <c r="T18" s="879"/>
      <c r="U18" s="879"/>
      <c r="V18" s="880"/>
      <c r="W18" s="878">
        <f>SUM(W13:AC17)</f>
        <v>0.7</v>
      </c>
      <c r="X18" s="879"/>
      <c r="Y18" s="879"/>
      <c r="Z18" s="879"/>
      <c r="AA18" s="879"/>
      <c r="AB18" s="879"/>
      <c r="AC18" s="880"/>
      <c r="AD18" s="878">
        <f>SUM(AD13:AJ17)</f>
        <v>0.7</v>
      </c>
      <c r="AE18" s="879"/>
      <c r="AF18" s="879"/>
      <c r="AG18" s="879"/>
      <c r="AH18" s="879"/>
      <c r="AI18" s="879"/>
      <c r="AJ18" s="880"/>
      <c r="AK18" s="878">
        <f>SUM(AK13:AQ17)</f>
        <v>0.7</v>
      </c>
      <c r="AL18" s="879"/>
      <c r="AM18" s="879"/>
      <c r="AN18" s="879"/>
      <c r="AO18" s="879"/>
      <c r="AP18" s="879"/>
      <c r="AQ18" s="880"/>
      <c r="AR18" s="878">
        <f>SUM(AR13:AX17)</f>
        <v>0.7</v>
      </c>
      <c r="AS18" s="879"/>
      <c r="AT18" s="879"/>
      <c r="AU18" s="879"/>
      <c r="AV18" s="879"/>
      <c r="AW18" s="879"/>
      <c r="AX18" s="881"/>
    </row>
    <row r="19" spans="1:50" ht="24.75" customHeight="1" x14ac:dyDescent="0.15">
      <c r="A19" s="617"/>
      <c r="B19" s="618"/>
      <c r="C19" s="618"/>
      <c r="D19" s="618"/>
      <c r="E19" s="618"/>
      <c r="F19" s="619"/>
      <c r="G19" s="876" t="s">
        <v>9</v>
      </c>
      <c r="H19" s="877"/>
      <c r="I19" s="877"/>
      <c r="J19" s="877"/>
      <c r="K19" s="877"/>
      <c r="L19" s="877"/>
      <c r="M19" s="877"/>
      <c r="N19" s="877"/>
      <c r="O19" s="877"/>
      <c r="P19" s="660">
        <v>0.4</v>
      </c>
      <c r="Q19" s="661"/>
      <c r="R19" s="661"/>
      <c r="S19" s="661"/>
      <c r="T19" s="661"/>
      <c r="U19" s="661"/>
      <c r="V19" s="662"/>
      <c r="W19" s="660">
        <v>0.4</v>
      </c>
      <c r="X19" s="661"/>
      <c r="Y19" s="661"/>
      <c r="Z19" s="661"/>
      <c r="AA19" s="661"/>
      <c r="AB19" s="661"/>
      <c r="AC19" s="662"/>
      <c r="AD19" s="660">
        <v>0.3</v>
      </c>
      <c r="AE19" s="661"/>
      <c r="AF19" s="661"/>
      <c r="AG19" s="661"/>
      <c r="AH19" s="661"/>
      <c r="AI19" s="661"/>
      <c r="AJ19" s="662"/>
      <c r="AK19" s="324"/>
      <c r="AL19" s="324"/>
      <c r="AM19" s="324"/>
      <c r="AN19" s="324"/>
      <c r="AO19" s="324"/>
      <c r="AP19" s="324"/>
      <c r="AQ19" s="324"/>
      <c r="AR19" s="324"/>
      <c r="AS19" s="324"/>
      <c r="AT19" s="324"/>
      <c r="AU19" s="324"/>
      <c r="AV19" s="324"/>
      <c r="AW19" s="324"/>
      <c r="AX19" s="326"/>
    </row>
    <row r="20" spans="1:50" ht="24.75" customHeight="1" x14ac:dyDescent="0.15">
      <c r="A20" s="617"/>
      <c r="B20" s="618"/>
      <c r="C20" s="618"/>
      <c r="D20" s="618"/>
      <c r="E20" s="618"/>
      <c r="F20" s="619"/>
      <c r="G20" s="876" t="s">
        <v>10</v>
      </c>
      <c r="H20" s="877"/>
      <c r="I20" s="877"/>
      <c r="J20" s="877"/>
      <c r="K20" s="877"/>
      <c r="L20" s="877"/>
      <c r="M20" s="877"/>
      <c r="N20" s="877"/>
      <c r="O20" s="877"/>
      <c r="P20" s="316">
        <f>IF(P18=0, "-", SUM(P19)/P18)</f>
        <v>0.57142857142857151</v>
      </c>
      <c r="Q20" s="316"/>
      <c r="R20" s="316"/>
      <c r="S20" s="316"/>
      <c r="T20" s="316"/>
      <c r="U20" s="316"/>
      <c r="V20" s="316"/>
      <c r="W20" s="316">
        <f t="shared" ref="W20" si="0">IF(W18=0, "-", SUM(W19)/W18)</f>
        <v>0.57142857142857151</v>
      </c>
      <c r="X20" s="316"/>
      <c r="Y20" s="316"/>
      <c r="Z20" s="316"/>
      <c r="AA20" s="316"/>
      <c r="AB20" s="316"/>
      <c r="AC20" s="316"/>
      <c r="AD20" s="316">
        <f t="shared" ref="AD20" si="1">IF(AD18=0, "-", SUM(AD19)/AD18)</f>
        <v>0.4285714285714286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72"/>
      <c r="G21" s="314" t="s">
        <v>354</v>
      </c>
      <c r="H21" s="315"/>
      <c r="I21" s="315"/>
      <c r="J21" s="315"/>
      <c r="K21" s="315"/>
      <c r="L21" s="315"/>
      <c r="M21" s="315"/>
      <c r="N21" s="315"/>
      <c r="O21" s="315"/>
      <c r="P21" s="316">
        <f>IF(P19=0, "-", SUM(P19)/SUM(P13,P14))</f>
        <v>0.57142857142857151</v>
      </c>
      <c r="Q21" s="316"/>
      <c r="R21" s="316"/>
      <c r="S21" s="316"/>
      <c r="T21" s="316"/>
      <c r="U21" s="316"/>
      <c r="V21" s="316"/>
      <c r="W21" s="316">
        <f t="shared" ref="W21" si="2">IF(W19=0, "-", SUM(W19)/SUM(W13,W14))</f>
        <v>0.57142857142857151</v>
      </c>
      <c r="X21" s="316"/>
      <c r="Y21" s="316"/>
      <c r="Z21" s="316"/>
      <c r="AA21" s="316"/>
      <c r="AB21" s="316"/>
      <c r="AC21" s="316"/>
      <c r="AD21" s="316">
        <f t="shared" ref="AD21" si="3">IF(AD19=0, "-", SUM(AD19)/SUM(AD13,AD14))</f>
        <v>0.4285714285714286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708</v>
      </c>
      <c r="B22" s="979"/>
      <c r="C22" s="979"/>
      <c r="D22" s="979"/>
      <c r="E22" s="979"/>
      <c r="F22" s="980"/>
      <c r="G22" s="974" t="s">
        <v>333</v>
      </c>
      <c r="H22" s="222"/>
      <c r="I22" s="222"/>
      <c r="J22" s="222"/>
      <c r="K22" s="222"/>
      <c r="L22" s="222"/>
      <c r="M22" s="222"/>
      <c r="N22" s="222"/>
      <c r="O22" s="223"/>
      <c r="P22" s="939" t="s">
        <v>706</v>
      </c>
      <c r="Q22" s="222"/>
      <c r="R22" s="222"/>
      <c r="S22" s="222"/>
      <c r="T22" s="222"/>
      <c r="U22" s="222"/>
      <c r="V22" s="223"/>
      <c r="W22" s="939" t="s">
        <v>707</v>
      </c>
      <c r="X22" s="222"/>
      <c r="Y22" s="222"/>
      <c r="Z22" s="222"/>
      <c r="AA22" s="222"/>
      <c r="AB22" s="222"/>
      <c r="AC22" s="223"/>
      <c r="AD22" s="939" t="s">
        <v>332</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719</v>
      </c>
      <c r="H23" s="976"/>
      <c r="I23" s="976"/>
      <c r="J23" s="976"/>
      <c r="K23" s="976"/>
      <c r="L23" s="976"/>
      <c r="M23" s="976"/>
      <c r="N23" s="976"/>
      <c r="O23" s="977"/>
      <c r="P23" s="925">
        <v>0.4</v>
      </c>
      <c r="Q23" s="926"/>
      <c r="R23" s="926"/>
      <c r="S23" s="926"/>
      <c r="T23" s="926"/>
      <c r="U23" s="926"/>
      <c r="V23" s="940"/>
      <c r="W23" s="925">
        <v>0.4</v>
      </c>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720</v>
      </c>
      <c r="H24" s="942"/>
      <c r="I24" s="942"/>
      <c r="J24" s="942"/>
      <c r="K24" s="942"/>
      <c r="L24" s="942"/>
      <c r="M24" s="942"/>
      <c r="N24" s="942"/>
      <c r="O24" s="943"/>
      <c r="P24" s="660">
        <v>0.3</v>
      </c>
      <c r="Q24" s="661"/>
      <c r="R24" s="661"/>
      <c r="S24" s="661"/>
      <c r="T24" s="661"/>
      <c r="U24" s="661"/>
      <c r="V24" s="662"/>
      <c r="W24" s="660">
        <v>0.3</v>
      </c>
      <c r="X24" s="661"/>
      <c r="Y24" s="661"/>
      <c r="Z24" s="661"/>
      <c r="AA24" s="661"/>
      <c r="AB24" s="661"/>
      <c r="AC24" s="662"/>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721</v>
      </c>
      <c r="H25" s="942"/>
      <c r="I25" s="942"/>
      <c r="J25" s="942"/>
      <c r="K25" s="942"/>
      <c r="L25" s="942"/>
      <c r="M25" s="942"/>
      <c r="N25" s="942"/>
      <c r="O25" s="943"/>
      <c r="P25" s="660">
        <v>0</v>
      </c>
      <c r="Q25" s="661"/>
      <c r="R25" s="661"/>
      <c r="S25" s="661"/>
      <c r="T25" s="661"/>
      <c r="U25" s="661"/>
      <c r="V25" s="662"/>
      <c r="W25" s="660">
        <v>0</v>
      </c>
      <c r="X25" s="661"/>
      <c r="Y25" s="661"/>
      <c r="Z25" s="661"/>
      <c r="AA25" s="661"/>
      <c r="AB25" s="661"/>
      <c r="AC25" s="662"/>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hidden="1" customHeight="1" x14ac:dyDescent="0.15">
      <c r="A26" s="981"/>
      <c r="B26" s="982"/>
      <c r="C26" s="982"/>
      <c r="D26" s="982"/>
      <c r="E26" s="982"/>
      <c r="F26" s="983"/>
      <c r="G26" s="941"/>
      <c r="H26" s="942"/>
      <c r="I26" s="942"/>
      <c r="J26" s="942"/>
      <c r="K26" s="942"/>
      <c r="L26" s="942"/>
      <c r="M26" s="942"/>
      <c r="N26" s="942"/>
      <c r="O26" s="943"/>
      <c r="P26" s="660"/>
      <c r="Q26" s="661"/>
      <c r="R26" s="661"/>
      <c r="S26" s="661"/>
      <c r="T26" s="661"/>
      <c r="U26" s="661"/>
      <c r="V26" s="662"/>
      <c r="W26" s="660"/>
      <c r="X26" s="661"/>
      <c r="Y26" s="661"/>
      <c r="Z26" s="661"/>
      <c r="AA26" s="661"/>
      <c r="AB26" s="661"/>
      <c r="AC26" s="662"/>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hidden="1" customHeight="1" x14ac:dyDescent="0.15">
      <c r="A27" s="981"/>
      <c r="B27" s="982"/>
      <c r="C27" s="982"/>
      <c r="D27" s="982"/>
      <c r="E27" s="982"/>
      <c r="F27" s="983"/>
      <c r="G27" s="941"/>
      <c r="H27" s="942"/>
      <c r="I27" s="942"/>
      <c r="J27" s="942"/>
      <c r="K27" s="942"/>
      <c r="L27" s="942"/>
      <c r="M27" s="942"/>
      <c r="N27" s="942"/>
      <c r="O27" s="943"/>
      <c r="P27" s="660"/>
      <c r="Q27" s="661"/>
      <c r="R27" s="661"/>
      <c r="S27" s="661"/>
      <c r="T27" s="661"/>
      <c r="U27" s="661"/>
      <c r="V27" s="662"/>
      <c r="W27" s="660"/>
      <c r="X27" s="661"/>
      <c r="Y27" s="661"/>
      <c r="Z27" s="661"/>
      <c r="AA27" s="661"/>
      <c r="AB27" s="661"/>
      <c r="AC27" s="662"/>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44" t="s">
        <v>337</v>
      </c>
      <c r="H28" s="945"/>
      <c r="I28" s="945"/>
      <c r="J28" s="945"/>
      <c r="K28" s="945"/>
      <c r="L28" s="945"/>
      <c r="M28" s="945"/>
      <c r="N28" s="945"/>
      <c r="O28" s="946"/>
      <c r="P28" s="878">
        <f>P29-SUM(P23:P27)</f>
        <v>0</v>
      </c>
      <c r="Q28" s="879"/>
      <c r="R28" s="879"/>
      <c r="S28" s="879"/>
      <c r="T28" s="879"/>
      <c r="U28" s="879"/>
      <c r="V28" s="880"/>
      <c r="W28" s="878">
        <f>W29-SUM(W23:W27)</f>
        <v>0</v>
      </c>
      <c r="X28" s="879"/>
      <c r="Y28" s="879"/>
      <c r="Z28" s="879"/>
      <c r="AA28" s="879"/>
      <c r="AB28" s="879"/>
      <c r="AC28" s="880"/>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334</v>
      </c>
      <c r="H29" s="948"/>
      <c r="I29" s="948"/>
      <c r="J29" s="948"/>
      <c r="K29" s="948"/>
      <c r="L29" s="948"/>
      <c r="M29" s="948"/>
      <c r="N29" s="948"/>
      <c r="O29" s="949"/>
      <c r="P29" s="660">
        <f>AK13</f>
        <v>0.7</v>
      </c>
      <c r="Q29" s="661"/>
      <c r="R29" s="661"/>
      <c r="S29" s="661"/>
      <c r="T29" s="661"/>
      <c r="U29" s="661"/>
      <c r="V29" s="662"/>
      <c r="W29" s="957">
        <f>AR13</f>
        <v>0.7</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391</v>
      </c>
      <c r="AF30" s="859"/>
      <c r="AG30" s="859"/>
      <c r="AH30" s="860"/>
      <c r="AI30" s="920" t="s">
        <v>413</v>
      </c>
      <c r="AJ30" s="920"/>
      <c r="AK30" s="920"/>
      <c r="AL30" s="858"/>
      <c r="AM30" s="920" t="s">
        <v>510</v>
      </c>
      <c r="AN30" s="920"/>
      <c r="AO30" s="920"/>
      <c r="AP30" s="858"/>
      <c r="AQ30" s="770" t="s">
        <v>232</v>
      </c>
      <c r="AR30" s="771"/>
      <c r="AS30" s="771"/>
      <c r="AT30" s="772"/>
      <c r="AU30" s="777" t="s">
        <v>134</v>
      </c>
      <c r="AV30" s="777"/>
      <c r="AW30" s="777"/>
      <c r="AX30" s="922"/>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1"/>
      <c r="AJ31" s="921"/>
      <c r="AK31" s="921"/>
      <c r="AL31" s="412"/>
      <c r="AM31" s="921"/>
      <c r="AN31" s="921"/>
      <c r="AO31" s="921"/>
      <c r="AP31" s="412"/>
      <c r="AQ31" s="250" t="s">
        <v>717</v>
      </c>
      <c r="AR31" s="201"/>
      <c r="AS31" s="136" t="s">
        <v>233</v>
      </c>
      <c r="AT31" s="137"/>
      <c r="AU31" s="200">
        <v>5</v>
      </c>
      <c r="AV31" s="200"/>
      <c r="AW31" s="397" t="s">
        <v>179</v>
      </c>
      <c r="AX31" s="398"/>
    </row>
    <row r="32" spans="1:50" ht="23.25" customHeight="1" x14ac:dyDescent="0.15">
      <c r="A32" s="402"/>
      <c r="B32" s="400"/>
      <c r="C32" s="400"/>
      <c r="D32" s="400"/>
      <c r="E32" s="400"/>
      <c r="F32" s="401"/>
      <c r="G32" s="568" t="s">
        <v>722</v>
      </c>
      <c r="H32" s="569"/>
      <c r="I32" s="569"/>
      <c r="J32" s="569"/>
      <c r="K32" s="569"/>
      <c r="L32" s="569"/>
      <c r="M32" s="569"/>
      <c r="N32" s="569"/>
      <c r="O32" s="570"/>
      <c r="P32" s="108" t="s">
        <v>723</v>
      </c>
      <c r="Q32" s="108"/>
      <c r="R32" s="108"/>
      <c r="S32" s="108"/>
      <c r="T32" s="108"/>
      <c r="U32" s="108"/>
      <c r="V32" s="108"/>
      <c r="W32" s="108"/>
      <c r="X32" s="109"/>
      <c r="Y32" s="475" t="s">
        <v>12</v>
      </c>
      <c r="Z32" s="535"/>
      <c r="AA32" s="536"/>
      <c r="AB32" s="465" t="s">
        <v>724</v>
      </c>
      <c r="AC32" s="465"/>
      <c r="AD32" s="465"/>
      <c r="AE32" s="218">
        <v>94</v>
      </c>
      <c r="AF32" s="219"/>
      <c r="AG32" s="219"/>
      <c r="AH32" s="219"/>
      <c r="AI32" s="218">
        <v>92</v>
      </c>
      <c r="AJ32" s="219"/>
      <c r="AK32" s="219"/>
      <c r="AL32" s="219"/>
      <c r="AM32" s="218">
        <v>40</v>
      </c>
      <c r="AN32" s="219"/>
      <c r="AO32" s="219"/>
      <c r="AP32" s="219"/>
      <c r="AQ32" s="336" t="s">
        <v>717</v>
      </c>
      <c r="AR32" s="208"/>
      <c r="AS32" s="208"/>
      <c r="AT32" s="337"/>
      <c r="AU32" s="219" t="s">
        <v>717</v>
      </c>
      <c r="AV32" s="219"/>
      <c r="AW32" s="219"/>
      <c r="AX32" s="221"/>
    </row>
    <row r="33" spans="1:51" ht="23.25" customHeight="1" x14ac:dyDescent="0.15">
      <c r="A33" s="403"/>
      <c r="B33" s="404"/>
      <c r="C33" s="404"/>
      <c r="D33" s="404"/>
      <c r="E33" s="404"/>
      <c r="F33" s="405"/>
      <c r="G33" s="571"/>
      <c r="H33" s="572"/>
      <c r="I33" s="572"/>
      <c r="J33" s="572"/>
      <c r="K33" s="572"/>
      <c r="L33" s="572"/>
      <c r="M33" s="572"/>
      <c r="N33" s="572"/>
      <c r="O33" s="573"/>
      <c r="P33" s="111"/>
      <c r="Q33" s="111"/>
      <c r="R33" s="111"/>
      <c r="S33" s="111"/>
      <c r="T33" s="111"/>
      <c r="U33" s="111"/>
      <c r="V33" s="111"/>
      <c r="W33" s="111"/>
      <c r="X33" s="112"/>
      <c r="Y33" s="451" t="s">
        <v>54</v>
      </c>
      <c r="Z33" s="446"/>
      <c r="AA33" s="447"/>
      <c r="AB33" s="527" t="s">
        <v>724</v>
      </c>
      <c r="AC33" s="527"/>
      <c r="AD33" s="527"/>
      <c r="AE33" s="218">
        <v>94</v>
      </c>
      <c r="AF33" s="219"/>
      <c r="AG33" s="219"/>
      <c r="AH33" s="219"/>
      <c r="AI33" s="218">
        <v>94</v>
      </c>
      <c r="AJ33" s="219"/>
      <c r="AK33" s="219"/>
      <c r="AL33" s="219"/>
      <c r="AM33" s="218">
        <v>92</v>
      </c>
      <c r="AN33" s="219"/>
      <c r="AO33" s="219"/>
      <c r="AP33" s="219"/>
      <c r="AQ33" s="336" t="s">
        <v>786</v>
      </c>
      <c r="AR33" s="208"/>
      <c r="AS33" s="208"/>
      <c r="AT33" s="337"/>
      <c r="AU33" s="219">
        <v>142</v>
      </c>
      <c r="AV33" s="219"/>
      <c r="AW33" s="219"/>
      <c r="AX33" s="221"/>
    </row>
    <row r="34" spans="1:51" ht="23.25" customHeight="1" x14ac:dyDescent="0.15">
      <c r="A34" s="402"/>
      <c r="B34" s="400"/>
      <c r="C34" s="400"/>
      <c r="D34" s="400"/>
      <c r="E34" s="400"/>
      <c r="F34" s="401"/>
      <c r="G34" s="574"/>
      <c r="H34" s="575"/>
      <c r="I34" s="575"/>
      <c r="J34" s="575"/>
      <c r="K34" s="575"/>
      <c r="L34" s="575"/>
      <c r="M34" s="575"/>
      <c r="N34" s="575"/>
      <c r="O34" s="576"/>
      <c r="P34" s="114"/>
      <c r="Q34" s="114"/>
      <c r="R34" s="114"/>
      <c r="S34" s="114"/>
      <c r="T34" s="114"/>
      <c r="U34" s="114"/>
      <c r="V34" s="114"/>
      <c r="W34" s="114"/>
      <c r="X34" s="115"/>
      <c r="Y34" s="451" t="s">
        <v>13</v>
      </c>
      <c r="Z34" s="446"/>
      <c r="AA34" s="447"/>
      <c r="AB34" s="560" t="s">
        <v>180</v>
      </c>
      <c r="AC34" s="560"/>
      <c r="AD34" s="560"/>
      <c r="AE34" s="218">
        <v>100</v>
      </c>
      <c r="AF34" s="219"/>
      <c r="AG34" s="219"/>
      <c r="AH34" s="219"/>
      <c r="AI34" s="218">
        <v>98</v>
      </c>
      <c r="AJ34" s="219"/>
      <c r="AK34" s="219"/>
      <c r="AL34" s="219"/>
      <c r="AM34" s="218">
        <v>43</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391</v>
      </c>
      <c r="AF37" s="247"/>
      <c r="AG37" s="247"/>
      <c r="AH37" s="247"/>
      <c r="AI37" s="247" t="s">
        <v>413</v>
      </c>
      <c r="AJ37" s="247"/>
      <c r="AK37" s="247"/>
      <c r="AL37" s="247"/>
      <c r="AM37" s="247" t="s">
        <v>510</v>
      </c>
      <c r="AN37" s="247"/>
      <c r="AO37" s="247"/>
      <c r="AP37" s="247"/>
      <c r="AQ37" s="154" t="s">
        <v>232</v>
      </c>
      <c r="AR37" s="155"/>
      <c r="AS37" s="155"/>
      <c r="AT37" s="156"/>
      <c r="AU37" s="416" t="s">
        <v>134</v>
      </c>
      <c r="AV37" s="416"/>
      <c r="AW37" s="416"/>
      <c r="AX37" s="915"/>
      <c r="AY37">
        <f>COUNTA($G$39)</f>
        <v>0</v>
      </c>
    </row>
    <row r="38" spans="1:51" ht="18.75" hidden="1"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c r="AR38" s="201"/>
      <c r="AS38" s="136" t="s">
        <v>233</v>
      </c>
      <c r="AT38" s="137"/>
      <c r="AU38" s="200"/>
      <c r="AV38" s="200"/>
      <c r="AW38" s="397" t="s">
        <v>179</v>
      </c>
      <c r="AX38" s="398"/>
      <c r="AY38">
        <f>$AY$37</f>
        <v>0</v>
      </c>
    </row>
    <row r="39" spans="1:51" ht="23.25" hidden="1" customHeight="1" x14ac:dyDescent="0.15">
      <c r="A39" s="402"/>
      <c r="B39" s="400"/>
      <c r="C39" s="400"/>
      <c r="D39" s="400"/>
      <c r="E39" s="400"/>
      <c r="F39" s="401"/>
      <c r="G39" s="568"/>
      <c r="H39" s="569"/>
      <c r="I39" s="569"/>
      <c r="J39" s="569"/>
      <c r="K39" s="569"/>
      <c r="L39" s="569"/>
      <c r="M39" s="569"/>
      <c r="N39" s="569"/>
      <c r="O39" s="570"/>
      <c r="P39" s="108"/>
      <c r="Q39" s="108"/>
      <c r="R39" s="108"/>
      <c r="S39" s="108"/>
      <c r="T39" s="108"/>
      <c r="U39" s="108"/>
      <c r="V39" s="108"/>
      <c r="W39" s="108"/>
      <c r="X39" s="109"/>
      <c r="Y39" s="475" t="s">
        <v>12</v>
      </c>
      <c r="Z39" s="535"/>
      <c r="AA39" s="536"/>
      <c r="AB39" s="465"/>
      <c r="AC39" s="465"/>
      <c r="AD39" s="465"/>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3"/>
      <c r="B40" s="404"/>
      <c r="C40" s="404"/>
      <c r="D40" s="404"/>
      <c r="E40" s="404"/>
      <c r="F40" s="405"/>
      <c r="G40" s="571"/>
      <c r="H40" s="572"/>
      <c r="I40" s="572"/>
      <c r="J40" s="572"/>
      <c r="K40" s="572"/>
      <c r="L40" s="572"/>
      <c r="M40" s="572"/>
      <c r="N40" s="572"/>
      <c r="O40" s="573"/>
      <c r="P40" s="111"/>
      <c r="Q40" s="111"/>
      <c r="R40" s="111"/>
      <c r="S40" s="111"/>
      <c r="T40" s="111"/>
      <c r="U40" s="111"/>
      <c r="V40" s="111"/>
      <c r="W40" s="111"/>
      <c r="X40" s="112"/>
      <c r="Y40" s="451" t="s">
        <v>54</v>
      </c>
      <c r="Z40" s="446"/>
      <c r="AA40" s="447"/>
      <c r="AB40" s="527"/>
      <c r="AC40" s="527"/>
      <c r="AD40" s="527"/>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6"/>
      <c r="B41" s="407"/>
      <c r="C41" s="407"/>
      <c r="D41" s="407"/>
      <c r="E41" s="407"/>
      <c r="F41" s="408"/>
      <c r="G41" s="574"/>
      <c r="H41" s="575"/>
      <c r="I41" s="575"/>
      <c r="J41" s="575"/>
      <c r="K41" s="575"/>
      <c r="L41" s="575"/>
      <c r="M41" s="575"/>
      <c r="N41" s="575"/>
      <c r="O41" s="576"/>
      <c r="P41" s="114"/>
      <c r="Q41" s="114"/>
      <c r="R41" s="114"/>
      <c r="S41" s="114"/>
      <c r="T41" s="114"/>
      <c r="U41" s="114"/>
      <c r="V41" s="114"/>
      <c r="W41" s="114"/>
      <c r="X41" s="115"/>
      <c r="Y41" s="451" t="s">
        <v>13</v>
      </c>
      <c r="Z41" s="446"/>
      <c r="AA41" s="447"/>
      <c r="AB41" s="560" t="s">
        <v>180</v>
      </c>
      <c r="AC41" s="560"/>
      <c r="AD41" s="560"/>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391</v>
      </c>
      <c r="AF44" s="247"/>
      <c r="AG44" s="247"/>
      <c r="AH44" s="247"/>
      <c r="AI44" s="247" t="s">
        <v>413</v>
      </c>
      <c r="AJ44" s="247"/>
      <c r="AK44" s="247"/>
      <c r="AL44" s="247"/>
      <c r="AM44" s="247" t="s">
        <v>510</v>
      </c>
      <c r="AN44" s="247"/>
      <c r="AO44" s="247"/>
      <c r="AP44" s="247"/>
      <c r="AQ44" s="154" t="s">
        <v>232</v>
      </c>
      <c r="AR44" s="155"/>
      <c r="AS44" s="155"/>
      <c r="AT44" s="156"/>
      <c r="AU44" s="416" t="s">
        <v>134</v>
      </c>
      <c r="AV44" s="416"/>
      <c r="AW44" s="416"/>
      <c r="AX44" s="915"/>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8"/>
      <c r="H46" s="569"/>
      <c r="I46" s="569"/>
      <c r="J46" s="569"/>
      <c r="K46" s="569"/>
      <c r="L46" s="569"/>
      <c r="M46" s="569"/>
      <c r="N46" s="569"/>
      <c r="O46" s="570"/>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1"/>
      <c r="H47" s="572"/>
      <c r="I47" s="572"/>
      <c r="J47" s="572"/>
      <c r="K47" s="572"/>
      <c r="L47" s="572"/>
      <c r="M47" s="572"/>
      <c r="N47" s="572"/>
      <c r="O47" s="573"/>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4"/>
      <c r="H48" s="575"/>
      <c r="I48" s="575"/>
      <c r="J48" s="575"/>
      <c r="K48" s="575"/>
      <c r="L48" s="575"/>
      <c r="M48" s="575"/>
      <c r="N48" s="575"/>
      <c r="O48" s="576"/>
      <c r="P48" s="114"/>
      <c r="Q48" s="114"/>
      <c r="R48" s="114"/>
      <c r="S48" s="114"/>
      <c r="T48" s="114"/>
      <c r="U48" s="114"/>
      <c r="V48" s="114"/>
      <c r="W48" s="114"/>
      <c r="X48" s="115"/>
      <c r="Y48" s="451" t="s">
        <v>13</v>
      </c>
      <c r="Z48" s="446"/>
      <c r="AA48" s="447"/>
      <c r="AB48" s="560" t="s">
        <v>180</v>
      </c>
      <c r="AC48" s="560"/>
      <c r="AD48" s="56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391</v>
      </c>
      <c r="AF51" s="247"/>
      <c r="AG51" s="247"/>
      <c r="AH51" s="247"/>
      <c r="AI51" s="247" t="s">
        <v>413</v>
      </c>
      <c r="AJ51" s="247"/>
      <c r="AK51" s="247"/>
      <c r="AL51" s="247"/>
      <c r="AM51" s="247" t="s">
        <v>510</v>
      </c>
      <c r="AN51" s="247"/>
      <c r="AO51" s="247"/>
      <c r="AP51" s="247"/>
      <c r="AQ51" s="154" t="s">
        <v>232</v>
      </c>
      <c r="AR51" s="155"/>
      <c r="AS51" s="155"/>
      <c r="AT51" s="156"/>
      <c r="AU51" s="930" t="s">
        <v>134</v>
      </c>
      <c r="AV51" s="930"/>
      <c r="AW51" s="930"/>
      <c r="AX51" s="931"/>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8"/>
      <c r="H53" s="569"/>
      <c r="I53" s="569"/>
      <c r="J53" s="569"/>
      <c r="K53" s="569"/>
      <c r="L53" s="569"/>
      <c r="M53" s="569"/>
      <c r="N53" s="569"/>
      <c r="O53" s="570"/>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1"/>
      <c r="H54" s="572"/>
      <c r="I54" s="572"/>
      <c r="J54" s="572"/>
      <c r="K54" s="572"/>
      <c r="L54" s="572"/>
      <c r="M54" s="572"/>
      <c r="N54" s="572"/>
      <c r="O54" s="573"/>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4"/>
      <c r="H55" s="575"/>
      <c r="I55" s="575"/>
      <c r="J55" s="575"/>
      <c r="K55" s="575"/>
      <c r="L55" s="575"/>
      <c r="M55" s="575"/>
      <c r="N55" s="575"/>
      <c r="O55" s="576"/>
      <c r="P55" s="114"/>
      <c r="Q55" s="114"/>
      <c r="R55" s="114"/>
      <c r="S55" s="114"/>
      <c r="T55" s="114"/>
      <c r="U55" s="114"/>
      <c r="V55" s="114"/>
      <c r="W55" s="114"/>
      <c r="X55" s="115"/>
      <c r="Y55" s="451" t="s">
        <v>13</v>
      </c>
      <c r="Z55" s="446"/>
      <c r="AA55" s="447"/>
      <c r="AB55" s="597" t="s">
        <v>14</v>
      </c>
      <c r="AC55" s="597"/>
      <c r="AD55" s="59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391</v>
      </c>
      <c r="AF58" s="247"/>
      <c r="AG58" s="247"/>
      <c r="AH58" s="247"/>
      <c r="AI58" s="247" t="s">
        <v>413</v>
      </c>
      <c r="AJ58" s="247"/>
      <c r="AK58" s="247"/>
      <c r="AL58" s="247"/>
      <c r="AM58" s="247" t="s">
        <v>510</v>
      </c>
      <c r="AN58" s="247"/>
      <c r="AO58" s="247"/>
      <c r="AP58" s="247"/>
      <c r="AQ58" s="154" t="s">
        <v>232</v>
      </c>
      <c r="AR58" s="155"/>
      <c r="AS58" s="155"/>
      <c r="AT58" s="156"/>
      <c r="AU58" s="930" t="s">
        <v>134</v>
      </c>
      <c r="AV58" s="930"/>
      <c r="AW58" s="930"/>
      <c r="AX58" s="931"/>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8"/>
      <c r="H60" s="569"/>
      <c r="I60" s="569"/>
      <c r="J60" s="569"/>
      <c r="K60" s="569"/>
      <c r="L60" s="569"/>
      <c r="M60" s="569"/>
      <c r="N60" s="569"/>
      <c r="O60" s="570"/>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1"/>
      <c r="H61" s="572"/>
      <c r="I61" s="572"/>
      <c r="J61" s="572"/>
      <c r="K61" s="572"/>
      <c r="L61" s="572"/>
      <c r="M61" s="572"/>
      <c r="N61" s="572"/>
      <c r="O61" s="573"/>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4"/>
      <c r="H62" s="575"/>
      <c r="I62" s="575"/>
      <c r="J62" s="575"/>
      <c r="K62" s="575"/>
      <c r="L62" s="575"/>
      <c r="M62" s="575"/>
      <c r="N62" s="575"/>
      <c r="O62" s="576"/>
      <c r="P62" s="114"/>
      <c r="Q62" s="114"/>
      <c r="R62" s="114"/>
      <c r="S62" s="114"/>
      <c r="T62" s="114"/>
      <c r="U62" s="114"/>
      <c r="V62" s="114"/>
      <c r="W62" s="114"/>
      <c r="X62" s="115"/>
      <c r="Y62" s="451" t="s">
        <v>13</v>
      </c>
      <c r="Z62" s="446"/>
      <c r="AA62" s="447"/>
      <c r="AB62" s="560" t="s">
        <v>14</v>
      </c>
      <c r="AC62" s="560"/>
      <c r="AD62" s="56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6"/>
      <c r="H73" s="133" t="s">
        <v>146</v>
      </c>
      <c r="I73" s="133"/>
      <c r="J73" s="133"/>
      <c r="K73" s="133"/>
      <c r="L73" s="133"/>
      <c r="M73" s="133"/>
      <c r="N73" s="133"/>
      <c r="O73" s="134"/>
      <c r="P73" s="158" t="s">
        <v>59</v>
      </c>
      <c r="Q73" s="133"/>
      <c r="R73" s="133"/>
      <c r="S73" s="133"/>
      <c r="T73" s="133"/>
      <c r="U73" s="133"/>
      <c r="V73" s="133"/>
      <c r="W73" s="133"/>
      <c r="X73" s="134"/>
      <c r="Y73" s="588"/>
      <c r="Z73" s="589"/>
      <c r="AA73" s="590"/>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4"/>
      <c r="H77" s="114"/>
      <c r="I77" s="114"/>
      <c r="J77" s="114"/>
      <c r="K77" s="114"/>
      <c r="L77" s="114"/>
      <c r="M77" s="114"/>
      <c r="N77" s="114"/>
      <c r="O77" s="115"/>
      <c r="P77" s="111"/>
      <c r="Q77" s="111"/>
      <c r="R77" s="111"/>
      <c r="S77" s="111"/>
      <c r="T77" s="111"/>
      <c r="U77" s="111"/>
      <c r="V77" s="111"/>
      <c r="W77" s="111"/>
      <c r="X77" s="112"/>
      <c r="Y77" s="158" t="s">
        <v>13</v>
      </c>
      <c r="Z77" s="133"/>
      <c r="AA77" s="134"/>
      <c r="AB77" s="583" t="s">
        <v>14</v>
      </c>
      <c r="AC77" s="583"/>
      <c r="AD77" s="583"/>
      <c r="AE77" s="890"/>
      <c r="AF77" s="891"/>
      <c r="AG77" s="891"/>
      <c r="AH77" s="891"/>
      <c r="AI77" s="890"/>
      <c r="AJ77" s="891"/>
      <c r="AK77" s="891"/>
      <c r="AL77" s="891"/>
      <c r="AM77" s="890"/>
      <c r="AN77" s="891"/>
      <c r="AO77" s="891"/>
      <c r="AP77" s="891"/>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91"/>
      <c r="I78" s="592"/>
      <c r="J78" s="592"/>
      <c r="K78" s="592"/>
      <c r="L78" s="592"/>
      <c r="M78" s="592"/>
      <c r="N78" s="592"/>
      <c r="O78" s="593"/>
      <c r="P78" s="150"/>
      <c r="Q78" s="150"/>
      <c r="R78" s="150"/>
      <c r="S78" s="150"/>
      <c r="T78" s="150"/>
      <c r="U78" s="150"/>
      <c r="V78" s="150"/>
      <c r="W78" s="150"/>
      <c r="X78" s="15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c r="AY78">
        <f t="shared" si="9"/>
        <v>0</v>
      </c>
    </row>
    <row r="79" spans="1:51" ht="18.75" hidden="1" customHeight="1" x14ac:dyDescent="0.15">
      <c r="A79" s="577" t="s">
        <v>149</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3" t="s">
        <v>344</v>
      </c>
      <c r="AP79" s="274"/>
      <c r="AQ79" s="274"/>
      <c r="AR79" s="76" t="s">
        <v>342</v>
      </c>
      <c r="AS79" s="273"/>
      <c r="AT79" s="274"/>
      <c r="AU79" s="274"/>
      <c r="AV79" s="274"/>
      <c r="AW79" s="274"/>
      <c r="AX79" s="973"/>
      <c r="AY79">
        <f>COUNTIF($AR$79,"☑")</f>
        <v>0</v>
      </c>
    </row>
    <row r="80" spans="1:51" ht="18.75" hidden="1" customHeight="1" x14ac:dyDescent="0.15">
      <c r="A80" s="864"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701</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65"/>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65"/>
      <c r="B82" s="531"/>
      <c r="C82" s="429"/>
      <c r="D82" s="429"/>
      <c r="E82" s="429"/>
      <c r="F82" s="430"/>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c r="AY82">
        <f t="shared" ref="AY82:AY89" si="10">$AY$80</f>
        <v>0</v>
      </c>
    </row>
    <row r="83" spans="1:60" ht="22.5" hidden="1" customHeight="1" x14ac:dyDescent="0.15">
      <c r="A83" s="865"/>
      <c r="B83" s="531"/>
      <c r="C83" s="429"/>
      <c r="D83" s="429"/>
      <c r="E83" s="429"/>
      <c r="F83" s="430"/>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c r="AY83">
        <f t="shared" si="10"/>
        <v>0</v>
      </c>
    </row>
    <row r="84" spans="1:60" ht="19.5" hidden="1" customHeight="1" x14ac:dyDescent="0.15">
      <c r="A84" s="865"/>
      <c r="B84" s="532"/>
      <c r="C84" s="533"/>
      <c r="D84" s="533"/>
      <c r="E84" s="533"/>
      <c r="F84" s="534"/>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89"/>
      <c r="AY84">
        <f t="shared" si="10"/>
        <v>0</v>
      </c>
    </row>
    <row r="85" spans="1:60" ht="18.75" hidden="1" customHeight="1" x14ac:dyDescent="0.15">
      <c r="A85" s="865"/>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1" t="s">
        <v>11</v>
      </c>
      <c r="AC85" s="562"/>
      <c r="AD85" s="563"/>
      <c r="AE85" s="247" t="s">
        <v>391</v>
      </c>
      <c r="AF85" s="247"/>
      <c r="AG85" s="247"/>
      <c r="AH85" s="247"/>
      <c r="AI85" s="247" t="s">
        <v>413</v>
      </c>
      <c r="AJ85" s="247"/>
      <c r="AK85" s="247"/>
      <c r="AL85" s="247"/>
      <c r="AM85" s="247" t="s">
        <v>510</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65"/>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65"/>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5" t="s">
        <v>62</v>
      </c>
      <c r="Z87" s="566"/>
      <c r="AA87" s="567"/>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5"/>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5"/>
      <c r="B89" s="533"/>
      <c r="C89" s="533"/>
      <c r="D89" s="533"/>
      <c r="E89" s="533"/>
      <c r="F89" s="534"/>
      <c r="G89" s="113"/>
      <c r="H89" s="114"/>
      <c r="I89" s="114"/>
      <c r="J89" s="114"/>
      <c r="K89" s="114"/>
      <c r="L89" s="114"/>
      <c r="M89" s="114"/>
      <c r="N89" s="114"/>
      <c r="O89" s="115"/>
      <c r="P89" s="177"/>
      <c r="Q89" s="177"/>
      <c r="R89" s="177"/>
      <c r="S89" s="177"/>
      <c r="T89" s="177"/>
      <c r="U89" s="177"/>
      <c r="V89" s="177"/>
      <c r="W89" s="177"/>
      <c r="X89" s="564"/>
      <c r="Y89" s="462" t="s">
        <v>13</v>
      </c>
      <c r="Z89" s="463"/>
      <c r="AA89" s="464"/>
      <c r="AB89" s="597" t="s">
        <v>14</v>
      </c>
      <c r="AC89" s="597"/>
      <c r="AD89" s="59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5"/>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1" t="s">
        <v>11</v>
      </c>
      <c r="AC90" s="562"/>
      <c r="AD90" s="563"/>
      <c r="AE90" s="247" t="s">
        <v>391</v>
      </c>
      <c r="AF90" s="247"/>
      <c r="AG90" s="247"/>
      <c r="AH90" s="247"/>
      <c r="AI90" s="247" t="s">
        <v>413</v>
      </c>
      <c r="AJ90" s="247"/>
      <c r="AK90" s="247"/>
      <c r="AL90" s="247"/>
      <c r="AM90" s="247" t="s">
        <v>510</v>
      </c>
      <c r="AN90" s="247"/>
      <c r="AO90" s="247"/>
      <c r="AP90" s="247"/>
      <c r="AQ90" s="158" t="s">
        <v>232</v>
      </c>
      <c r="AR90" s="133"/>
      <c r="AS90" s="133"/>
      <c r="AT90" s="134"/>
      <c r="AU90" s="537" t="s">
        <v>134</v>
      </c>
      <c r="AV90" s="537"/>
      <c r="AW90" s="537"/>
      <c r="AX90" s="538"/>
      <c r="AY90">
        <f>COUNTA($G$92)</f>
        <v>0</v>
      </c>
    </row>
    <row r="91" spans="1:60" ht="18.75" hidden="1" customHeight="1" x14ac:dyDescent="0.15">
      <c r="A91" s="865"/>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65"/>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5" t="s">
        <v>62</v>
      </c>
      <c r="Z92" s="566"/>
      <c r="AA92" s="567"/>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5"/>
      <c r="B94" s="533"/>
      <c r="C94" s="533"/>
      <c r="D94" s="533"/>
      <c r="E94" s="533"/>
      <c r="F94" s="534"/>
      <c r="G94" s="113"/>
      <c r="H94" s="114"/>
      <c r="I94" s="114"/>
      <c r="J94" s="114"/>
      <c r="K94" s="114"/>
      <c r="L94" s="114"/>
      <c r="M94" s="114"/>
      <c r="N94" s="114"/>
      <c r="O94" s="115"/>
      <c r="P94" s="177"/>
      <c r="Q94" s="177"/>
      <c r="R94" s="177"/>
      <c r="S94" s="177"/>
      <c r="T94" s="177"/>
      <c r="U94" s="177"/>
      <c r="V94" s="177"/>
      <c r="W94" s="177"/>
      <c r="X94" s="564"/>
      <c r="Y94" s="462" t="s">
        <v>13</v>
      </c>
      <c r="Z94" s="463"/>
      <c r="AA94" s="464"/>
      <c r="AB94" s="597" t="s">
        <v>14</v>
      </c>
      <c r="AC94" s="597"/>
      <c r="AD94" s="59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5"/>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1" t="s">
        <v>11</v>
      </c>
      <c r="AC95" s="562"/>
      <c r="AD95" s="563"/>
      <c r="AE95" s="247" t="s">
        <v>391</v>
      </c>
      <c r="AF95" s="247"/>
      <c r="AG95" s="247"/>
      <c r="AH95" s="247"/>
      <c r="AI95" s="247" t="s">
        <v>413</v>
      </c>
      <c r="AJ95" s="247"/>
      <c r="AK95" s="247"/>
      <c r="AL95" s="247"/>
      <c r="AM95" s="247" t="s">
        <v>510</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65"/>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65"/>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5" t="s">
        <v>62</v>
      </c>
      <c r="Z97" s="566"/>
      <c r="AA97" s="567"/>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5"/>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31"/>
      <c r="C99" s="431"/>
      <c r="D99" s="431"/>
      <c r="E99" s="431"/>
      <c r="F99" s="432"/>
      <c r="G99" s="584"/>
      <c r="H99" s="216"/>
      <c r="I99" s="216"/>
      <c r="J99" s="216"/>
      <c r="K99" s="216"/>
      <c r="L99" s="216"/>
      <c r="M99" s="216"/>
      <c r="N99" s="216"/>
      <c r="O99" s="585"/>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4"/>
      <c r="Z100" s="855"/>
      <c r="AA100" s="856"/>
      <c r="AB100" s="485" t="s">
        <v>11</v>
      </c>
      <c r="AC100" s="485"/>
      <c r="AD100" s="485"/>
      <c r="AE100" s="543" t="s">
        <v>391</v>
      </c>
      <c r="AF100" s="544"/>
      <c r="AG100" s="544"/>
      <c r="AH100" s="545"/>
      <c r="AI100" s="543" t="s">
        <v>413</v>
      </c>
      <c r="AJ100" s="544"/>
      <c r="AK100" s="544"/>
      <c r="AL100" s="545"/>
      <c r="AM100" s="543" t="s">
        <v>510</v>
      </c>
      <c r="AN100" s="544"/>
      <c r="AO100" s="544"/>
      <c r="AP100" s="545"/>
      <c r="AQ100" s="317" t="s">
        <v>418</v>
      </c>
      <c r="AR100" s="318"/>
      <c r="AS100" s="318"/>
      <c r="AT100" s="319"/>
      <c r="AU100" s="317" t="s">
        <v>542</v>
      </c>
      <c r="AV100" s="318"/>
      <c r="AW100" s="318"/>
      <c r="AX100" s="320"/>
    </row>
    <row r="101" spans="1:60" ht="23.25" customHeight="1" x14ac:dyDescent="0.15">
      <c r="A101" s="423"/>
      <c r="B101" s="424"/>
      <c r="C101" s="424"/>
      <c r="D101" s="424"/>
      <c r="E101" s="424"/>
      <c r="F101" s="425"/>
      <c r="G101" s="108" t="s">
        <v>726</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727</v>
      </c>
      <c r="AC101" s="465"/>
      <c r="AD101" s="465"/>
      <c r="AE101" s="282">
        <v>2</v>
      </c>
      <c r="AF101" s="282"/>
      <c r="AG101" s="282"/>
      <c r="AH101" s="282"/>
      <c r="AI101" s="282">
        <v>2</v>
      </c>
      <c r="AJ101" s="282"/>
      <c r="AK101" s="282"/>
      <c r="AL101" s="282"/>
      <c r="AM101" s="282">
        <v>1</v>
      </c>
      <c r="AN101" s="282"/>
      <c r="AO101" s="282"/>
      <c r="AP101" s="282"/>
      <c r="AQ101" s="282" t="s">
        <v>747</v>
      </c>
      <c r="AR101" s="282"/>
      <c r="AS101" s="282"/>
      <c r="AT101" s="282"/>
      <c r="AU101" s="218"/>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727</v>
      </c>
      <c r="AC102" s="465"/>
      <c r="AD102" s="465"/>
      <c r="AE102" s="282">
        <v>2</v>
      </c>
      <c r="AF102" s="282"/>
      <c r="AG102" s="282"/>
      <c r="AH102" s="282"/>
      <c r="AI102" s="282">
        <v>2</v>
      </c>
      <c r="AJ102" s="282"/>
      <c r="AK102" s="282"/>
      <c r="AL102" s="282"/>
      <c r="AM102" s="282">
        <v>2</v>
      </c>
      <c r="AN102" s="282"/>
      <c r="AO102" s="282"/>
      <c r="AP102" s="282"/>
      <c r="AQ102" s="282">
        <v>1</v>
      </c>
      <c r="AR102" s="282"/>
      <c r="AS102" s="282"/>
      <c r="AT102" s="282"/>
      <c r="AU102" s="225"/>
      <c r="AV102" s="226"/>
      <c r="AW102" s="226"/>
      <c r="AX102" s="321"/>
    </row>
    <row r="103" spans="1:60" ht="31.5" hidden="1"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3"/>
      <c r="B104" s="424"/>
      <c r="C104" s="424"/>
      <c r="D104" s="424"/>
      <c r="E104" s="424"/>
      <c r="F104" s="425"/>
      <c r="G104" s="108"/>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c r="AC104" s="550"/>
      <c r="AD104" s="55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c r="AC105" s="473"/>
      <c r="AD105" s="474"/>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7" t="s">
        <v>391</v>
      </c>
      <c r="AF115" s="247"/>
      <c r="AG115" s="247"/>
      <c r="AH115" s="247"/>
      <c r="AI115" s="247" t="s">
        <v>413</v>
      </c>
      <c r="AJ115" s="247"/>
      <c r="AK115" s="247"/>
      <c r="AL115" s="247"/>
      <c r="AM115" s="247" t="s">
        <v>510</v>
      </c>
      <c r="AN115" s="247"/>
      <c r="AO115" s="247"/>
      <c r="AP115" s="247"/>
      <c r="AQ115" s="594" t="s">
        <v>543</v>
      </c>
      <c r="AR115" s="595"/>
      <c r="AS115" s="595"/>
      <c r="AT115" s="595"/>
      <c r="AU115" s="595"/>
      <c r="AV115" s="595"/>
      <c r="AW115" s="595"/>
      <c r="AX115" s="596"/>
    </row>
    <row r="116" spans="1:51" ht="23.25" customHeight="1" x14ac:dyDescent="0.15">
      <c r="A116" s="440"/>
      <c r="B116" s="441"/>
      <c r="C116" s="441"/>
      <c r="D116" s="441"/>
      <c r="E116" s="441"/>
      <c r="F116" s="442"/>
      <c r="G116" s="392" t="s">
        <v>728</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729</v>
      </c>
      <c r="AC116" s="467"/>
      <c r="AD116" s="468"/>
      <c r="AE116" s="282">
        <v>4.3</v>
      </c>
      <c r="AF116" s="282"/>
      <c r="AG116" s="282"/>
      <c r="AH116" s="282"/>
      <c r="AI116" s="282">
        <v>3.9</v>
      </c>
      <c r="AJ116" s="282"/>
      <c r="AK116" s="282"/>
      <c r="AL116" s="282"/>
      <c r="AM116" s="282">
        <v>6.9</v>
      </c>
      <c r="AN116" s="282"/>
      <c r="AO116" s="282"/>
      <c r="AP116" s="282"/>
      <c r="AQ116" s="218">
        <v>18.2</v>
      </c>
      <c r="AR116" s="219"/>
      <c r="AS116" s="219"/>
      <c r="AT116" s="219"/>
      <c r="AU116" s="219"/>
      <c r="AV116" s="219"/>
      <c r="AW116" s="219"/>
      <c r="AX116" s="221"/>
    </row>
    <row r="117" spans="1:51" ht="46.5" customHeight="1" thickBot="1" x14ac:dyDescent="0.2">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730</v>
      </c>
      <c r="AC117" s="477"/>
      <c r="AD117" s="478"/>
      <c r="AE117" s="555" t="s">
        <v>731</v>
      </c>
      <c r="AF117" s="555"/>
      <c r="AG117" s="555"/>
      <c r="AH117" s="555"/>
      <c r="AI117" s="555" t="s">
        <v>732</v>
      </c>
      <c r="AJ117" s="555"/>
      <c r="AK117" s="555"/>
      <c r="AL117" s="555"/>
      <c r="AM117" s="555" t="s">
        <v>748</v>
      </c>
      <c r="AN117" s="555"/>
      <c r="AO117" s="555"/>
      <c r="AP117" s="555"/>
      <c r="AQ117" s="555" t="s">
        <v>784</v>
      </c>
      <c r="AR117" s="555"/>
      <c r="AS117" s="555"/>
      <c r="AT117" s="555"/>
      <c r="AU117" s="555"/>
      <c r="AV117" s="555"/>
      <c r="AW117" s="555"/>
      <c r="AX117" s="556"/>
    </row>
    <row r="118" spans="1:51" ht="23.25" hidden="1"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7" t="s">
        <v>391</v>
      </c>
      <c r="AF118" s="247"/>
      <c r="AG118" s="247"/>
      <c r="AH118" s="247"/>
      <c r="AI118" s="247" t="s">
        <v>413</v>
      </c>
      <c r="AJ118" s="247"/>
      <c r="AK118" s="247"/>
      <c r="AL118" s="247"/>
      <c r="AM118" s="247" t="s">
        <v>510</v>
      </c>
      <c r="AN118" s="247"/>
      <c r="AO118" s="247"/>
      <c r="AP118" s="247"/>
      <c r="AQ118" s="594" t="s">
        <v>543</v>
      </c>
      <c r="AR118" s="595"/>
      <c r="AS118" s="595"/>
      <c r="AT118" s="595"/>
      <c r="AU118" s="595"/>
      <c r="AV118" s="595"/>
      <c r="AW118" s="595"/>
      <c r="AX118" s="596"/>
      <c r="AY118" s="92">
        <f>IF(SUBSTITUTE(SUBSTITUTE($G$119,"／",""),"　","")="",0,1)</f>
        <v>0</v>
      </c>
    </row>
    <row r="119" spans="1:51" ht="23.25" hidden="1" customHeight="1" x14ac:dyDescent="0.15">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7" t="s">
        <v>391</v>
      </c>
      <c r="AF121" s="247"/>
      <c r="AG121" s="247"/>
      <c r="AH121" s="247"/>
      <c r="AI121" s="247" t="s">
        <v>413</v>
      </c>
      <c r="AJ121" s="247"/>
      <c r="AK121" s="247"/>
      <c r="AL121" s="247"/>
      <c r="AM121" s="247" t="s">
        <v>510</v>
      </c>
      <c r="AN121" s="247"/>
      <c r="AO121" s="247"/>
      <c r="AP121" s="247"/>
      <c r="AQ121" s="594" t="s">
        <v>543</v>
      </c>
      <c r="AR121" s="595"/>
      <c r="AS121" s="595"/>
      <c r="AT121" s="595"/>
      <c r="AU121" s="595"/>
      <c r="AV121" s="595"/>
      <c r="AW121" s="595"/>
      <c r="AX121" s="596"/>
      <c r="AY121" s="92">
        <f>IF(SUBSTITUTE(SUBSTITUTE($G$122,"／",""),"　","")="",0,1)</f>
        <v>0</v>
      </c>
    </row>
    <row r="122" spans="1:51" ht="23.25" hidden="1" customHeight="1" x14ac:dyDescent="0.15">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358</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7" t="s">
        <v>391</v>
      </c>
      <c r="AF124" s="247"/>
      <c r="AG124" s="247"/>
      <c r="AH124" s="247"/>
      <c r="AI124" s="247" t="s">
        <v>413</v>
      </c>
      <c r="AJ124" s="247"/>
      <c r="AK124" s="247"/>
      <c r="AL124" s="247"/>
      <c r="AM124" s="247" t="s">
        <v>510</v>
      </c>
      <c r="AN124" s="247"/>
      <c r="AO124" s="247"/>
      <c r="AP124" s="247"/>
      <c r="AQ124" s="594" t="s">
        <v>543</v>
      </c>
      <c r="AR124" s="595"/>
      <c r="AS124" s="595"/>
      <c r="AT124" s="595"/>
      <c r="AU124" s="595"/>
      <c r="AV124" s="595"/>
      <c r="AW124" s="595"/>
      <c r="AX124" s="596"/>
      <c r="AY124" s="92">
        <f>IF(SUBSTITUTE(SUBSTITUTE($G$125,"／",""),"　","")="",0,1)</f>
        <v>0</v>
      </c>
    </row>
    <row r="125" spans="1:51" ht="23.25" hidden="1" customHeight="1" x14ac:dyDescent="0.15">
      <c r="A125" s="440"/>
      <c r="B125" s="441"/>
      <c r="C125" s="441"/>
      <c r="D125" s="441"/>
      <c r="E125" s="441"/>
      <c r="F125" s="442"/>
      <c r="G125" s="392" t="s">
        <v>360</v>
      </c>
      <c r="H125" s="392"/>
      <c r="I125" s="392"/>
      <c r="J125" s="392"/>
      <c r="K125" s="392"/>
      <c r="L125" s="392"/>
      <c r="M125" s="392"/>
      <c r="N125" s="392"/>
      <c r="O125" s="392"/>
      <c r="P125" s="392"/>
      <c r="Q125" s="392"/>
      <c r="R125" s="392"/>
      <c r="S125" s="392"/>
      <c r="T125" s="392"/>
      <c r="U125" s="392"/>
      <c r="V125" s="392"/>
      <c r="W125" s="392"/>
      <c r="X125" s="935"/>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6"/>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x14ac:dyDescent="0.15">
      <c r="A127" s="634"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2"/>
      <c r="Z127" s="933"/>
      <c r="AA127" s="934"/>
      <c r="AB127" s="412" t="s">
        <v>11</v>
      </c>
      <c r="AC127" s="413"/>
      <c r="AD127" s="414"/>
      <c r="AE127" s="247" t="s">
        <v>391</v>
      </c>
      <c r="AF127" s="247"/>
      <c r="AG127" s="247"/>
      <c r="AH127" s="247"/>
      <c r="AI127" s="247" t="s">
        <v>413</v>
      </c>
      <c r="AJ127" s="247"/>
      <c r="AK127" s="247"/>
      <c r="AL127" s="247"/>
      <c r="AM127" s="247" t="s">
        <v>510</v>
      </c>
      <c r="AN127" s="247"/>
      <c r="AO127" s="247"/>
      <c r="AP127" s="247"/>
      <c r="AQ127" s="594" t="s">
        <v>543</v>
      </c>
      <c r="AR127" s="595"/>
      <c r="AS127" s="595"/>
      <c r="AT127" s="595"/>
      <c r="AU127" s="595"/>
      <c r="AV127" s="595"/>
      <c r="AW127" s="595"/>
      <c r="AX127" s="596"/>
      <c r="AY127" s="92">
        <f>IF(SUBSTITUTE(SUBSTITUTE($G$128,"／",""),"　","")="",0,1)</f>
        <v>0</v>
      </c>
    </row>
    <row r="128" spans="1:51" ht="23.25" hidden="1" customHeight="1" x14ac:dyDescent="0.15">
      <c r="A128" s="440"/>
      <c r="B128" s="441"/>
      <c r="C128" s="441"/>
      <c r="D128" s="441"/>
      <c r="E128" s="441"/>
      <c r="F128" s="442"/>
      <c r="G128" s="392" t="s">
        <v>360</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781</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781</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775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7"/>
      <c r="E430" s="175" t="s">
        <v>400</v>
      </c>
      <c r="F430" s="898"/>
      <c r="G430" s="899" t="s">
        <v>252</v>
      </c>
      <c r="H430" s="126"/>
      <c r="I430" s="126"/>
      <c r="J430" s="900" t="s">
        <v>717</v>
      </c>
      <c r="K430" s="901"/>
      <c r="L430" s="901"/>
      <c r="M430" s="901"/>
      <c r="N430" s="901"/>
      <c r="O430" s="901"/>
      <c r="P430" s="901"/>
      <c r="Q430" s="901"/>
      <c r="R430" s="901"/>
      <c r="S430" s="901"/>
      <c r="T430" s="90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3"/>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3" t="s">
        <v>180</v>
      </c>
      <c r="AC435" s="583"/>
      <c r="AD435" s="583"/>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3" t="s">
        <v>180</v>
      </c>
      <c r="AC440" s="583"/>
      <c r="AD440" s="58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3" t="s">
        <v>180</v>
      </c>
      <c r="AC445" s="583"/>
      <c r="AD445" s="58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3" t="s">
        <v>180</v>
      </c>
      <c r="AC450" s="583"/>
      <c r="AD450" s="58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3" t="s">
        <v>180</v>
      </c>
      <c r="AC455" s="583"/>
      <c r="AD455" s="58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208"/>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208"/>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3" t="s">
        <v>14</v>
      </c>
      <c r="AC460" s="583"/>
      <c r="AD460" s="583"/>
      <c r="AE460" s="336" t="s">
        <v>717</v>
      </c>
      <c r="AF460" s="208"/>
      <c r="AG460" s="208"/>
      <c r="AH460" s="337"/>
      <c r="AI460" s="336" t="s">
        <v>717</v>
      </c>
      <c r="AJ460" s="208"/>
      <c r="AK460" s="208"/>
      <c r="AL460" s="208"/>
      <c r="AM460" s="336" t="s">
        <v>717</v>
      </c>
      <c r="AN460" s="208"/>
      <c r="AO460" s="208"/>
      <c r="AP460" s="208"/>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3" t="s">
        <v>14</v>
      </c>
      <c r="AC465" s="583"/>
      <c r="AD465" s="583"/>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3" t="s">
        <v>14</v>
      </c>
      <c r="AC470" s="583"/>
      <c r="AD470" s="58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3" t="s">
        <v>14</v>
      </c>
      <c r="AC475" s="583"/>
      <c r="AD475" s="58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3" t="s">
        <v>14</v>
      </c>
      <c r="AC480" s="583"/>
      <c r="AD480" s="58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9" t="s">
        <v>252</v>
      </c>
      <c r="H484" s="126"/>
      <c r="I484" s="126"/>
      <c r="J484" s="900"/>
      <c r="K484" s="901"/>
      <c r="L484" s="901"/>
      <c r="M484" s="901"/>
      <c r="N484" s="901"/>
      <c r="O484" s="901"/>
      <c r="P484" s="901"/>
      <c r="Q484" s="901"/>
      <c r="R484" s="901"/>
      <c r="S484" s="901"/>
      <c r="T484" s="90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3"/>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3" t="s">
        <v>180</v>
      </c>
      <c r="AC489" s="583"/>
      <c r="AD489" s="58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3" t="s">
        <v>180</v>
      </c>
      <c r="AC494" s="583"/>
      <c r="AD494" s="58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3" t="s">
        <v>180</v>
      </c>
      <c r="AC499" s="583"/>
      <c r="AD499" s="58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3" t="s">
        <v>180</v>
      </c>
      <c r="AC504" s="583"/>
      <c r="AD504" s="58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3" t="s">
        <v>180</v>
      </c>
      <c r="AC509" s="583"/>
      <c r="AD509" s="58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3" t="s">
        <v>14</v>
      </c>
      <c r="AC514" s="583"/>
      <c r="AD514" s="58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3" t="s">
        <v>14</v>
      </c>
      <c r="AC519" s="583"/>
      <c r="AD519" s="58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3" t="s">
        <v>14</v>
      </c>
      <c r="AC524" s="583"/>
      <c r="AD524" s="58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3" t="s">
        <v>14</v>
      </c>
      <c r="AC529" s="583"/>
      <c r="AD529" s="58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3" t="s">
        <v>14</v>
      </c>
      <c r="AC534" s="583"/>
      <c r="AD534" s="58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9" t="s">
        <v>252</v>
      </c>
      <c r="H538" s="126"/>
      <c r="I538" s="126"/>
      <c r="J538" s="900"/>
      <c r="K538" s="901"/>
      <c r="L538" s="901"/>
      <c r="M538" s="901"/>
      <c r="N538" s="901"/>
      <c r="O538" s="901"/>
      <c r="P538" s="901"/>
      <c r="Q538" s="901"/>
      <c r="R538" s="901"/>
      <c r="S538" s="901"/>
      <c r="T538" s="90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3"/>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3" t="s">
        <v>180</v>
      </c>
      <c r="AC543" s="583"/>
      <c r="AD543" s="58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3" t="s">
        <v>180</v>
      </c>
      <c r="AC548" s="583"/>
      <c r="AD548" s="58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3" t="s">
        <v>180</v>
      </c>
      <c r="AC553" s="583"/>
      <c r="AD553" s="58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3" t="s">
        <v>180</v>
      </c>
      <c r="AC558" s="583"/>
      <c r="AD558" s="58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3" t="s">
        <v>180</v>
      </c>
      <c r="AC563" s="583"/>
      <c r="AD563" s="58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3" t="s">
        <v>14</v>
      </c>
      <c r="AC568" s="583"/>
      <c r="AD568" s="58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3" t="s">
        <v>14</v>
      </c>
      <c r="AC573" s="583"/>
      <c r="AD573" s="58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3" t="s">
        <v>14</v>
      </c>
      <c r="AC578" s="583"/>
      <c r="AD578" s="58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3" t="s">
        <v>14</v>
      </c>
      <c r="AC583" s="583"/>
      <c r="AD583" s="58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3" t="s">
        <v>14</v>
      </c>
      <c r="AC588" s="583"/>
      <c r="AD588" s="58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9" t="s">
        <v>252</v>
      </c>
      <c r="H592" s="126"/>
      <c r="I592" s="126"/>
      <c r="J592" s="900"/>
      <c r="K592" s="901"/>
      <c r="L592" s="901"/>
      <c r="M592" s="901"/>
      <c r="N592" s="901"/>
      <c r="O592" s="901"/>
      <c r="P592" s="901"/>
      <c r="Q592" s="901"/>
      <c r="R592" s="901"/>
      <c r="S592" s="901"/>
      <c r="T592" s="90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3"/>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3" t="s">
        <v>180</v>
      </c>
      <c r="AC597" s="583"/>
      <c r="AD597" s="58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3" t="s">
        <v>180</v>
      </c>
      <c r="AC602" s="583"/>
      <c r="AD602" s="58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3" t="s">
        <v>180</v>
      </c>
      <c r="AC607" s="583"/>
      <c r="AD607" s="58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3" t="s">
        <v>180</v>
      </c>
      <c r="AC612" s="583"/>
      <c r="AD612" s="58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3" t="s">
        <v>180</v>
      </c>
      <c r="AC617" s="583"/>
      <c r="AD617" s="58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3" t="s">
        <v>14</v>
      </c>
      <c r="AC622" s="583"/>
      <c r="AD622" s="58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3" t="s">
        <v>14</v>
      </c>
      <c r="AC627" s="583"/>
      <c r="AD627" s="58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3" t="s">
        <v>14</v>
      </c>
      <c r="AC632" s="583"/>
      <c r="AD632" s="58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3" t="s">
        <v>14</v>
      </c>
      <c r="AC637" s="583"/>
      <c r="AD637" s="58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3" t="s">
        <v>14</v>
      </c>
      <c r="AC642" s="583"/>
      <c r="AD642" s="58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9" t="s">
        <v>252</v>
      </c>
      <c r="H646" s="126"/>
      <c r="I646" s="126"/>
      <c r="J646" s="900"/>
      <c r="K646" s="901"/>
      <c r="L646" s="901"/>
      <c r="M646" s="901"/>
      <c r="N646" s="901"/>
      <c r="O646" s="901"/>
      <c r="P646" s="901"/>
      <c r="Q646" s="901"/>
      <c r="R646" s="901"/>
      <c r="S646" s="901"/>
      <c r="T646" s="90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3"/>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3" t="s">
        <v>180</v>
      </c>
      <c r="AC651" s="583"/>
      <c r="AD651" s="58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3" t="s">
        <v>180</v>
      </c>
      <c r="AC656" s="583"/>
      <c r="AD656" s="58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3" t="s">
        <v>180</v>
      </c>
      <c r="AC661" s="583"/>
      <c r="AD661" s="58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3" t="s">
        <v>180</v>
      </c>
      <c r="AC666" s="583"/>
      <c r="AD666" s="58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3" t="s">
        <v>180</v>
      </c>
      <c r="AC671" s="583"/>
      <c r="AD671" s="58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3" t="s">
        <v>14</v>
      </c>
      <c r="AC676" s="583"/>
      <c r="AD676" s="58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3" t="s">
        <v>14</v>
      </c>
      <c r="AC681" s="583"/>
      <c r="AD681" s="58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3" t="s">
        <v>14</v>
      </c>
      <c r="AC686" s="583"/>
      <c r="AD686" s="58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3" t="s">
        <v>14</v>
      </c>
      <c r="AC691" s="583"/>
      <c r="AD691" s="58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3" t="s">
        <v>14</v>
      </c>
      <c r="AC696" s="583"/>
      <c r="AD696" s="58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1" ht="47.2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744</v>
      </c>
      <c r="AE702" s="342"/>
      <c r="AF702" s="342"/>
      <c r="AG702" s="384" t="s">
        <v>750</v>
      </c>
      <c r="AH702" s="385"/>
      <c r="AI702" s="385"/>
      <c r="AJ702" s="385"/>
      <c r="AK702" s="385"/>
      <c r="AL702" s="385"/>
      <c r="AM702" s="385"/>
      <c r="AN702" s="385"/>
      <c r="AO702" s="385"/>
      <c r="AP702" s="385"/>
      <c r="AQ702" s="385"/>
      <c r="AR702" s="385"/>
      <c r="AS702" s="385"/>
      <c r="AT702" s="385"/>
      <c r="AU702" s="385"/>
      <c r="AV702" s="385"/>
      <c r="AW702" s="385"/>
      <c r="AX702" s="386"/>
    </row>
    <row r="703" spans="1:51" ht="66"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2" t="s">
        <v>744</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744</v>
      </c>
      <c r="AE704" s="786"/>
      <c r="AF704" s="786"/>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744</v>
      </c>
      <c r="AE705" s="718"/>
      <c r="AF705" s="718"/>
      <c r="AG705" s="128" t="s">
        <v>753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754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754</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755</v>
      </c>
      <c r="AE708" s="608"/>
      <c r="AF708" s="608"/>
      <c r="AG708" s="745" t="s">
        <v>407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744</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755</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2" t="s">
        <v>744</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5"/>
      <c r="B712" s="647"/>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744</v>
      </c>
      <c r="AE712" s="786"/>
      <c r="AF712" s="786"/>
      <c r="AG712" s="810" t="s">
        <v>785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3" t="s">
        <v>347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755</v>
      </c>
      <c r="AE713" s="323"/>
      <c r="AF713" s="666"/>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744</v>
      </c>
      <c r="AE714" s="808"/>
      <c r="AF714" s="809"/>
      <c r="AG714" s="739" t="s">
        <v>758</v>
      </c>
      <c r="AH714" s="740"/>
      <c r="AI714" s="740"/>
      <c r="AJ714" s="740"/>
      <c r="AK714" s="740"/>
      <c r="AL714" s="740"/>
      <c r="AM714" s="740"/>
      <c r="AN714" s="740"/>
      <c r="AO714" s="740"/>
      <c r="AP714" s="740"/>
      <c r="AQ714" s="740"/>
      <c r="AR714" s="740"/>
      <c r="AS714" s="740"/>
      <c r="AT714" s="740"/>
      <c r="AU714" s="740"/>
      <c r="AV714" s="740"/>
      <c r="AW714" s="740"/>
      <c r="AX714" s="741"/>
    </row>
    <row r="715" spans="1:50" ht="63"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744</v>
      </c>
      <c r="AE715" s="608"/>
      <c r="AF715" s="659"/>
      <c r="AG715" s="745" t="s">
        <v>782</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755</v>
      </c>
      <c r="AE716" s="630"/>
      <c r="AF716" s="630"/>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43.5" customHeight="1" x14ac:dyDescent="0.15">
      <c r="A717" s="645"/>
      <c r="B717" s="647"/>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744</v>
      </c>
      <c r="AE717" s="323"/>
      <c r="AF717" s="323"/>
      <c r="AG717" s="104" t="s">
        <v>783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755</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755</v>
      </c>
      <c r="AE719" s="608"/>
      <c r="AF719" s="608"/>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2"/>
      <c r="C726" s="815" t="s">
        <v>53</v>
      </c>
      <c r="D726" s="837"/>
      <c r="E726" s="837"/>
      <c r="F726" s="838"/>
      <c r="G726" s="581" t="s">
        <v>759</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2" ht="67.5" customHeight="1" thickBot="1" x14ac:dyDescent="0.2">
      <c r="A727" s="803"/>
      <c r="B727" s="804"/>
      <c r="C727" s="751" t="s">
        <v>57</v>
      </c>
      <c r="D727" s="752"/>
      <c r="E727" s="752"/>
      <c r="F727" s="753"/>
      <c r="G727" s="579" t="s">
        <v>776</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21" customHeight="1" thickBot="1" x14ac:dyDescent="0.2">
      <c r="A729" s="637" t="s">
        <v>787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38.25" customHeight="1" thickBot="1" x14ac:dyDescent="0.2">
      <c r="A731" s="676" t="s">
        <v>138</v>
      </c>
      <c r="B731" s="677"/>
      <c r="C731" s="677"/>
      <c r="D731" s="677"/>
      <c r="E731" s="678"/>
      <c r="F731" s="732" t="s">
        <v>788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21" customHeight="1" thickBot="1" x14ac:dyDescent="0.2">
      <c r="A733" s="676" t="s">
        <v>138</v>
      </c>
      <c r="B733" s="677"/>
      <c r="C733" s="677"/>
      <c r="D733" s="677"/>
      <c r="E733" s="678"/>
      <c r="F733" s="640" t="s">
        <v>789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21"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6" t="s">
        <v>673</v>
      </c>
      <c r="B737" s="211"/>
      <c r="C737" s="211"/>
      <c r="D737" s="212"/>
      <c r="E737" s="960" t="s">
        <v>735</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398</v>
      </c>
      <c r="B738" s="361"/>
      <c r="C738" s="361"/>
      <c r="D738" s="361"/>
      <c r="E738" s="960" t="s">
        <v>736</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397</v>
      </c>
      <c r="B739" s="361"/>
      <c r="C739" s="361"/>
      <c r="D739" s="361"/>
      <c r="E739" s="960" t="s">
        <v>737</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396</v>
      </c>
      <c r="B740" s="361"/>
      <c r="C740" s="361"/>
      <c r="D740" s="361"/>
      <c r="E740" s="960" t="s">
        <v>738</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395</v>
      </c>
      <c r="B741" s="361"/>
      <c r="C741" s="361"/>
      <c r="D741" s="361"/>
      <c r="E741" s="960" t="s">
        <v>739</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394</v>
      </c>
      <c r="B742" s="361"/>
      <c r="C742" s="361"/>
      <c r="D742" s="361"/>
      <c r="E742" s="960" t="s">
        <v>740</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393</v>
      </c>
      <c r="B743" s="361"/>
      <c r="C743" s="361"/>
      <c r="D743" s="361"/>
      <c r="E743" s="960" t="s">
        <v>741</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392</v>
      </c>
      <c r="B744" s="361"/>
      <c r="C744" s="361"/>
      <c r="D744" s="361"/>
      <c r="E744" s="960" t="s">
        <v>742</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391</v>
      </c>
      <c r="B745" s="361"/>
      <c r="C745" s="361"/>
      <c r="D745" s="361"/>
      <c r="E745" s="997" t="s">
        <v>743</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546</v>
      </c>
      <c r="B746" s="361"/>
      <c r="C746" s="361"/>
      <c r="D746" s="361"/>
      <c r="E746" s="966" t="s">
        <v>711</v>
      </c>
      <c r="F746" s="964"/>
      <c r="G746" s="964"/>
      <c r="H746" s="100" t="str">
        <f>IF(E746="","","-")</f>
        <v>-</v>
      </c>
      <c r="I746" s="964"/>
      <c r="J746" s="964"/>
      <c r="K746" s="100" t="str">
        <f>IF(I746="","","-")</f>
        <v/>
      </c>
      <c r="L746" s="965">
        <v>326</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510</v>
      </c>
      <c r="B747" s="361"/>
      <c r="C747" s="361"/>
      <c r="D747" s="361"/>
      <c r="E747" s="966" t="s">
        <v>711</v>
      </c>
      <c r="F747" s="964"/>
      <c r="G747" s="964"/>
      <c r="H747" s="100" t="str">
        <f>IF(E747="","","-")</f>
        <v>-</v>
      </c>
      <c r="I747" s="964"/>
      <c r="J747" s="964"/>
      <c r="K747" s="100" t="str">
        <f>IF(I747="","","-")</f>
        <v/>
      </c>
      <c r="L747" s="965">
        <v>333</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8" t="s">
        <v>774</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362</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customHeight="1" x14ac:dyDescent="0.15">
      <c r="A789" s="634"/>
      <c r="B789" s="635"/>
      <c r="C789" s="635"/>
      <c r="D789" s="635"/>
      <c r="E789" s="635"/>
      <c r="F789" s="636"/>
      <c r="G789" s="673" t="s">
        <v>778</v>
      </c>
      <c r="H789" s="674"/>
      <c r="I789" s="674"/>
      <c r="J789" s="674"/>
      <c r="K789" s="675"/>
      <c r="L789" s="667" t="s">
        <v>777</v>
      </c>
      <c r="M789" s="668"/>
      <c r="N789" s="668"/>
      <c r="O789" s="668"/>
      <c r="P789" s="668"/>
      <c r="Q789" s="668"/>
      <c r="R789" s="668"/>
      <c r="S789" s="668"/>
      <c r="T789" s="668"/>
      <c r="U789" s="668"/>
      <c r="V789" s="668"/>
      <c r="W789" s="668"/>
      <c r="X789" s="669"/>
      <c r="Y789" s="387">
        <v>0.2</v>
      </c>
      <c r="Z789" s="388"/>
      <c r="AA789" s="388"/>
      <c r="AB789" s="805"/>
      <c r="AC789" s="673"/>
      <c r="AD789" s="674"/>
      <c r="AE789" s="674"/>
      <c r="AF789" s="674"/>
      <c r="AG789" s="675"/>
      <c r="AH789" s="667"/>
      <c r="AI789" s="668"/>
      <c r="AJ789" s="668"/>
      <c r="AK789" s="668"/>
      <c r="AL789" s="668"/>
      <c r="AM789" s="668"/>
      <c r="AN789" s="668"/>
      <c r="AO789" s="668"/>
      <c r="AP789" s="668"/>
      <c r="AQ789" s="668"/>
      <c r="AR789" s="668"/>
      <c r="AS789" s="668"/>
      <c r="AT789" s="669"/>
      <c r="AU789" s="387"/>
      <c r="AV789" s="388"/>
      <c r="AW789" s="388"/>
      <c r="AX789" s="389"/>
    </row>
    <row r="790" spans="1:51"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customHeight="1" x14ac:dyDescent="0.15">
      <c r="A792" s="634"/>
      <c r="B792" s="635"/>
      <c r="C792" s="635"/>
      <c r="D792" s="635"/>
      <c r="E792" s="635"/>
      <c r="F792" s="636"/>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customHeight="1" x14ac:dyDescent="0.15">
      <c r="A793" s="634"/>
      <c r="B793" s="635"/>
      <c r="C793" s="635"/>
      <c r="D793" s="635"/>
      <c r="E793" s="635"/>
      <c r="F793" s="636"/>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customHeight="1" x14ac:dyDescent="0.15">
      <c r="A794" s="634"/>
      <c r="B794" s="635"/>
      <c r="C794" s="635"/>
      <c r="D794" s="635"/>
      <c r="E794" s="635"/>
      <c r="F794" s="636"/>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0.2</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8" t="s">
        <v>319</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318</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7"/>
      <c r="Z802" s="388"/>
      <c r="AA802" s="388"/>
      <c r="AB802" s="805"/>
      <c r="AC802" s="673"/>
      <c r="AD802" s="674"/>
      <c r="AE802" s="674"/>
      <c r="AF802" s="674"/>
      <c r="AG802" s="675"/>
      <c r="AH802" s="667"/>
      <c r="AI802" s="668"/>
      <c r="AJ802" s="668"/>
      <c r="AK802" s="668"/>
      <c r="AL802" s="668"/>
      <c r="AM802" s="668"/>
      <c r="AN802" s="668"/>
      <c r="AO802" s="668"/>
      <c r="AP802" s="668"/>
      <c r="AQ802" s="668"/>
      <c r="AR802" s="668"/>
      <c r="AS802" s="668"/>
      <c r="AT802" s="669"/>
      <c r="AU802" s="387"/>
      <c r="AV802" s="388"/>
      <c r="AW802" s="388"/>
      <c r="AX802" s="389"/>
      <c r="AY802">
        <f t="shared" ref="AY802:AY812" si="115">$AY$800</f>
        <v>0</v>
      </c>
    </row>
    <row r="803" spans="1:51"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115"/>
        <v>0</v>
      </c>
    </row>
    <row r="804" spans="1:51"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115"/>
        <v>0</v>
      </c>
    </row>
    <row r="805" spans="1:51" ht="24.75" hidden="1" customHeight="1" x14ac:dyDescent="0.15">
      <c r="A805" s="634"/>
      <c r="B805" s="635"/>
      <c r="C805" s="635"/>
      <c r="D805" s="635"/>
      <c r="E805" s="635"/>
      <c r="F805" s="636"/>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115"/>
        <v>0</v>
      </c>
    </row>
    <row r="806" spans="1:51" ht="24.75" hidden="1" customHeight="1" x14ac:dyDescent="0.15">
      <c r="A806" s="634"/>
      <c r="B806" s="635"/>
      <c r="C806" s="635"/>
      <c r="D806" s="635"/>
      <c r="E806" s="635"/>
      <c r="F806" s="636"/>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115"/>
        <v>0</v>
      </c>
    </row>
    <row r="807" spans="1:51" ht="24.75" hidden="1" customHeight="1" x14ac:dyDescent="0.15">
      <c r="A807" s="634"/>
      <c r="B807" s="635"/>
      <c r="C807" s="635"/>
      <c r="D807" s="635"/>
      <c r="E807" s="635"/>
      <c r="F807" s="636"/>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115"/>
        <v>0</v>
      </c>
    </row>
    <row r="808" spans="1:51"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115"/>
        <v>0</v>
      </c>
    </row>
    <row r="809" spans="1:51"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115"/>
        <v>0</v>
      </c>
    </row>
    <row r="810" spans="1:51"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115"/>
        <v>0</v>
      </c>
    </row>
    <row r="811" spans="1:51"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8" t="s">
        <v>320</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321</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7"/>
      <c r="Z815" s="388"/>
      <c r="AA815" s="388"/>
      <c r="AB815" s="805"/>
      <c r="AC815" s="673"/>
      <c r="AD815" s="674"/>
      <c r="AE815" s="674"/>
      <c r="AF815" s="674"/>
      <c r="AG815" s="675"/>
      <c r="AH815" s="667"/>
      <c r="AI815" s="668"/>
      <c r="AJ815" s="668"/>
      <c r="AK815" s="668"/>
      <c r="AL815" s="668"/>
      <c r="AM815" s="668"/>
      <c r="AN815" s="668"/>
      <c r="AO815" s="668"/>
      <c r="AP815" s="668"/>
      <c r="AQ815" s="668"/>
      <c r="AR815" s="668"/>
      <c r="AS815" s="668"/>
      <c r="AT815" s="669"/>
      <c r="AU815" s="387"/>
      <c r="AV815" s="388"/>
      <c r="AW815" s="388"/>
      <c r="AX815" s="389"/>
      <c r="AY815">
        <f t="shared" ref="AY815:AY825" si="116">$AY$813</f>
        <v>0</v>
      </c>
    </row>
    <row r="816" spans="1:51"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116"/>
        <v>0</v>
      </c>
    </row>
    <row r="817" spans="1:51"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116"/>
        <v>0</v>
      </c>
    </row>
    <row r="818" spans="1:51" ht="24.75" hidden="1" customHeight="1" x14ac:dyDescent="0.15">
      <c r="A818" s="634"/>
      <c r="B818" s="635"/>
      <c r="C818" s="635"/>
      <c r="D818" s="635"/>
      <c r="E818" s="635"/>
      <c r="F818" s="636"/>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116"/>
        <v>0</v>
      </c>
    </row>
    <row r="819" spans="1:51" ht="24.75" hidden="1" customHeight="1" x14ac:dyDescent="0.15">
      <c r="A819" s="634"/>
      <c r="B819" s="635"/>
      <c r="C819" s="635"/>
      <c r="D819" s="635"/>
      <c r="E819" s="635"/>
      <c r="F819" s="636"/>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116"/>
        <v>0</v>
      </c>
    </row>
    <row r="820" spans="1:51" ht="24.75" hidden="1" customHeight="1" x14ac:dyDescent="0.15">
      <c r="A820" s="634"/>
      <c r="B820" s="635"/>
      <c r="C820" s="635"/>
      <c r="D820" s="635"/>
      <c r="E820" s="635"/>
      <c r="F820" s="636"/>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116"/>
        <v>0</v>
      </c>
    </row>
    <row r="821" spans="1:51"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116"/>
        <v>0</v>
      </c>
    </row>
    <row r="822" spans="1:51"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116"/>
        <v>0</v>
      </c>
    </row>
    <row r="823" spans="1:51"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116"/>
        <v>0</v>
      </c>
    </row>
    <row r="824" spans="1:51"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8" t="s">
        <v>266</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181</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7"/>
      <c r="Z828" s="388"/>
      <c r="AA828" s="388"/>
      <c r="AB828" s="805"/>
      <c r="AC828" s="673"/>
      <c r="AD828" s="674"/>
      <c r="AE828" s="674"/>
      <c r="AF828" s="674"/>
      <c r="AG828" s="675"/>
      <c r="AH828" s="667"/>
      <c r="AI828" s="668"/>
      <c r="AJ828" s="668"/>
      <c r="AK828" s="668"/>
      <c r="AL828" s="668"/>
      <c r="AM828" s="668"/>
      <c r="AN828" s="668"/>
      <c r="AO828" s="668"/>
      <c r="AP828" s="668"/>
      <c r="AQ828" s="668"/>
      <c r="AR828" s="668"/>
      <c r="AS828" s="668"/>
      <c r="AT828" s="669"/>
      <c r="AU828" s="387"/>
      <c r="AV828" s="388"/>
      <c r="AW828" s="388"/>
      <c r="AX828" s="389"/>
      <c r="AY828">
        <f t="shared" ref="AY828:AY838" si="117">$AY$826</f>
        <v>0</v>
      </c>
    </row>
    <row r="829" spans="1:51"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117"/>
        <v>0</v>
      </c>
    </row>
    <row r="830" spans="1:51"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117"/>
        <v>0</v>
      </c>
    </row>
    <row r="831" spans="1:51" ht="24.75" hidden="1" customHeight="1" x14ac:dyDescent="0.15">
      <c r="A831" s="634"/>
      <c r="B831" s="635"/>
      <c r="C831" s="635"/>
      <c r="D831" s="635"/>
      <c r="E831" s="635"/>
      <c r="F831" s="636"/>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117"/>
        <v>0</v>
      </c>
    </row>
    <row r="832" spans="1:51" ht="24.75" hidden="1" customHeight="1" x14ac:dyDescent="0.15">
      <c r="A832" s="634"/>
      <c r="B832" s="635"/>
      <c r="C832" s="635"/>
      <c r="D832" s="635"/>
      <c r="E832" s="635"/>
      <c r="F832" s="636"/>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117"/>
        <v>0</v>
      </c>
    </row>
    <row r="833" spans="1:51" ht="24.75" hidden="1" customHeight="1" x14ac:dyDescent="0.15">
      <c r="A833" s="634"/>
      <c r="B833" s="635"/>
      <c r="C833" s="635"/>
      <c r="D833" s="635"/>
      <c r="E833" s="635"/>
      <c r="F833" s="636"/>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117"/>
        <v>0</v>
      </c>
    </row>
    <row r="834" spans="1:51" ht="24.75" hidden="1" customHeight="1" x14ac:dyDescent="0.15">
      <c r="A834" s="634"/>
      <c r="B834" s="635"/>
      <c r="C834" s="635"/>
      <c r="D834" s="635"/>
      <c r="E834" s="635"/>
      <c r="F834" s="636"/>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117"/>
        <v>0</v>
      </c>
    </row>
    <row r="835" spans="1:51" ht="24.75" hidden="1" customHeight="1" x14ac:dyDescent="0.15">
      <c r="A835" s="634"/>
      <c r="B835" s="635"/>
      <c r="C835" s="635"/>
      <c r="D835" s="635"/>
      <c r="E835" s="635"/>
      <c r="F835" s="636"/>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117"/>
        <v>0</v>
      </c>
    </row>
    <row r="836" spans="1:51" ht="24.75" hidden="1" customHeight="1" x14ac:dyDescent="0.15">
      <c r="A836" s="634"/>
      <c r="B836" s="635"/>
      <c r="C836" s="635"/>
      <c r="D836" s="635"/>
      <c r="E836" s="635"/>
      <c r="F836" s="636"/>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117"/>
        <v>0</v>
      </c>
    </row>
    <row r="837" spans="1:51" ht="24.75" hidden="1" customHeight="1" x14ac:dyDescent="0.15">
      <c r="A837" s="634"/>
      <c r="B837" s="635"/>
      <c r="C837" s="635"/>
      <c r="D837" s="635"/>
      <c r="E837" s="635"/>
      <c r="F837" s="636"/>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4" t="s">
        <v>148</v>
      </c>
      <c r="B839" s="905"/>
      <c r="C839" s="905"/>
      <c r="D839" s="905"/>
      <c r="E839" s="905"/>
      <c r="F839" s="905"/>
      <c r="G839" s="905"/>
      <c r="H839" s="905"/>
      <c r="I839" s="905"/>
      <c r="J839" s="905"/>
      <c r="K839" s="905"/>
      <c r="L839" s="905"/>
      <c r="M839" s="905"/>
      <c r="N839" s="905"/>
      <c r="O839" s="905"/>
      <c r="P839" s="905"/>
      <c r="Q839" s="905"/>
      <c r="R839" s="905"/>
      <c r="S839" s="905"/>
      <c r="T839" s="905"/>
      <c r="U839" s="905"/>
      <c r="V839" s="905"/>
      <c r="W839" s="905"/>
      <c r="X839" s="905"/>
      <c r="Y839" s="905"/>
      <c r="Z839" s="905"/>
      <c r="AA839" s="905"/>
      <c r="AB839" s="905"/>
      <c r="AC839" s="905"/>
      <c r="AD839" s="905"/>
      <c r="AE839" s="905"/>
      <c r="AF839" s="905"/>
      <c r="AG839" s="905"/>
      <c r="AH839" s="905"/>
      <c r="AI839" s="905"/>
      <c r="AJ839" s="905"/>
      <c r="AK839" s="906"/>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760</v>
      </c>
      <c r="D845" s="372"/>
      <c r="E845" s="372"/>
      <c r="F845" s="372"/>
      <c r="G845" s="372"/>
      <c r="H845" s="372"/>
      <c r="I845" s="373"/>
      <c r="J845" s="344">
        <v>3010001040339</v>
      </c>
      <c r="K845" s="345"/>
      <c r="L845" s="345"/>
      <c r="M845" s="345"/>
      <c r="N845" s="345"/>
      <c r="O845" s="345"/>
      <c r="P845" s="359" t="s">
        <v>769</v>
      </c>
      <c r="Q845" s="346"/>
      <c r="R845" s="346"/>
      <c r="S845" s="346"/>
      <c r="T845" s="346"/>
      <c r="U845" s="346"/>
      <c r="V845" s="346"/>
      <c r="W845" s="346"/>
      <c r="X845" s="346"/>
      <c r="Y845" s="347">
        <v>0.2</v>
      </c>
      <c r="Z845" s="348"/>
      <c r="AA845" s="348"/>
      <c r="AB845" s="349"/>
      <c r="AC845" s="350" t="s">
        <v>379</v>
      </c>
      <c r="AD845" s="351"/>
      <c r="AE845" s="351"/>
      <c r="AF845" s="351"/>
      <c r="AG845" s="351"/>
      <c r="AH845" s="366" t="s">
        <v>747</v>
      </c>
      <c r="AI845" s="367"/>
      <c r="AJ845" s="367"/>
      <c r="AK845" s="367"/>
      <c r="AL845" s="354">
        <v>100</v>
      </c>
      <c r="AM845" s="355"/>
      <c r="AN845" s="355"/>
      <c r="AO845" s="356"/>
      <c r="AP845" s="357" t="s">
        <v>786</v>
      </c>
      <c r="AQ845" s="357"/>
      <c r="AR845" s="357"/>
      <c r="AS845" s="357"/>
      <c r="AT845" s="357"/>
      <c r="AU845" s="357"/>
      <c r="AV845" s="357"/>
      <c r="AW845" s="357"/>
      <c r="AX845" s="357"/>
    </row>
    <row r="846" spans="1:51" ht="30" customHeight="1" x14ac:dyDescent="0.15">
      <c r="A846" s="370">
        <v>2</v>
      </c>
      <c r="B846" s="370">
        <v>1</v>
      </c>
      <c r="C846" s="371" t="s">
        <v>761</v>
      </c>
      <c r="D846" s="374"/>
      <c r="E846" s="374"/>
      <c r="F846" s="374"/>
      <c r="G846" s="374"/>
      <c r="H846" s="374"/>
      <c r="I846" s="375"/>
      <c r="J846" s="344">
        <v>4011101012854</v>
      </c>
      <c r="K846" s="345"/>
      <c r="L846" s="345"/>
      <c r="M846" s="345"/>
      <c r="N846" s="345"/>
      <c r="O846" s="345"/>
      <c r="P846" s="359" t="s">
        <v>769</v>
      </c>
      <c r="Q846" s="346"/>
      <c r="R846" s="346"/>
      <c r="S846" s="346"/>
      <c r="T846" s="346"/>
      <c r="U846" s="346"/>
      <c r="V846" s="346"/>
      <c r="W846" s="346"/>
      <c r="X846" s="346"/>
      <c r="Y846" s="347">
        <v>0</v>
      </c>
      <c r="Z846" s="348"/>
      <c r="AA846" s="348"/>
      <c r="AB846" s="349"/>
      <c r="AC846" s="350" t="s">
        <v>379</v>
      </c>
      <c r="AD846" s="351"/>
      <c r="AE846" s="351"/>
      <c r="AF846" s="351"/>
      <c r="AG846" s="351"/>
      <c r="AH846" s="366" t="s">
        <v>747</v>
      </c>
      <c r="AI846" s="367"/>
      <c r="AJ846" s="367"/>
      <c r="AK846" s="367"/>
      <c r="AL846" s="354">
        <v>100</v>
      </c>
      <c r="AM846" s="355"/>
      <c r="AN846" s="355"/>
      <c r="AO846" s="356"/>
      <c r="AP846" s="357" t="s">
        <v>786</v>
      </c>
      <c r="AQ846" s="357"/>
      <c r="AR846" s="357"/>
      <c r="AS846" s="357"/>
      <c r="AT846" s="357"/>
      <c r="AU846" s="357"/>
      <c r="AV846" s="357"/>
      <c r="AW846" s="357"/>
      <c r="AX846" s="357"/>
      <c r="AY846">
        <f>COUNTA($C$846)</f>
        <v>1</v>
      </c>
    </row>
    <row r="847" spans="1:51" ht="30" customHeight="1" x14ac:dyDescent="0.15">
      <c r="A847" s="370">
        <v>3</v>
      </c>
      <c r="B847" s="370">
        <v>1</v>
      </c>
      <c r="C847" s="371" t="s">
        <v>762</v>
      </c>
      <c r="D847" s="374"/>
      <c r="E847" s="374"/>
      <c r="F847" s="374"/>
      <c r="G847" s="374"/>
      <c r="H847" s="374"/>
      <c r="I847" s="375"/>
      <c r="J847" s="344" t="s">
        <v>747</v>
      </c>
      <c r="K847" s="345"/>
      <c r="L847" s="345"/>
      <c r="M847" s="345"/>
      <c r="N847" s="345"/>
      <c r="O847" s="345"/>
      <c r="P847" s="907" t="s">
        <v>770</v>
      </c>
      <c r="Q847" s="908"/>
      <c r="R847" s="908"/>
      <c r="S847" s="908"/>
      <c r="T847" s="908"/>
      <c r="U847" s="908"/>
      <c r="V847" s="908"/>
      <c r="W847" s="908"/>
      <c r="X847" s="909"/>
      <c r="Y847" s="347">
        <v>0</v>
      </c>
      <c r="Z847" s="348"/>
      <c r="AA847" s="348"/>
      <c r="AB847" s="349"/>
      <c r="AC847" s="350" t="s">
        <v>80</v>
      </c>
      <c r="AD847" s="351"/>
      <c r="AE847" s="351"/>
      <c r="AF847" s="351"/>
      <c r="AG847" s="351"/>
      <c r="AH847" s="352" t="s">
        <v>747</v>
      </c>
      <c r="AI847" s="353"/>
      <c r="AJ847" s="353"/>
      <c r="AK847" s="353"/>
      <c r="AL847" s="354" t="s">
        <v>747</v>
      </c>
      <c r="AM847" s="355"/>
      <c r="AN847" s="355"/>
      <c r="AO847" s="356"/>
      <c r="AP847" s="357" t="s">
        <v>747</v>
      </c>
      <c r="AQ847" s="357"/>
      <c r="AR847" s="357"/>
      <c r="AS847" s="357"/>
      <c r="AT847" s="357"/>
      <c r="AU847" s="357"/>
      <c r="AV847" s="357"/>
      <c r="AW847" s="357"/>
      <c r="AX847" s="357"/>
      <c r="AY847">
        <f>COUNTA($C$847)</f>
        <v>1</v>
      </c>
    </row>
    <row r="848" spans="1:51" ht="30" customHeight="1" x14ac:dyDescent="0.15">
      <c r="A848" s="370">
        <v>4</v>
      </c>
      <c r="B848" s="370">
        <v>1</v>
      </c>
      <c r="C848" s="371" t="s">
        <v>763</v>
      </c>
      <c r="D848" s="374"/>
      <c r="E848" s="374"/>
      <c r="F848" s="374"/>
      <c r="G848" s="374"/>
      <c r="H848" s="374"/>
      <c r="I848" s="375"/>
      <c r="J848" s="344" t="s">
        <v>747</v>
      </c>
      <c r="K848" s="345"/>
      <c r="L848" s="345"/>
      <c r="M848" s="345"/>
      <c r="N848" s="345"/>
      <c r="O848" s="345"/>
      <c r="P848" s="907" t="s">
        <v>770</v>
      </c>
      <c r="Q848" s="908"/>
      <c r="R848" s="908"/>
      <c r="S848" s="908"/>
      <c r="T848" s="908"/>
      <c r="U848" s="908"/>
      <c r="V848" s="908"/>
      <c r="W848" s="908"/>
      <c r="X848" s="909"/>
      <c r="Y848" s="347">
        <v>0</v>
      </c>
      <c r="Z848" s="348"/>
      <c r="AA848" s="348"/>
      <c r="AB848" s="349"/>
      <c r="AC848" s="350" t="s">
        <v>80</v>
      </c>
      <c r="AD848" s="351"/>
      <c r="AE848" s="351"/>
      <c r="AF848" s="351"/>
      <c r="AG848" s="351"/>
      <c r="AH848" s="352" t="s">
        <v>747</v>
      </c>
      <c r="AI848" s="353"/>
      <c r="AJ848" s="353"/>
      <c r="AK848" s="353"/>
      <c r="AL848" s="354" t="s">
        <v>747</v>
      </c>
      <c r="AM848" s="355"/>
      <c r="AN848" s="355"/>
      <c r="AO848" s="356"/>
      <c r="AP848" s="357" t="s">
        <v>747</v>
      </c>
      <c r="AQ848" s="357"/>
      <c r="AR848" s="357"/>
      <c r="AS848" s="357"/>
      <c r="AT848" s="357"/>
      <c r="AU848" s="357"/>
      <c r="AV848" s="357"/>
      <c r="AW848" s="357"/>
      <c r="AX848" s="357"/>
      <c r="AY848">
        <f>COUNTA($C$848)</f>
        <v>1</v>
      </c>
    </row>
    <row r="849" spans="1:51" ht="30" customHeight="1" x14ac:dyDescent="0.15">
      <c r="A849" s="370">
        <v>5</v>
      </c>
      <c r="B849" s="370">
        <v>1</v>
      </c>
      <c r="C849" s="371" t="s">
        <v>779</v>
      </c>
      <c r="D849" s="374"/>
      <c r="E849" s="374"/>
      <c r="F849" s="374"/>
      <c r="G849" s="374"/>
      <c r="H849" s="374"/>
      <c r="I849" s="375"/>
      <c r="J849" s="344">
        <v>2010401124592</v>
      </c>
      <c r="K849" s="345"/>
      <c r="L849" s="345"/>
      <c r="M849" s="345"/>
      <c r="N849" s="345"/>
      <c r="O849" s="345"/>
      <c r="P849" s="907" t="s">
        <v>770</v>
      </c>
      <c r="Q849" s="910"/>
      <c r="R849" s="910"/>
      <c r="S849" s="910"/>
      <c r="T849" s="910"/>
      <c r="U849" s="910"/>
      <c r="V849" s="910"/>
      <c r="W849" s="910"/>
      <c r="X849" s="911"/>
      <c r="Y849" s="347">
        <v>0</v>
      </c>
      <c r="Z849" s="348"/>
      <c r="AA849" s="348"/>
      <c r="AB849" s="349"/>
      <c r="AC849" s="350" t="s">
        <v>80</v>
      </c>
      <c r="AD849" s="351"/>
      <c r="AE849" s="351"/>
      <c r="AF849" s="351"/>
      <c r="AG849" s="351"/>
      <c r="AH849" s="352" t="s">
        <v>747</v>
      </c>
      <c r="AI849" s="353"/>
      <c r="AJ849" s="353"/>
      <c r="AK849" s="353"/>
      <c r="AL849" s="354" t="s">
        <v>747</v>
      </c>
      <c r="AM849" s="355"/>
      <c r="AN849" s="355"/>
      <c r="AO849" s="356"/>
      <c r="AP849" s="357" t="s">
        <v>747</v>
      </c>
      <c r="AQ849" s="357"/>
      <c r="AR849" s="357"/>
      <c r="AS849" s="357"/>
      <c r="AT849" s="357"/>
      <c r="AU849" s="357"/>
      <c r="AV849" s="357"/>
      <c r="AW849" s="357"/>
      <c r="AX849" s="357"/>
      <c r="AY849">
        <f>COUNTA($C$849)</f>
        <v>1</v>
      </c>
    </row>
    <row r="850" spans="1:51" ht="30" customHeight="1" x14ac:dyDescent="0.15">
      <c r="A850" s="370">
        <v>6</v>
      </c>
      <c r="B850" s="370">
        <v>1</v>
      </c>
      <c r="C850" s="371" t="s">
        <v>764</v>
      </c>
      <c r="D850" s="374"/>
      <c r="E850" s="374"/>
      <c r="F850" s="374"/>
      <c r="G850" s="374"/>
      <c r="H850" s="374"/>
      <c r="I850" s="375"/>
      <c r="J850" s="344" t="s">
        <v>747</v>
      </c>
      <c r="K850" s="345"/>
      <c r="L850" s="345"/>
      <c r="M850" s="345"/>
      <c r="N850" s="345"/>
      <c r="O850" s="345"/>
      <c r="P850" s="907" t="s">
        <v>770</v>
      </c>
      <c r="Q850" s="910"/>
      <c r="R850" s="910"/>
      <c r="S850" s="910"/>
      <c r="T850" s="910"/>
      <c r="U850" s="910"/>
      <c r="V850" s="910"/>
      <c r="W850" s="910"/>
      <c r="X850" s="911"/>
      <c r="Y850" s="347">
        <v>0</v>
      </c>
      <c r="Z850" s="348"/>
      <c r="AA850" s="348"/>
      <c r="AB850" s="349"/>
      <c r="AC850" s="350" t="s">
        <v>80</v>
      </c>
      <c r="AD850" s="351"/>
      <c r="AE850" s="351"/>
      <c r="AF850" s="351"/>
      <c r="AG850" s="351"/>
      <c r="AH850" s="352" t="s">
        <v>747</v>
      </c>
      <c r="AI850" s="353"/>
      <c r="AJ850" s="353"/>
      <c r="AK850" s="353"/>
      <c r="AL850" s="354" t="s">
        <v>747</v>
      </c>
      <c r="AM850" s="355"/>
      <c r="AN850" s="355"/>
      <c r="AO850" s="356"/>
      <c r="AP850" s="357" t="s">
        <v>747</v>
      </c>
      <c r="AQ850" s="357"/>
      <c r="AR850" s="357"/>
      <c r="AS850" s="357"/>
      <c r="AT850" s="357"/>
      <c r="AU850" s="357"/>
      <c r="AV850" s="357"/>
      <c r="AW850" s="357"/>
      <c r="AX850" s="357"/>
      <c r="AY850">
        <f>COUNTA($C$850)</f>
        <v>1</v>
      </c>
    </row>
    <row r="851" spans="1:51" ht="30" customHeight="1" x14ac:dyDescent="0.15">
      <c r="A851" s="370">
        <v>7</v>
      </c>
      <c r="B851" s="370">
        <v>1</v>
      </c>
      <c r="C851" s="371" t="s">
        <v>765</v>
      </c>
      <c r="D851" s="374"/>
      <c r="E851" s="374"/>
      <c r="F851" s="374"/>
      <c r="G851" s="374"/>
      <c r="H851" s="374"/>
      <c r="I851" s="375"/>
      <c r="J851" s="344" t="s">
        <v>747</v>
      </c>
      <c r="K851" s="345"/>
      <c r="L851" s="345"/>
      <c r="M851" s="345"/>
      <c r="N851" s="345"/>
      <c r="O851" s="345"/>
      <c r="P851" s="907" t="s">
        <v>770</v>
      </c>
      <c r="Q851" s="910"/>
      <c r="R851" s="910"/>
      <c r="S851" s="910"/>
      <c r="T851" s="910"/>
      <c r="U851" s="910"/>
      <c r="V851" s="910"/>
      <c r="W851" s="910"/>
      <c r="X851" s="911"/>
      <c r="Y851" s="347">
        <v>0</v>
      </c>
      <c r="Z851" s="348"/>
      <c r="AA851" s="348"/>
      <c r="AB851" s="349"/>
      <c r="AC851" s="350" t="s">
        <v>80</v>
      </c>
      <c r="AD851" s="351"/>
      <c r="AE851" s="351"/>
      <c r="AF851" s="351"/>
      <c r="AG851" s="351"/>
      <c r="AH851" s="352" t="s">
        <v>747</v>
      </c>
      <c r="AI851" s="353"/>
      <c r="AJ851" s="353"/>
      <c r="AK851" s="353"/>
      <c r="AL851" s="354" t="s">
        <v>747</v>
      </c>
      <c r="AM851" s="355"/>
      <c r="AN851" s="355"/>
      <c r="AO851" s="356"/>
      <c r="AP851" s="357" t="s">
        <v>747</v>
      </c>
      <c r="AQ851" s="357"/>
      <c r="AR851" s="357"/>
      <c r="AS851" s="357"/>
      <c r="AT851" s="357"/>
      <c r="AU851" s="357"/>
      <c r="AV851" s="357"/>
      <c r="AW851" s="357"/>
      <c r="AX851" s="357"/>
      <c r="AY851">
        <f>COUNTA($C$851)</f>
        <v>1</v>
      </c>
    </row>
    <row r="852" spans="1:51" ht="30" customHeight="1" x14ac:dyDescent="0.15">
      <c r="A852" s="370">
        <v>8</v>
      </c>
      <c r="B852" s="370">
        <v>1</v>
      </c>
      <c r="C852" s="371" t="s">
        <v>767</v>
      </c>
      <c r="D852" s="372"/>
      <c r="E852" s="372"/>
      <c r="F852" s="372"/>
      <c r="G852" s="372"/>
      <c r="H852" s="372"/>
      <c r="I852" s="373"/>
      <c r="J852" s="344">
        <v>6011602005677</v>
      </c>
      <c r="K852" s="345"/>
      <c r="L852" s="345"/>
      <c r="M852" s="345"/>
      <c r="N852" s="345"/>
      <c r="O852" s="345"/>
      <c r="P852" s="359" t="s">
        <v>771</v>
      </c>
      <c r="Q852" s="346"/>
      <c r="R852" s="346"/>
      <c r="S852" s="346"/>
      <c r="T852" s="346"/>
      <c r="U852" s="346"/>
      <c r="V852" s="346"/>
      <c r="W852" s="346"/>
      <c r="X852" s="346"/>
      <c r="Y852" s="347">
        <v>0</v>
      </c>
      <c r="Z852" s="348"/>
      <c r="AA852" s="348"/>
      <c r="AB852" s="349"/>
      <c r="AC852" s="350" t="s">
        <v>80</v>
      </c>
      <c r="AD852" s="351"/>
      <c r="AE852" s="351"/>
      <c r="AF852" s="351"/>
      <c r="AG852" s="351"/>
      <c r="AH852" s="352" t="s">
        <v>747</v>
      </c>
      <c r="AI852" s="353"/>
      <c r="AJ852" s="353"/>
      <c r="AK852" s="353"/>
      <c r="AL852" s="354" t="s">
        <v>747</v>
      </c>
      <c r="AM852" s="355"/>
      <c r="AN852" s="355"/>
      <c r="AO852" s="356"/>
      <c r="AP852" s="357" t="s">
        <v>747</v>
      </c>
      <c r="AQ852" s="357"/>
      <c r="AR852" s="357"/>
      <c r="AS852" s="357"/>
      <c r="AT852" s="357"/>
      <c r="AU852" s="357"/>
      <c r="AV852" s="357"/>
      <c r="AW852" s="357"/>
      <c r="AX852" s="357"/>
      <c r="AY852">
        <f>COUNTA($C$852)</f>
        <v>1</v>
      </c>
    </row>
    <row r="853" spans="1:51" ht="30" customHeight="1" x14ac:dyDescent="0.15">
      <c r="A853" s="370">
        <v>9</v>
      </c>
      <c r="B853" s="370">
        <v>1</v>
      </c>
      <c r="C853" s="371" t="s">
        <v>768</v>
      </c>
      <c r="D853" s="372"/>
      <c r="E853" s="372"/>
      <c r="F853" s="372"/>
      <c r="G853" s="372"/>
      <c r="H853" s="372"/>
      <c r="I853" s="373"/>
      <c r="J853" s="344" t="s">
        <v>747</v>
      </c>
      <c r="K853" s="345"/>
      <c r="L853" s="345"/>
      <c r="M853" s="345"/>
      <c r="N853" s="345"/>
      <c r="O853" s="345"/>
      <c r="P853" s="359" t="s">
        <v>772</v>
      </c>
      <c r="Q853" s="346"/>
      <c r="R853" s="346"/>
      <c r="S853" s="346"/>
      <c r="T853" s="346"/>
      <c r="U853" s="346"/>
      <c r="V853" s="346"/>
      <c r="W853" s="346"/>
      <c r="X853" s="346"/>
      <c r="Y853" s="347">
        <v>0</v>
      </c>
      <c r="Z853" s="348"/>
      <c r="AA853" s="348"/>
      <c r="AB853" s="349"/>
      <c r="AC853" s="350" t="s">
        <v>80</v>
      </c>
      <c r="AD853" s="351"/>
      <c r="AE853" s="351"/>
      <c r="AF853" s="351"/>
      <c r="AG853" s="351"/>
      <c r="AH853" s="352" t="s">
        <v>747</v>
      </c>
      <c r="AI853" s="353"/>
      <c r="AJ853" s="353"/>
      <c r="AK853" s="353"/>
      <c r="AL853" s="354" t="s">
        <v>747</v>
      </c>
      <c r="AM853" s="355"/>
      <c r="AN853" s="355"/>
      <c r="AO853" s="356"/>
      <c r="AP853" s="357" t="s">
        <v>747</v>
      </c>
      <c r="AQ853" s="357"/>
      <c r="AR853" s="357"/>
      <c r="AS853" s="357"/>
      <c r="AT853" s="357"/>
      <c r="AU853" s="357"/>
      <c r="AV853" s="357"/>
      <c r="AW853" s="357"/>
      <c r="AX853" s="357"/>
      <c r="AY853">
        <f>COUNTA($C$853)</f>
        <v>1</v>
      </c>
    </row>
    <row r="854" spans="1:51" ht="30" customHeight="1" x14ac:dyDescent="0.15">
      <c r="A854" s="370">
        <v>10</v>
      </c>
      <c r="B854" s="370">
        <v>1</v>
      </c>
      <c r="C854" s="371" t="s">
        <v>766</v>
      </c>
      <c r="D854" s="372"/>
      <c r="E854" s="372"/>
      <c r="F854" s="372"/>
      <c r="G854" s="372"/>
      <c r="H854" s="372"/>
      <c r="I854" s="373"/>
      <c r="J854" s="344" t="s">
        <v>747</v>
      </c>
      <c r="K854" s="345"/>
      <c r="L854" s="345"/>
      <c r="M854" s="345"/>
      <c r="N854" s="345"/>
      <c r="O854" s="345"/>
      <c r="P854" s="359" t="s">
        <v>773</v>
      </c>
      <c r="Q854" s="346"/>
      <c r="R854" s="346"/>
      <c r="S854" s="346"/>
      <c r="T854" s="346"/>
      <c r="U854" s="346"/>
      <c r="V854" s="346"/>
      <c r="W854" s="346"/>
      <c r="X854" s="346"/>
      <c r="Y854" s="347">
        <v>0</v>
      </c>
      <c r="Z854" s="348"/>
      <c r="AA854" s="348"/>
      <c r="AB854" s="349"/>
      <c r="AC854" s="350" t="s">
        <v>80</v>
      </c>
      <c r="AD854" s="351"/>
      <c r="AE854" s="351"/>
      <c r="AF854" s="351"/>
      <c r="AG854" s="351"/>
      <c r="AH854" s="352" t="s">
        <v>747</v>
      </c>
      <c r="AI854" s="353"/>
      <c r="AJ854" s="353"/>
      <c r="AK854" s="353"/>
      <c r="AL854" s="354" t="s">
        <v>747</v>
      </c>
      <c r="AM854" s="355"/>
      <c r="AN854" s="355"/>
      <c r="AO854" s="356"/>
      <c r="AP854" s="357" t="s">
        <v>747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9"/>
      <c r="E1109" s="152" t="s">
        <v>262</v>
      </c>
      <c r="F1109" s="379"/>
      <c r="G1109" s="379"/>
      <c r="H1109" s="379"/>
      <c r="I1109" s="379"/>
      <c r="J1109" s="152" t="s">
        <v>297</v>
      </c>
      <c r="K1109" s="152"/>
      <c r="L1109" s="152"/>
      <c r="M1109" s="152"/>
      <c r="N1109" s="152"/>
      <c r="O1109" s="152"/>
      <c r="P1109" s="362" t="s">
        <v>27</v>
      </c>
      <c r="Q1109" s="362"/>
      <c r="R1109" s="362"/>
      <c r="S1109" s="362"/>
      <c r="T1109" s="362"/>
      <c r="U1109" s="362"/>
      <c r="V1109" s="362"/>
      <c r="W1109" s="362"/>
      <c r="X1109" s="362"/>
      <c r="Y1109" s="152" t="s">
        <v>299</v>
      </c>
      <c r="Z1109" s="379"/>
      <c r="AA1109" s="379"/>
      <c r="AB1109" s="379"/>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c r="F1110" s="369"/>
      <c r="G1110" s="369"/>
      <c r="H1110" s="369"/>
      <c r="I1110" s="369"/>
      <c r="J1110" s="344"/>
      <c r="K1110" s="345"/>
      <c r="L1110" s="345"/>
      <c r="M1110" s="345"/>
      <c r="N1110" s="345"/>
      <c r="O1110" s="345"/>
      <c r="P1110" s="359"/>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J17 P13:AX13 AR15:AX15">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I101">
    <cfRule type="expression" dxfId="2655" priority="13239">
      <formula>IF(RIGHT(TEXT(AI101,"0.#"),1)=".",FALSE,TRUE)</formula>
    </cfRule>
    <cfRule type="expression" dxfId="2654" priority="13240">
      <formula>IF(RIGHT(TEXT(AI101,"0.#"),1)=".",TRUE,FALSE)</formula>
    </cfRule>
  </conditionalFormatting>
  <conditionalFormatting sqref="AM101">
    <cfRule type="expression" dxfId="2653" priority="13237">
      <formula>IF(RIGHT(TEXT(AM101,"0.#"),1)=".",FALSE,TRUE)</formula>
    </cfRule>
    <cfRule type="expression" dxfId="2652" priority="13238">
      <formula>IF(RIGHT(TEXT(AM101,"0.#"),1)=".",TRUE,FALSE)</formula>
    </cfRule>
  </conditionalFormatting>
  <conditionalFormatting sqref="AE102">
    <cfRule type="expression" dxfId="2651" priority="13235">
      <formula>IF(RIGHT(TEXT(AE102,"0.#"),1)=".",FALSE,TRUE)</formula>
    </cfRule>
    <cfRule type="expression" dxfId="2650" priority="13236">
      <formula>IF(RIGHT(TEXT(AE102,"0.#"),1)=".",TRUE,FALSE)</formula>
    </cfRule>
  </conditionalFormatting>
  <conditionalFormatting sqref="AI102">
    <cfRule type="expression" dxfId="2649" priority="13233">
      <formula>IF(RIGHT(TEXT(AI102,"0.#"),1)=".",FALSE,TRUE)</formula>
    </cfRule>
    <cfRule type="expression" dxfId="2648" priority="13234">
      <formula>IF(RIGHT(TEXT(AI102,"0.#"),1)=".",TRUE,FALSE)</formula>
    </cfRule>
  </conditionalFormatting>
  <conditionalFormatting sqref="AM102">
    <cfRule type="expression" dxfId="2647" priority="13231">
      <formula>IF(RIGHT(TEXT(AM102,"0.#"),1)=".",FALSE,TRUE)</formula>
    </cfRule>
    <cfRule type="expression" dxfId="2646" priority="13232">
      <formula>IF(RIGHT(TEXT(AM102,"0.#"),1)=".",TRUE,FALSE)</formula>
    </cfRule>
  </conditionalFormatting>
  <conditionalFormatting sqref="AQ102">
    <cfRule type="expression" dxfId="2645" priority="13229">
      <formula>IF(RIGHT(TEXT(AQ102,"0.#"),1)=".",FALSE,TRUE)</formula>
    </cfRule>
    <cfRule type="expression" dxfId="2644" priority="13230">
      <formula>IF(RIGHT(TEXT(AQ102,"0.#"),1)=".",TRUE,FALSE)</formula>
    </cfRule>
  </conditionalFormatting>
  <conditionalFormatting sqref="AE104">
    <cfRule type="expression" dxfId="2643" priority="13227">
      <formula>IF(RIGHT(TEXT(AE104,"0.#"),1)=".",FALSE,TRUE)</formula>
    </cfRule>
    <cfRule type="expression" dxfId="2642" priority="13228">
      <formula>IF(RIGHT(TEXT(AE104,"0.#"),1)=".",TRUE,FALSE)</formula>
    </cfRule>
  </conditionalFormatting>
  <conditionalFormatting sqref="AI104">
    <cfRule type="expression" dxfId="2641" priority="13225">
      <formula>IF(RIGHT(TEXT(AI104,"0.#"),1)=".",FALSE,TRUE)</formula>
    </cfRule>
    <cfRule type="expression" dxfId="2640" priority="13226">
      <formula>IF(RIGHT(TEXT(AI104,"0.#"),1)=".",TRUE,FALSE)</formula>
    </cfRule>
  </conditionalFormatting>
  <conditionalFormatting sqref="AM104">
    <cfRule type="expression" dxfId="2639" priority="13223">
      <formula>IF(RIGHT(TEXT(AM104,"0.#"),1)=".",FALSE,TRUE)</formula>
    </cfRule>
    <cfRule type="expression" dxfId="2638" priority="13224">
      <formula>IF(RIGHT(TEXT(AM104,"0.#"),1)=".",TRUE,FALSE)</formula>
    </cfRule>
  </conditionalFormatting>
  <conditionalFormatting sqref="AE105">
    <cfRule type="expression" dxfId="2637" priority="13221">
      <formula>IF(RIGHT(TEXT(AE105,"0.#"),1)=".",FALSE,TRUE)</formula>
    </cfRule>
    <cfRule type="expression" dxfId="2636" priority="13222">
      <formula>IF(RIGHT(TEXT(AE105,"0.#"),1)=".",TRUE,FALSE)</formula>
    </cfRule>
  </conditionalFormatting>
  <conditionalFormatting sqref="AI105">
    <cfRule type="expression" dxfId="2635" priority="13219">
      <formula>IF(RIGHT(TEXT(AI105,"0.#"),1)=".",FALSE,TRUE)</formula>
    </cfRule>
    <cfRule type="expression" dxfId="2634" priority="13220">
      <formula>IF(RIGHT(TEXT(AI105,"0.#"),1)=".",TRUE,FALSE)</formula>
    </cfRule>
  </conditionalFormatting>
  <conditionalFormatting sqref="AM105">
    <cfRule type="expression" dxfId="2633" priority="13217">
      <formula>IF(RIGHT(TEXT(AM105,"0.#"),1)=".",FALSE,TRUE)</formula>
    </cfRule>
    <cfRule type="expression" dxfId="2632" priority="13218">
      <formula>IF(RIGHT(TEXT(AM105,"0.#"),1)=".",TRUE,FALSE)</formula>
    </cfRule>
  </conditionalFormatting>
  <conditionalFormatting sqref="AE107">
    <cfRule type="expression" dxfId="2631" priority="13213">
      <formula>IF(RIGHT(TEXT(AE107,"0.#"),1)=".",FALSE,TRUE)</formula>
    </cfRule>
    <cfRule type="expression" dxfId="2630" priority="13214">
      <formula>IF(RIGHT(TEXT(AE107,"0.#"),1)=".",TRUE,FALSE)</formula>
    </cfRule>
  </conditionalFormatting>
  <conditionalFormatting sqref="AI107">
    <cfRule type="expression" dxfId="2629" priority="13211">
      <formula>IF(RIGHT(TEXT(AI107,"0.#"),1)=".",FALSE,TRUE)</formula>
    </cfRule>
    <cfRule type="expression" dxfId="2628" priority="13212">
      <formula>IF(RIGHT(TEXT(AI107,"0.#"),1)=".",TRUE,FALSE)</formula>
    </cfRule>
  </conditionalFormatting>
  <conditionalFormatting sqref="AM107">
    <cfRule type="expression" dxfId="2627" priority="13209">
      <formula>IF(RIGHT(TEXT(AM107,"0.#"),1)=".",FALSE,TRUE)</formula>
    </cfRule>
    <cfRule type="expression" dxfId="2626" priority="13210">
      <formula>IF(RIGHT(TEXT(AM107,"0.#"),1)=".",TRUE,FALSE)</formula>
    </cfRule>
  </conditionalFormatting>
  <conditionalFormatting sqref="AE108">
    <cfRule type="expression" dxfId="2625" priority="13207">
      <formula>IF(RIGHT(TEXT(AE108,"0.#"),1)=".",FALSE,TRUE)</formula>
    </cfRule>
    <cfRule type="expression" dxfId="2624" priority="13208">
      <formula>IF(RIGHT(TEXT(AE108,"0.#"),1)=".",TRUE,FALSE)</formula>
    </cfRule>
  </conditionalFormatting>
  <conditionalFormatting sqref="AI108">
    <cfRule type="expression" dxfId="2623" priority="13205">
      <formula>IF(RIGHT(TEXT(AI108,"0.#"),1)=".",FALSE,TRUE)</formula>
    </cfRule>
    <cfRule type="expression" dxfId="2622" priority="13206">
      <formula>IF(RIGHT(TEXT(AI108,"0.#"),1)=".",TRUE,FALSE)</formula>
    </cfRule>
  </conditionalFormatting>
  <conditionalFormatting sqref="AM108">
    <cfRule type="expression" dxfId="2621" priority="13203">
      <formula>IF(RIGHT(TEXT(AM108,"0.#"),1)=".",FALSE,TRUE)</formula>
    </cfRule>
    <cfRule type="expression" dxfId="2620" priority="13204">
      <formula>IF(RIGHT(TEXT(AM108,"0.#"),1)=".",TRUE,FALSE)</formula>
    </cfRule>
  </conditionalFormatting>
  <conditionalFormatting sqref="AE110">
    <cfRule type="expression" dxfId="2619" priority="13199">
      <formula>IF(RIGHT(TEXT(AE110,"0.#"),1)=".",FALSE,TRUE)</formula>
    </cfRule>
    <cfRule type="expression" dxfId="2618" priority="13200">
      <formula>IF(RIGHT(TEXT(AE110,"0.#"),1)=".",TRUE,FALSE)</formula>
    </cfRule>
  </conditionalFormatting>
  <conditionalFormatting sqref="AI110">
    <cfRule type="expression" dxfId="2617" priority="13197">
      <formula>IF(RIGHT(TEXT(AI110,"0.#"),1)=".",FALSE,TRUE)</formula>
    </cfRule>
    <cfRule type="expression" dxfId="2616" priority="13198">
      <formula>IF(RIGHT(TEXT(AI110,"0.#"),1)=".",TRUE,FALSE)</formula>
    </cfRule>
  </conditionalFormatting>
  <conditionalFormatting sqref="AM110">
    <cfRule type="expression" dxfId="2615" priority="13195">
      <formula>IF(RIGHT(TEXT(AM110,"0.#"),1)=".",FALSE,TRUE)</formula>
    </cfRule>
    <cfRule type="expression" dxfId="2614" priority="13196">
      <formula>IF(RIGHT(TEXT(AM110,"0.#"),1)=".",TRUE,FALSE)</formula>
    </cfRule>
  </conditionalFormatting>
  <conditionalFormatting sqref="AE111">
    <cfRule type="expression" dxfId="2613" priority="13193">
      <formula>IF(RIGHT(TEXT(AE111,"0.#"),1)=".",FALSE,TRUE)</formula>
    </cfRule>
    <cfRule type="expression" dxfId="2612" priority="13194">
      <formula>IF(RIGHT(TEXT(AE111,"0.#"),1)=".",TRUE,FALSE)</formula>
    </cfRule>
  </conditionalFormatting>
  <conditionalFormatting sqref="AI111">
    <cfRule type="expression" dxfId="2611" priority="13191">
      <formula>IF(RIGHT(TEXT(AI111,"0.#"),1)=".",FALSE,TRUE)</formula>
    </cfRule>
    <cfRule type="expression" dxfId="2610" priority="13192">
      <formula>IF(RIGHT(TEXT(AI111,"0.#"),1)=".",TRUE,FALSE)</formula>
    </cfRule>
  </conditionalFormatting>
  <conditionalFormatting sqref="AM111">
    <cfRule type="expression" dxfId="2609" priority="13189">
      <formula>IF(RIGHT(TEXT(AM111,"0.#"),1)=".",FALSE,TRUE)</formula>
    </cfRule>
    <cfRule type="expression" dxfId="2608" priority="13190">
      <formula>IF(RIGHT(TEXT(AM111,"0.#"),1)=".",TRUE,FALSE)</formula>
    </cfRule>
  </conditionalFormatting>
  <conditionalFormatting sqref="AE113">
    <cfRule type="expression" dxfId="2607" priority="13185">
      <formula>IF(RIGHT(TEXT(AE113,"0.#"),1)=".",FALSE,TRUE)</formula>
    </cfRule>
    <cfRule type="expression" dxfId="2606" priority="13186">
      <formula>IF(RIGHT(TEXT(AE113,"0.#"),1)=".",TRUE,FALSE)</formula>
    </cfRule>
  </conditionalFormatting>
  <conditionalFormatting sqref="AI113">
    <cfRule type="expression" dxfId="2605" priority="13183">
      <formula>IF(RIGHT(TEXT(AI113,"0.#"),1)=".",FALSE,TRUE)</formula>
    </cfRule>
    <cfRule type="expression" dxfId="2604" priority="13184">
      <formula>IF(RIGHT(TEXT(AI113,"0.#"),1)=".",TRUE,FALSE)</formula>
    </cfRule>
  </conditionalFormatting>
  <conditionalFormatting sqref="AM113">
    <cfRule type="expression" dxfId="2603" priority="13181">
      <formula>IF(RIGHT(TEXT(AM113,"0.#"),1)=".",FALSE,TRUE)</formula>
    </cfRule>
    <cfRule type="expression" dxfId="2602" priority="13182">
      <formula>IF(RIGHT(TEXT(AM113,"0.#"),1)=".",TRUE,FALSE)</formula>
    </cfRule>
  </conditionalFormatting>
  <conditionalFormatting sqref="AE114">
    <cfRule type="expression" dxfId="2601" priority="13179">
      <formula>IF(RIGHT(TEXT(AE114,"0.#"),1)=".",FALSE,TRUE)</formula>
    </cfRule>
    <cfRule type="expression" dxfId="2600" priority="13180">
      <formula>IF(RIGHT(TEXT(AE114,"0.#"),1)=".",TRUE,FALSE)</formula>
    </cfRule>
  </conditionalFormatting>
  <conditionalFormatting sqref="AI114">
    <cfRule type="expression" dxfId="2599" priority="13177">
      <formula>IF(RIGHT(TEXT(AI114,"0.#"),1)=".",FALSE,TRUE)</formula>
    </cfRule>
    <cfRule type="expression" dxfId="2598" priority="13178">
      <formula>IF(RIGHT(TEXT(AI114,"0.#"),1)=".",TRUE,FALSE)</formula>
    </cfRule>
  </conditionalFormatting>
  <conditionalFormatting sqref="AM114">
    <cfRule type="expression" dxfId="2597" priority="13175">
      <formula>IF(RIGHT(TEXT(AM114,"0.#"),1)=".",FALSE,TRUE)</formula>
    </cfRule>
    <cfRule type="expression" dxfId="2596" priority="13176">
      <formula>IF(RIGHT(TEXT(AM114,"0.#"),1)=".",TRUE,FALSE)</formula>
    </cfRule>
  </conditionalFormatting>
  <conditionalFormatting sqref="AE116 AQ116">
    <cfRule type="expression" dxfId="2595" priority="13171">
      <formula>IF(RIGHT(TEXT(AE116,"0.#"),1)=".",FALSE,TRUE)</formula>
    </cfRule>
    <cfRule type="expression" dxfId="2594" priority="13172">
      <formula>IF(RIGHT(TEXT(AE116,"0.#"),1)=".",TRUE,FALSE)</formula>
    </cfRule>
  </conditionalFormatting>
  <conditionalFormatting sqref="AI116">
    <cfRule type="expression" dxfId="2593" priority="13169">
      <formula>IF(RIGHT(TEXT(AI116,"0.#"),1)=".",FALSE,TRUE)</formula>
    </cfRule>
    <cfRule type="expression" dxfId="2592" priority="13170">
      <formula>IF(RIGHT(TEXT(AI116,"0.#"),1)=".",TRUE,FALSE)</formula>
    </cfRule>
  </conditionalFormatting>
  <conditionalFormatting sqref="AM116">
    <cfRule type="expression" dxfId="2591" priority="13167">
      <formula>IF(RIGHT(TEXT(AM116,"0.#"),1)=".",FALSE,TRUE)</formula>
    </cfRule>
    <cfRule type="expression" dxfId="2590" priority="13168">
      <formula>IF(RIGHT(TEXT(AM116,"0.#"),1)=".",TRUE,FALSE)</formula>
    </cfRule>
  </conditionalFormatting>
  <conditionalFormatting sqref="AE117 AM117">
    <cfRule type="expression" dxfId="2589" priority="13165">
      <formula>IF(RIGHT(TEXT(AE117,"0.#"),1)=".",FALSE,TRUE)</formula>
    </cfRule>
    <cfRule type="expression" dxfId="2588" priority="13166">
      <formula>IF(RIGHT(TEXT(AE117,"0.#"),1)=".",TRUE,FALSE)</formula>
    </cfRule>
  </conditionalFormatting>
  <conditionalFormatting sqref="AI117">
    <cfRule type="expression" dxfId="2587" priority="13163">
      <formula>IF(RIGHT(TEXT(AI117,"0.#"),1)=".",FALSE,TRUE)</formula>
    </cfRule>
    <cfRule type="expression" dxfId="2586" priority="13164">
      <formula>IF(RIGHT(TEXT(AI117,"0.#"),1)=".",TRUE,FALSE)</formula>
    </cfRule>
  </conditionalFormatting>
  <conditionalFormatting sqref="AQ117">
    <cfRule type="expression" dxfId="2585" priority="13159">
      <formula>IF(RIGHT(TEXT(AQ117,"0.#"),1)=".",FALSE,TRUE)</formula>
    </cfRule>
    <cfRule type="expression" dxfId="2584" priority="13160">
      <formula>IF(RIGHT(TEXT(AQ117,"0.#"),1)=".",TRUE,FALSE)</formula>
    </cfRule>
  </conditionalFormatting>
  <conditionalFormatting sqref="AE119 AQ119">
    <cfRule type="expression" dxfId="2583" priority="13157">
      <formula>IF(RIGHT(TEXT(AE119,"0.#"),1)=".",FALSE,TRUE)</formula>
    </cfRule>
    <cfRule type="expression" dxfId="2582" priority="13158">
      <formula>IF(RIGHT(TEXT(AE119,"0.#"),1)=".",TRUE,FALSE)</formula>
    </cfRule>
  </conditionalFormatting>
  <conditionalFormatting sqref="AI119">
    <cfRule type="expression" dxfId="2581" priority="13155">
      <formula>IF(RIGHT(TEXT(AI119,"0.#"),1)=".",FALSE,TRUE)</formula>
    </cfRule>
    <cfRule type="expression" dxfId="2580" priority="13156">
      <formula>IF(RIGHT(TEXT(AI119,"0.#"),1)=".",TRUE,FALSE)</formula>
    </cfRule>
  </conditionalFormatting>
  <conditionalFormatting sqref="AM119">
    <cfRule type="expression" dxfId="2579" priority="13153">
      <formula>IF(RIGHT(TEXT(AM119,"0.#"),1)=".",FALSE,TRUE)</formula>
    </cfRule>
    <cfRule type="expression" dxfId="2578" priority="13154">
      <formula>IF(RIGHT(TEXT(AM119,"0.#"),1)=".",TRUE,FALSE)</formula>
    </cfRule>
  </conditionalFormatting>
  <conditionalFormatting sqref="AQ120">
    <cfRule type="expression" dxfId="2577" priority="13145">
      <formula>IF(RIGHT(TEXT(AQ120,"0.#"),1)=".",FALSE,TRUE)</formula>
    </cfRule>
    <cfRule type="expression" dxfId="2576" priority="13146">
      <formula>IF(RIGHT(TEXT(AQ120,"0.#"),1)=".",TRUE,FALSE)</formula>
    </cfRule>
  </conditionalFormatting>
  <conditionalFormatting sqref="AE122 AQ122">
    <cfRule type="expression" dxfId="2575" priority="13143">
      <formula>IF(RIGHT(TEXT(AE122,"0.#"),1)=".",FALSE,TRUE)</formula>
    </cfRule>
    <cfRule type="expression" dxfId="2574" priority="13144">
      <formula>IF(RIGHT(TEXT(AE122,"0.#"),1)=".",TRUE,FALSE)</formula>
    </cfRule>
  </conditionalFormatting>
  <conditionalFormatting sqref="AI122">
    <cfRule type="expression" dxfId="2573" priority="13141">
      <formula>IF(RIGHT(TEXT(AI122,"0.#"),1)=".",FALSE,TRUE)</formula>
    </cfRule>
    <cfRule type="expression" dxfId="2572" priority="13142">
      <formula>IF(RIGHT(TEXT(AI122,"0.#"),1)=".",TRUE,FALSE)</formula>
    </cfRule>
  </conditionalFormatting>
  <conditionalFormatting sqref="AM122">
    <cfRule type="expression" dxfId="2571" priority="13139">
      <formula>IF(RIGHT(TEXT(AM122,"0.#"),1)=".",FALSE,TRUE)</formula>
    </cfRule>
    <cfRule type="expression" dxfId="2570" priority="13140">
      <formula>IF(RIGHT(TEXT(AM122,"0.#"),1)=".",TRUE,FALSE)</formula>
    </cfRule>
  </conditionalFormatting>
  <conditionalFormatting sqref="AQ123">
    <cfRule type="expression" dxfId="2569" priority="13131">
      <formula>IF(RIGHT(TEXT(AQ123,"0.#"),1)=".",FALSE,TRUE)</formula>
    </cfRule>
    <cfRule type="expression" dxfId="2568" priority="13132">
      <formula>IF(RIGHT(TEXT(AQ123,"0.#"),1)=".",TRUE,FALSE)</formula>
    </cfRule>
  </conditionalFormatting>
  <conditionalFormatting sqref="AE125 AQ125">
    <cfRule type="expression" dxfId="2567" priority="13129">
      <formula>IF(RIGHT(TEXT(AE125,"0.#"),1)=".",FALSE,TRUE)</formula>
    </cfRule>
    <cfRule type="expression" dxfId="2566" priority="13130">
      <formula>IF(RIGHT(TEXT(AE125,"0.#"),1)=".",TRUE,FALSE)</formula>
    </cfRule>
  </conditionalFormatting>
  <conditionalFormatting sqref="AI125">
    <cfRule type="expression" dxfId="2565" priority="13127">
      <formula>IF(RIGHT(TEXT(AI125,"0.#"),1)=".",FALSE,TRUE)</formula>
    </cfRule>
    <cfRule type="expression" dxfId="2564" priority="13128">
      <formula>IF(RIGHT(TEXT(AI125,"0.#"),1)=".",TRUE,FALSE)</formula>
    </cfRule>
  </conditionalFormatting>
  <conditionalFormatting sqref="AM125">
    <cfRule type="expression" dxfId="2563" priority="13125">
      <formula>IF(RIGHT(TEXT(AM125,"0.#"),1)=".",FALSE,TRUE)</formula>
    </cfRule>
    <cfRule type="expression" dxfId="2562" priority="13126">
      <formula>IF(RIGHT(TEXT(AM125,"0.#"),1)=".",TRUE,FALSE)</formula>
    </cfRule>
  </conditionalFormatting>
  <conditionalFormatting sqref="AQ126">
    <cfRule type="expression" dxfId="2561" priority="13117">
      <formula>IF(RIGHT(TEXT(AQ126,"0.#"),1)=".",FALSE,TRUE)</formula>
    </cfRule>
    <cfRule type="expression" dxfId="2560" priority="13118">
      <formula>IF(RIGHT(TEXT(AQ126,"0.#"),1)=".",TRUE,FALSE)</formula>
    </cfRule>
  </conditionalFormatting>
  <conditionalFormatting sqref="AE128 AQ128">
    <cfRule type="expression" dxfId="2559" priority="13115">
      <formula>IF(RIGHT(TEXT(AE128,"0.#"),1)=".",FALSE,TRUE)</formula>
    </cfRule>
    <cfRule type="expression" dxfId="2558" priority="13116">
      <formula>IF(RIGHT(TEXT(AE128,"0.#"),1)=".",TRUE,FALSE)</formula>
    </cfRule>
  </conditionalFormatting>
  <conditionalFormatting sqref="AI128">
    <cfRule type="expression" dxfId="2557" priority="13113">
      <formula>IF(RIGHT(TEXT(AI128,"0.#"),1)=".",FALSE,TRUE)</formula>
    </cfRule>
    <cfRule type="expression" dxfId="2556" priority="13114">
      <formula>IF(RIGHT(TEXT(AI128,"0.#"),1)=".",TRUE,FALSE)</formula>
    </cfRule>
  </conditionalFormatting>
  <conditionalFormatting sqref="AM128">
    <cfRule type="expression" dxfId="2555" priority="13111">
      <formula>IF(RIGHT(TEXT(AM128,"0.#"),1)=".",FALSE,TRUE)</formula>
    </cfRule>
    <cfRule type="expression" dxfId="2554" priority="13112">
      <formula>IF(RIGHT(TEXT(AM128,"0.#"),1)=".",TRUE,FALSE)</formula>
    </cfRule>
  </conditionalFormatting>
  <conditionalFormatting sqref="AQ129">
    <cfRule type="expression" dxfId="2553" priority="13103">
      <formula>IF(RIGHT(TEXT(AQ129,"0.#"),1)=".",FALSE,TRUE)</formula>
    </cfRule>
    <cfRule type="expression" dxfId="2552" priority="13104">
      <formula>IF(RIGHT(TEXT(AQ129,"0.#"),1)=".",TRUE,FALSE)</formula>
    </cfRule>
  </conditionalFormatting>
  <conditionalFormatting sqref="AE75">
    <cfRule type="expression" dxfId="2551" priority="13101">
      <formula>IF(RIGHT(TEXT(AE75,"0.#"),1)=".",FALSE,TRUE)</formula>
    </cfRule>
    <cfRule type="expression" dxfId="2550" priority="13102">
      <formula>IF(RIGHT(TEXT(AE75,"0.#"),1)=".",TRUE,FALSE)</formula>
    </cfRule>
  </conditionalFormatting>
  <conditionalFormatting sqref="AE76">
    <cfRule type="expression" dxfId="2549" priority="13099">
      <formula>IF(RIGHT(TEXT(AE76,"0.#"),1)=".",FALSE,TRUE)</formula>
    </cfRule>
    <cfRule type="expression" dxfId="2548" priority="13100">
      <formula>IF(RIGHT(TEXT(AE76,"0.#"),1)=".",TRUE,FALSE)</formula>
    </cfRule>
  </conditionalFormatting>
  <conditionalFormatting sqref="AE77">
    <cfRule type="expression" dxfId="2547" priority="13097">
      <formula>IF(RIGHT(TEXT(AE77,"0.#"),1)=".",FALSE,TRUE)</formula>
    </cfRule>
    <cfRule type="expression" dxfId="2546" priority="13098">
      <formula>IF(RIGHT(TEXT(AE77,"0.#"),1)=".",TRUE,FALSE)</formula>
    </cfRule>
  </conditionalFormatting>
  <conditionalFormatting sqref="AI77">
    <cfRule type="expression" dxfId="2545" priority="13095">
      <formula>IF(RIGHT(TEXT(AI77,"0.#"),1)=".",FALSE,TRUE)</formula>
    </cfRule>
    <cfRule type="expression" dxfId="2544" priority="13096">
      <formula>IF(RIGHT(TEXT(AI77,"0.#"),1)=".",TRUE,FALSE)</formula>
    </cfRule>
  </conditionalFormatting>
  <conditionalFormatting sqref="AI76">
    <cfRule type="expression" dxfId="2543" priority="13093">
      <formula>IF(RIGHT(TEXT(AI76,"0.#"),1)=".",FALSE,TRUE)</formula>
    </cfRule>
    <cfRule type="expression" dxfId="2542" priority="13094">
      <formula>IF(RIGHT(TEXT(AI76,"0.#"),1)=".",TRUE,FALSE)</formula>
    </cfRule>
  </conditionalFormatting>
  <conditionalFormatting sqref="AI75">
    <cfRule type="expression" dxfId="2541" priority="13091">
      <formula>IF(RIGHT(TEXT(AI75,"0.#"),1)=".",FALSE,TRUE)</formula>
    </cfRule>
    <cfRule type="expression" dxfId="2540" priority="13092">
      <formula>IF(RIGHT(TEXT(AI75,"0.#"),1)=".",TRUE,FALSE)</formula>
    </cfRule>
  </conditionalFormatting>
  <conditionalFormatting sqref="AM75">
    <cfRule type="expression" dxfId="2539" priority="13089">
      <formula>IF(RIGHT(TEXT(AM75,"0.#"),1)=".",FALSE,TRUE)</formula>
    </cfRule>
    <cfRule type="expression" dxfId="2538" priority="13090">
      <formula>IF(RIGHT(TEXT(AM75,"0.#"),1)=".",TRUE,FALSE)</formula>
    </cfRule>
  </conditionalFormatting>
  <conditionalFormatting sqref="AM76">
    <cfRule type="expression" dxfId="2537" priority="13087">
      <formula>IF(RIGHT(TEXT(AM76,"0.#"),1)=".",FALSE,TRUE)</formula>
    </cfRule>
    <cfRule type="expression" dxfId="2536" priority="13088">
      <formula>IF(RIGHT(TEXT(AM76,"0.#"),1)=".",TRUE,FALSE)</formula>
    </cfRule>
  </conditionalFormatting>
  <conditionalFormatting sqref="AM77">
    <cfRule type="expression" dxfId="2535" priority="13085">
      <formula>IF(RIGHT(TEXT(AM77,"0.#"),1)=".",FALSE,TRUE)</formula>
    </cfRule>
    <cfRule type="expression" dxfId="2534" priority="13086">
      <formula>IF(RIGHT(TEXT(AM77,"0.#"),1)=".",TRUE,FALSE)</formula>
    </cfRule>
  </conditionalFormatting>
  <conditionalFormatting sqref="AE134:AE135 AI134:AI135 AM134:AM135 AQ134:AQ135 AU134:AU135">
    <cfRule type="expression" dxfId="2533" priority="13071">
      <formula>IF(RIGHT(TEXT(AE134,"0.#"),1)=".",FALSE,TRUE)</formula>
    </cfRule>
    <cfRule type="expression" dxfId="2532" priority="13072">
      <formula>IF(RIGHT(TEXT(AE134,"0.#"),1)=".",TRUE,FALSE)</formula>
    </cfRule>
  </conditionalFormatting>
  <conditionalFormatting sqref="AE433">
    <cfRule type="expression" dxfId="2531" priority="13041">
      <formula>IF(RIGHT(TEXT(AE433,"0.#"),1)=".",FALSE,TRUE)</formula>
    </cfRule>
    <cfRule type="expression" dxfId="2530" priority="13042">
      <formula>IF(RIGHT(TEXT(AE433,"0.#"),1)=".",TRUE,FALSE)</formula>
    </cfRule>
  </conditionalFormatting>
  <conditionalFormatting sqref="AE434">
    <cfRule type="expression" dxfId="2529" priority="13039">
      <formula>IF(RIGHT(TEXT(AE434,"0.#"),1)=".",FALSE,TRUE)</formula>
    </cfRule>
    <cfRule type="expression" dxfId="2528" priority="13040">
      <formula>IF(RIGHT(TEXT(AE434,"0.#"),1)=".",TRUE,FALSE)</formula>
    </cfRule>
  </conditionalFormatting>
  <conditionalFormatting sqref="AE435">
    <cfRule type="expression" dxfId="2527" priority="13037">
      <formula>IF(RIGHT(TEXT(AE435,"0.#"),1)=".",FALSE,TRUE)</formula>
    </cfRule>
    <cfRule type="expression" dxfId="2526" priority="13038">
      <formula>IF(RIGHT(TEXT(AE435,"0.#"),1)=".",TRUE,FALSE)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6"/>
      <c r="Z2" s="829"/>
      <c r="AA2" s="830"/>
      <c r="AB2" s="1030" t="s">
        <v>11</v>
      </c>
      <c r="AC2" s="1031"/>
      <c r="AD2" s="1032"/>
      <c r="AE2" s="1036" t="s">
        <v>391</v>
      </c>
      <c r="AF2" s="1036"/>
      <c r="AG2" s="1036"/>
      <c r="AH2" s="1036"/>
      <c r="AI2" s="1036" t="s">
        <v>413</v>
      </c>
      <c r="AJ2" s="1036"/>
      <c r="AK2" s="1036"/>
      <c r="AL2" s="561"/>
      <c r="AM2" s="1036" t="s">
        <v>510</v>
      </c>
      <c r="AN2" s="1036"/>
      <c r="AO2" s="1036"/>
      <c r="AP2" s="561"/>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27"/>
      <c r="Z3" s="1028"/>
      <c r="AA3" s="1029"/>
      <c r="AB3" s="1033"/>
      <c r="AC3" s="1034"/>
      <c r="AD3" s="1035"/>
      <c r="AE3" s="921"/>
      <c r="AF3" s="921"/>
      <c r="AG3" s="921"/>
      <c r="AH3" s="921"/>
      <c r="AI3" s="921"/>
      <c r="AJ3" s="921"/>
      <c r="AK3" s="921"/>
      <c r="AL3" s="412"/>
      <c r="AM3" s="921"/>
      <c r="AN3" s="921"/>
      <c r="AO3" s="921"/>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8"/>
      <c r="H4" s="1003"/>
      <c r="I4" s="1003"/>
      <c r="J4" s="1003"/>
      <c r="K4" s="1003"/>
      <c r="L4" s="1003"/>
      <c r="M4" s="1003"/>
      <c r="N4" s="1003"/>
      <c r="O4" s="1004"/>
      <c r="P4" s="108"/>
      <c r="Q4" s="1011"/>
      <c r="R4" s="1011"/>
      <c r="S4" s="1011"/>
      <c r="T4" s="1011"/>
      <c r="U4" s="1011"/>
      <c r="V4" s="1011"/>
      <c r="W4" s="1011"/>
      <c r="X4" s="1012"/>
      <c r="Y4" s="1021" t="s">
        <v>12</v>
      </c>
      <c r="Z4" s="1022"/>
      <c r="AA4" s="1023"/>
      <c r="AB4" s="465"/>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5"/>
      <c r="H5" s="1006"/>
      <c r="I5" s="1006"/>
      <c r="J5" s="1006"/>
      <c r="K5" s="1006"/>
      <c r="L5" s="1006"/>
      <c r="M5" s="1006"/>
      <c r="N5" s="1006"/>
      <c r="O5" s="1007"/>
      <c r="P5" s="1013"/>
      <c r="Q5" s="1013"/>
      <c r="R5" s="1013"/>
      <c r="S5" s="1013"/>
      <c r="T5" s="1013"/>
      <c r="U5" s="1013"/>
      <c r="V5" s="1013"/>
      <c r="W5" s="1013"/>
      <c r="X5" s="1014"/>
      <c r="Y5" s="451" t="s">
        <v>54</v>
      </c>
      <c r="Z5" s="1018"/>
      <c r="AA5" s="1019"/>
      <c r="AB5" s="527"/>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6"/>
      <c r="Z9" s="829"/>
      <c r="AA9" s="830"/>
      <c r="AB9" s="1030" t="s">
        <v>11</v>
      </c>
      <c r="AC9" s="1031"/>
      <c r="AD9" s="1032"/>
      <c r="AE9" s="1036" t="s">
        <v>391</v>
      </c>
      <c r="AF9" s="1036"/>
      <c r="AG9" s="1036"/>
      <c r="AH9" s="1036"/>
      <c r="AI9" s="1036" t="s">
        <v>413</v>
      </c>
      <c r="AJ9" s="1036"/>
      <c r="AK9" s="1036"/>
      <c r="AL9" s="561"/>
      <c r="AM9" s="1036" t="s">
        <v>510</v>
      </c>
      <c r="AN9" s="1036"/>
      <c r="AO9" s="1036"/>
      <c r="AP9" s="561"/>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7"/>
      <c r="Z10" s="1028"/>
      <c r="AA10" s="1029"/>
      <c r="AB10" s="1033"/>
      <c r="AC10" s="1034"/>
      <c r="AD10" s="1035"/>
      <c r="AE10" s="921"/>
      <c r="AF10" s="921"/>
      <c r="AG10" s="921"/>
      <c r="AH10" s="921"/>
      <c r="AI10" s="921"/>
      <c r="AJ10" s="921"/>
      <c r="AK10" s="921"/>
      <c r="AL10" s="412"/>
      <c r="AM10" s="921"/>
      <c r="AN10" s="921"/>
      <c r="AO10" s="921"/>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8"/>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5"/>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5"/>
      <c r="H12" s="1006"/>
      <c r="I12" s="1006"/>
      <c r="J12" s="1006"/>
      <c r="K12" s="1006"/>
      <c r="L12" s="1006"/>
      <c r="M12" s="1006"/>
      <c r="N12" s="1006"/>
      <c r="O12" s="1007"/>
      <c r="P12" s="1013"/>
      <c r="Q12" s="1013"/>
      <c r="R12" s="1013"/>
      <c r="S12" s="1013"/>
      <c r="T12" s="1013"/>
      <c r="U12" s="1013"/>
      <c r="V12" s="1013"/>
      <c r="W12" s="1013"/>
      <c r="X12" s="1014"/>
      <c r="Y12" s="451" t="s">
        <v>54</v>
      </c>
      <c r="Z12" s="1018"/>
      <c r="AA12" s="1019"/>
      <c r="AB12" s="527"/>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6"/>
      <c r="Z16" s="829"/>
      <c r="AA16" s="830"/>
      <c r="AB16" s="1030" t="s">
        <v>11</v>
      </c>
      <c r="AC16" s="1031"/>
      <c r="AD16" s="1032"/>
      <c r="AE16" s="1036" t="s">
        <v>391</v>
      </c>
      <c r="AF16" s="1036"/>
      <c r="AG16" s="1036"/>
      <c r="AH16" s="1036"/>
      <c r="AI16" s="1036" t="s">
        <v>413</v>
      </c>
      <c r="AJ16" s="1036"/>
      <c r="AK16" s="1036"/>
      <c r="AL16" s="561"/>
      <c r="AM16" s="1036" t="s">
        <v>510</v>
      </c>
      <c r="AN16" s="1036"/>
      <c r="AO16" s="1036"/>
      <c r="AP16" s="561"/>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7"/>
      <c r="Z17" s="1028"/>
      <c r="AA17" s="1029"/>
      <c r="AB17" s="1033"/>
      <c r="AC17" s="1034"/>
      <c r="AD17" s="1035"/>
      <c r="AE17" s="921"/>
      <c r="AF17" s="921"/>
      <c r="AG17" s="921"/>
      <c r="AH17" s="921"/>
      <c r="AI17" s="921"/>
      <c r="AJ17" s="921"/>
      <c r="AK17" s="921"/>
      <c r="AL17" s="412"/>
      <c r="AM17" s="921"/>
      <c r="AN17" s="921"/>
      <c r="AO17" s="921"/>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8"/>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5"/>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5"/>
      <c r="H19" s="1006"/>
      <c r="I19" s="1006"/>
      <c r="J19" s="1006"/>
      <c r="K19" s="1006"/>
      <c r="L19" s="1006"/>
      <c r="M19" s="1006"/>
      <c r="N19" s="1006"/>
      <c r="O19" s="1007"/>
      <c r="P19" s="1013"/>
      <c r="Q19" s="1013"/>
      <c r="R19" s="1013"/>
      <c r="S19" s="1013"/>
      <c r="T19" s="1013"/>
      <c r="U19" s="1013"/>
      <c r="V19" s="1013"/>
      <c r="W19" s="1013"/>
      <c r="X19" s="1014"/>
      <c r="Y19" s="451" t="s">
        <v>54</v>
      </c>
      <c r="Z19" s="1018"/>
      <c r="AA19" s="1019"/>
      <c r="AB19" s="527"/>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6"/>
      <c r="Z23" s="829"/>
      <c r="AA23" s="830"/>
      <c r="AB23" s="1030" t="s">
        <v>11</v>
      </c>
      <c r="AC23" s="1031"/>
      <c r="AD23" s="1032"/>
      <c r="AE23" s="1036" t="s">
        <v>391</v>
      </c>
      <c r="AF23" s="1036"/>
      <c r="AG23" s="1036"/>
      <c r="AH23" s="1036"/>
      <c r="AI23" s="1036" t="s">
        <v>413</v>
      </c>
      <c r="AJ23" s="1036"/>
      <c r="AK23" s="1036"/>
      <c r="AL23" s="561"/>
      <c r="AM23" s="1036" t="s">
        <v>510</v>
      </c>
      <c r="AN23" s="1036"/>
      <c r="AO23" s="1036"/>
      <c r="AP23" s="561"/>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7"/>
      <c r="Z24" s="1028"/>
      <c r="AA24" s="1029"/>
      <c r="AB24" s="1033"/>
      <c r="AC24" s="1034"/>
      <c r="AD24" s="1035"/>
      <c r="AE24" s="921"/>
      <c r="AF24" s="921"/>
      <c r="AG24" s="921"/>
      <c r="AH24" s="921"/>
      <c r="AI24" s="921"/>
      <c r="AJ24" s="921"/>
      <c r="AK24" s="921"/>
      <c r="AL24" s="412"/>
      <c r="AM24" s="921"/>
      <c r="AN24" s="921"/>
      <c r="AO24" s="921"/>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8"/>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5"/>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5"/>
      <c r="H26" s="1006"/>
      <c r="I26" s="1006"/>
      <c r="J26" s="1006"/>
      <c r="K26" s="1006"/>
      <c r="L26" s="1006"/>
      <c r="M26" s="1006"/>
      <c r="N26" s="1006"/>
      <c r="O26" s="1007"/>
      <c r="P26" s="1013"/>
      <c r="Q26" s="1013"/>
      <c r="R26" s="1013"/>
      <c r="S26" s="1013"/>
      <c r="T26" s="1013"/>
      <c r="U26" s="1013"/>
      <c r="V26" s="1013"/>
      <c r="W26" s="1013"/>
      <c r="X26" s="1014"/>
      <c r="Y26" s="451" t="s">
        <v>54</v>
      </c>
      <c r="Z26" s="1018"/>
      <c r="AA26" s="1019"/>
      <c r="AB26" s="527"/>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6"/>
      <c r="Z30" s="829"/>
      <c r="AA30" s="830"/>
      <c r="AB30" s="1030" t="s">
        <v>11</v>
      </c>
      <c r="AC30" s="1031"/>
      <c r="AD30" s="1032"/>
      <c r="AE30" s="1036" t="s">
        <v>391</v>
      </c>
      <c r="AF30" s="1036"/>
      <c r="AG30" s="1036"/>
      <c r="AH30" s="1036"/>
      <c r="AI30" s="1036" t="s">
        <v>413</v>
      </c>
      <c r="AJ30" s="1036"/>
      <c r="AK30" s="1036"/>
      <c r="AL30" s="561"/>
      <c r="AM30" s="1036" t="s">
        <v>510</v>
      </c>
      <c r="AN30" s="1036"/>
      <c r="AO30" s="1036"/>
      <c r="AP30" s="561"/>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7"/>
      <c r="Z31" s="1028"/>
      <c r="AA31" s="1029"/>
      <c r="AB31" s="1033"/>
      <c r="AC31" s="1034"/>
      <c r="AD31" s="1035"/>
      <c r="AE31" s="921"/>
      <c r="AF31" s="921"/>
      <c r="AG31" s="921"/>
      <c r="AH31" s="921"/>
      <c r="AI31" s="921"/>
      <c r="AJ31" s="921"/>
      <c r="AK31" s="921"/>
      <c r="AL31" s="412"/>
      <c r="AM31" s="921"/>
      <c r="AN31" s="921"/>
      <c r="AO31" s="921"/>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8"/>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5"/>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5"/>
      <c r="H33" s="1006"/>
      <c r="I33" s="1006"/>
      <c r="J33" s="1006"/>
      <c r="K33" s="1006"/>
      <c r="L33" s="1006"/>
      <c r="M33" s="1006"/>
      <c r="N33" s="1006"/>
      <c r="O33" s="1007"/>
      <c r="P33" s="1013"/>
      <c r="Q33" s="1013"/>
      <c r="R33" s="1013"/>
      <c r="S33" s="1013"/>
      <c r="T33" s="1013"/>
      <c r="U33" s="1013"/>
      <c r="V33" s="1013"/>
      <c r="W33" s="1013"/>
      <c r="X33" s="1014"/>
      <c r="Y33" s="451" t="s">
        <v>54</v>
      </c>
      <c r="Z33" s="1018"/>
      <c r="AA33" s="1019"/>
      <c r="AB33" s="527"/>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6"/>
      <c r="Z37" s="829"/>
      <c r="AA37" s="830"/>
      <c r="AB37" s="1030" t="s">
        <v>11</v>
      </c>
      <c r="AC37" s="1031"/>
      <c r="AD37" s="1032"/>
      <c r="AE37" s="1036" t="s">
        <v>391</v>
      </c>
      <c r="AF37" s="1036"/>
      <c r="AG37" s="1036"/>
      <c r="AH37" s="1036"/>
      <c r="AI37" s="1036" t="s">
        <v>413</v>
      </c>
      <c r="AJ37" s="1036"/>
      <c r="AK37" s="1036"/>
      <c r="AL37" s="561"/>
      <c r="AM37" s="1036" t="s">
        <v>510</v>
      </c>
      <c r="AN37" s="1036"/>
      <c r="AO37" s="1036"/>
      <c r="AP37" s="561"/>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7"/>
      <c r="Z38" s="1028"/>
      <c r="AA38" s="1029"/>
      <c r="AB38" s="1033"/>
      <c r="AC38" s="1034"/>
      <c r="AD38" s="1035"/>
      <c r="AE38" s="921"/>
      <c r="AF38" s="921"/>
      <c r="AG38" s="921"/>
      <c r="AH38" s="921"/>
      <c r="AI38" s="921"/>
      <c r="AJ38" s="921"/>
      <c r="AK38" s="921"/>
      <c r="AL38" s="412"/>
      <c r="AM38" s="921"/>
      <c r="AN38" s="921"/>
      <c r="AO38" s="921"/>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8"/>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5"/>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5"/>
      <c r="H40" s="1006"/>
      <c r="I40" s="1006"/>
      <c r="J40" s="1006"/>
      <c r="K40" s="1006"/>
      <c r="L40" s="1006"/>
      <c r="M40" s="1006"/>
      <c r="N40" s="1006"/>
      <c r="O40" s="1007"/>
      <c r="P40" s="1013"/>
      <c r="Q40" s="1013"/>
      <c r="R40" s="1013"/>
      <c r="S40" s="1013"/>
      <c r="T40" s="1013"/>
      <c r="U40" s="1013"/>
      <c r="V40" s="1013"/>
      <c r="W40" s="1013"/>
      <c r="X40" s="1014"/>
      <c r="Y40" s="451" t="s">
        <v>54</v>
      </c>
      <c r="Z40" s="1018"/>
      <c r="AA40" s="1019"/>
      <c r="AB40" s="527"/>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6"/>
      <c r="Z44" s="829"/>
      <c r="AA44" s="830"/>
      <c r="AB44" s="1030" t="s">
        <v>11</v>
      </c>
      <c r="AC44" s="1031"/>
      <c r="AD44" s="1032"/>
      <c r="AE44" s="1036" t="s">
        <v>391</v>
      </c>
      <c r="AF44" s="1036"/>
      <c r="AG44" s="1036"/>
      <c r="AH44" s="1036"/>
      <c r="AI44" s="1036" t="s">
        <v>413</v>
      </c>
      <c r="AJ44" s="1036"/>
      <c r="AK44" s="1036"/>
      <c r="AL44" s="561"/>
      <c r="AM44" s="1036" t="s">
        <v>510</v>
      </c>
      <c r="AN44" s="1036"/>
      <c r="AO44" s="1036"/>
      <c r="AP44" s="561"/>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7"/>
      <c r="Z45" s="1028"/>
      <c r="AA45" s="1029"/>
      <c r="AB45" s="1033"/>
      <c r="AC45" s="1034"/>
      <c r="AD45" s="1035"/>
      <c r="AE45" s="921"/>
      <c r="AF45" s="921"/>
      <c r="AG45" s="921"/>
      <c r="AH45" s="921"/>
      <c r="AI45" s="921"/>
      <c r="AJ45" s="921"/>
      <c r="AK45" s="921"/>
      <c r="AL45" s="412"/>
      <c r="AM45" s="921"/>
      <c r="AN45" s="921"/>
      <c r="AO45" s="921"/>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8"/>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5"/>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5"/>
      <c r="H47" s="1006"/>
      <c r="I47" s="1006"/>
      <c r="J47" s="1006"/>
      <c r="K47" s="1006"/>
      <c r="L47" s="1006"/>
      <c r="M47" s="1006"/>
      <c r="N47" s="1006"/>
      <c r="O47" s="1007"/>
      <c r="P47" s="1013"/>
      <c r="Q47" s="1013"/>
      <c r="R47" s="1013"/>
      <c r="S47" s="1013"/>
      <c r="T47" s="1013"/>
      <c r="U47" s="1013"/>
      <c r="V47" s="1013"/>
      <c r="W47" s="1013"/>
      <c r="X47" s="1014"/>
      <c r="Y47" s="451" t="s">
        <v>54</v>
      </c>
      <c r="Z47" s="1018"/>
      <c r="AA47" s="1019"/>
      <c r="AB47" s="527"/>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6"/>
      <c r="Z51" s="829"/>
      <c r="AA51" s="830"/>
      <c r="AB51" s="561" t="s">
        <v>11</v>
      </c>
      <c r="AC51" s="1031"/>
      <c r="AD51" s="1032"/>
      <c r="AE51" s="1036" t="s">
        <v>391</v>
      </c>
      <c r="AF51" s="1036"/>
      <c r="AG51" s="1036"/>
      <c r="AH51" s="1036"/>
      <c r="AI51" s="1036" t="s">
        <v>413</v>
      </c>
      <c r="AJ51" s="1036"/>
      <c r="AK51" s="1036"/>
      <c r="AL51" s="561"/>
      <c r="AM51" s="1036" t="s">
        <v>510</v>
      </c>
      <c r="AN51" s="1036"/>
      <c r="AO51" s="1036"/>
      <c r="AP51" s="561"/>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7"/>
      <c r="Z52" s="1028"/>
      <c r="AA52" s="1029"/>
      <c r="AB52" s="1033"/>
      <c r="AC52" s="1034"/>
      <c r="AD52" s="1035"/>
      <c r="AE52" s="921"/>
      <c r="AF52" s="921"/>
      <c r="AG52" s="921"/>
      <c r="AH52" s="921"/>
      <c r="AI52" s="921"/>
      <c r="AJ52" s="921"/>
      <c r="AK52" s="921"/>
      <c r="AL52" s="412"/>
      <c r="AM52" s="921"/>
      <c r="AN52" s="921"/>
      <c r="AO52" s="921"/>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8"/>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5"/>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5"/>
      <c r="H54" s="1006"/>
      <c r="I54" s="1006"/>
      <c r="J54" s="1006"/>
      <c r="K54" s="1006"/>
      <c r="L54" s="1006"/>
      <c r="M54" s="1006"/>
      <c r="N54" s="1006"/>
      <c r="O54" s="1007"/>
      <c r="P54" s="1013"/>
      <c r="Q54" s="1013"/>
      <c r="R54" s="1013"/>
      <c r="S54" s="1013"/>
      <c r="T54" s="1013"/>
      <c r="U54" s="1013"/>
      <c r="V54" s="1013"/>
      <c r="W54" s="1013"/>
      <c r="X54" s="1014"/>
      <c r="Y54" s="451" t="s">
        <v>54</v>
      </c>
      <c r="Z54" s="1018"/>
      <c r="AA54" s="1019"/>
      <c r="AB54" s="527"/>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6"/>
      <c r="Z58" s="829"/>
      <c r="AA58" s="830"/>
      <c r="AB58" s="1030" t="s">
        <v>11</v>
      </c>
      <c r="AC58" s="1031"/>
      <c r="AD58" s="1032"/>
      <c r="AE58" s="1036" t="s">
        <v>391</v>
      </c>
      <c r="AF58" s="1036"/>
      <c r="AG58" s="1036"/>
      <c r="AH58" s="1036"/>
      <c r="AI58" s="1036" t="s">
        <v>413</v>
      </c>
      <c r="AJ58" s="1036"/>
      <c r="AK58" s="1036"/>
      <c r="AL58" s="561"/>
      <c r="AM58" s="1036" t="s">
        <v>510</v>
      </c>
      <c r="AN58" s="1036"/>
      <c r="AO58" s="1036"/>
      <c r="AP58" s="561"/>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7"/>
      <c r="Z59" s="1028"/>
      <c r="AA59" s="1029"/>
      <c r="AB59" s="1033"/>
      <c r="AC59" s="1034"/>
      <c r="AD59" s="1035"/>
      <c r="AE59" s="921"/>
      <c r="AF59" s="921"/>
      <c r="AG59" s="921"/>
      <c r="AH59" s="921"/>
      <c r="AI59" s="921"/>
      <c r="AJ59" s="921"/>
      <c r="AK59" s="921"/>
      <c r="AL59" s="412"/>
      <c r="AM59" s="921"/>
      <c r="AN59" s="921"/>
      <c r="AO59" s="921"/>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8"/>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5"/>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5"/>
      <c r="H61" s="1006"/>
      <c r="I61" s="1006"/>
      <c r="J61" s="1006"/>
      <c r="K61" s="1006"/>
      <c r="L61" s="1006"/>
      <c r="M61" s="1006"/>
      <c r="N61" s="1006"/>
      <c r="O61" s="1007"/>
      <c r="P61" s="1013"/>
      <c r="Q61" s="1013"/>
      <c r="R61" s="1013"/>
      <c r="S61" s="1013"/>
      <c r="T61" s="1013"/>
      <c r="U61" s="1013"/>
      <c r="V61" s="1013"/>
      <c r="W61" s="1013"/>
      <c r="X61" s="1014"/>
      <c r="Y61" s="451" t="s">
        <v>54</v>
      </c>
      <c r="Z61" s="1018"/>
      <c r="AA61" s="1019"/>
      <c r="AB61" s="527"/>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6"/>
      <c r="Z65" s="829"/>
      <c r="AA65" s="830"/>
      <c r="AB65" s="1030" t="s">
        <v>11</v>
      </c>
      <c r="AC65" s="1031"/>
      <c r="AD65" s="1032"/>
      <c r="AE65" s="1036" t="s">
        <v>391</v>
      </c>
      <c r="AF65" s="1036"/>
      <c r="AG65" s="1036"/>
      <c r="AH65" s="1036"/>
      <c r="AI65" s="1036" t="s">
        <v>413</v>
      </c>
      <c r="AJ65" s="1036"/>
      <c r="AK65" s="1036"/>
      <c r="AL65" s="561"/>
      <c r="AM65" s="1036" t="s">
        <v>510</v>
      </c>
      <c r="AN65" s="1036"/>
      <c r="AO65" s="1036"/>
      <c r="AP65" s="561"/>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7"/>
      <c r="Z66" s="1028"/>
      <c r="AA66" s="1029"/>
      <c r="AB66" s="1033"/>
      <c r="AC66" s="1034"/>
      <c r="AD66" s="1035"/>
      <c r="AE66" s="921"/>
      <c r="AF66" s="921"/>
      <c r="AG66" s="921"/>
      <c r="AH66" s="921"/>
      <c r="AI66" s="921"/>
      <c r="AJ66" s="921"/>
      <c r="AK66" s="921"/>
      <c r="AL66" s="412"/>
      <c r="AM66" s="921"/>
      <c r="AN66" s="921"/>
      <c r="AO66" s="921"/>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8"/>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5"/>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5"/>
      <c r="H68" s="1006"/>
      <c r="I68" s="1006"/>
      <c r="J68" s="1006"/>
      <c r="K68" s="1006"/>
      <c r="L68" s="1006"/>
      <c r="M68" s="1006"/>
      <c r="N68" s="1006"/>
      <c r="O68" s="1007"/>
      <c r="P68" s="1013"/>
      <c r="Q68" s="1013"/>
      <c r="R68" s="1013"/>
      <c r="S68" s="1013"/>
      <c r="T68" s="1013"/>
      <c r="U68" s="1013"/>
      <c r="V68" s="1013"/>
      <c r="W68" s="1013"/>
      <c r="X68" s="1014"/>
      <c r="Y68" s="451" t="s">
        <v>54</v>
      </c>
      <c r="Z68" s="1018"/>
      <c r="AA68" s="1019"/>
      <c r="AB68" s="527"/>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08"/>
      <c r="H69" s="1009"/>
      <c r="I69" s="1009"/>
      <c r="J69" s="1009"/>
      <c r="K69" s="1009"/>
      <c r="L69" s="1009"/>
      <c r="M69" s="1009"/>
      <c r="N69" s="1009"/>
      <c r="O69" s="1010"/>
      <c r="P69" s="1015"/>
      <c r="Q69" s="1015"/>
      <c r="R69" s="1015"/>
      <c r="S69" s="1015"/>
      <c r="T69" s="1015"/>
      <c r="U69" s="1015"/>
      <c r="V69" s="1015"/>
      <c r="W69" s="1015"/>
      <c r="X69" s="1016"/>
      <c r="Y69" s="451" t="s">
        <v>13</v>
      </c>
      <c r="Z69" s="1018"/>
      <c r="AA69" s="1019"/>
      <c r="AB69" s="56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8" t="s">
        <v>367</v>
      </c>
      <c r="H2" s="599"/>
      <c r="I2" s="599"/>
      <c r="J2" s="599"/>
      <c r="K2" s="599"/>
      <c r="L2" s="599"/>
      <c r="M2" s="599"/>
      <c r="N2" s="599"/>
      <c r="O2" s="599"/>
      <c r="P2" s="599"/>
      <c r="Q2" s="599"/>
      <c r="R2" s="599"/>
      <c r="S2" s="599"/>
      <c r="T2" s="599"/>
      <c r="U2" s="599"/>
      <c r="V2" s="599"/>
      <c r="W2" s="599"/>
      <c r="X2" s="599"/>
      <c r="Y2" s="599"/>
      <c r="Z2" s="599"/>
      <c r="AA2" s="599"/>
      <c r="AB2" s="600"/>
      <c r="AC2" s="598" t="s">
        <v>369</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c r="AY4" s="34">
        <f t="shared" ref="AY4:AY14" si="0">$AY$2</f>
        <v>0</v>
      </c>
    </row>
    <row r="5" spans="1:51"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0</v>
      </c>
    </row>
    <row r="6" spans="1:51"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0</v>
      </c>
    </row>
    <row r="7" spans="1:51"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0</v>
      </c>
    </row>
    <row r="8" spans="1:51"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0</v>
      </c>
    </row>
    <row r="9" spans="1:51"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0</v>
      </c>
    </row>
    <row r="10" spans="1:51"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0</v>
      </c>
    </row>
    <row r="11" spans="1:51"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0</v>
      </c>
    </row>
    <row r="12" spans="1:51"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0</v>
      </c>
    </row>
    <row r="13" spans="1:51"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0</v>
      </c>
    </row>
    <row r="14" spans="1:51"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9"/>
      <c r="B15" s="1050"/>
      <c r="C15" s="1050"/>
      <c r="D15" s="1050"/>
      <c r="E15" s="1050"/>
      <c r="F15" s="1051"/>
      <c r="G15" s="598" t="s">
        <v>268</v>
      </c>
      <c r="H15" s="599"/>
      <c r="I15" s="599"/>
      <c r="J15" s="599"/>
      <c r="K15" s="599"/>
      <c r="L15" s="599"/>
      <c r="M15" s="599"/>
      <c r="N15" s="599"/>
      <c r="O15" s="599"/>
      <c r="P15" s="599"/>
      <c r="Q15" s="599"/>
      <c r="R15" s="599"/>
      <c r="S15" s="599"/>
      <c r="T15" s="599"/>
      <c r="U15" s="599"/>
      <c r="V15" s="599"/>
      <c r="W15" s="599"/>
      <c r="X15" s="599"/>
      <c r="Y15" s="599"/>
      <c r="Z15" s="599"/>
      <c r="AA15" s="599"/>
      <c r="AB15" s="600"/>
      <c r="AC15" s="598" t="s">
        <v>269</v>
      </c>
      <c r="AD15" s="599"/>
      <c r="AE15" s="599"/>
      <c r="AF15" s="599"/>
      <c r="AG15" s="599"/>
      <c r="AH15" s="599"/>
      <c r="AI15" s="599"/>
      <c r="AJ15" s="599"/>
      <c r="AK15" s="599"/>
      <c r="AL15" s="599"/>
      <c r="AM15" s="599"/>
      <c r="AN15" s="599"/>
      <c r="AO15" s="599"/>
      <c r="AP15" s="599"/>
      <c r="AQ15" s="599"/>
      <c r="AR15" s="599"/>
      <c r="AS15" s="599"/>
      <c r="AT15" s="599"/>
      <c r="AU15" s="599"/>
      <c r="AV15" s="599"/>
      <c r="AW15" s="599"/>
      <c r="AX15" s="796"/>
      <c r="AY15">
        <f>COUNTA($G$17,$AC$17)</f>
        <v>0</v>
      </c>
    </row>
    <row r="16" spans="1:51" ht="25.5" customHeight="1" x14ac:dyDescent="0.15">
      <c r="A16" s="1049"/>
      <c r="B16" s="1050"/>
      <c r="C16" s="1050"/>
      <c r="D16" s="1050"/>
      <c r="E16" s="1050"/>
      <c r="F16" s="1051"/>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c r="AY17" s="34">
        <f t="shared" ref="AY17:AY27" si="1">$AY$15</f>
        <v>0</v>
      </c>
    </row>
    <row r="18" spans="1:51"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9"/>
      <c r="B28" s="1050"/>
      <c r="C28" s="1050"/>
      <c r="D28" s="1050"/>
      <c r="E28" s="1050"/>
      <c r="F28" s="1051"/>
      <c r="G28" s="598" t="s">
        <v>267</v>
      </c>
      <c r="H28" s="599"/>
      <c r="I28" s="599"/>
      <c r="J28" s="599"/>
      <c r="K28" s="599"/>
      <c r="L28" s="599"/>
      <c r="M28" s="599"/>
      <c r="N28" s="599"/>
      <c r="O28" s="599"/>
      <c r="P28" s="599"/>
      <c r="Q28" s="599"/>
      <c r="R28" s="599"/>
      <c r="S28" s="599"/>
      <c r="T28" s="599"/>
      <c r="U28" s="599"/>
      <c r="V28" s="599"/>
      <c r="W28" s="599"/>
      <c r="X28" s="599"/>
      <c r="Y28" s="599"/>
      <c r="Z28" s="599"/>
      <c r="AA28" s="599"/>
      <c r="AB28" s="600"/>
      <c r="AC28" s="598" t="s">
        <v>270</v>
      </c>
      <c r="AD28" s="599"/>
      <c r="AE28" s="599"/>
      <c r="AF28" s="599"/>
      <c r="AG28" s="599"/>
      <c r="AH28" s="599"/>
      <c r="AI28" s="599"/>
      <c r="AJ28" s="599"/>
      <c r="AK28" s="599"/>
      <c r="AL28" s="599"/>
      <c r="AM28" s="599"/>
      <c r="AN28" s="599"/>
      <c r="AO28" s="599"/>
      <c r="AP28" s="599"/>
      <c r="AQ28" s="599"/>
      <c r="AR28" s="599"/>
      <c r="AS28" s="599"/>
      <c r="AT28" s="599"/>
      <c r="AU28" s="599"/>
      <c r="AV28" s="599"/>
      <c r="AW28" s="599"/>
      <c r="AX28" s="796"/>
      <c r="AY28">
        <f>COUNTA($G$30,$AC$30)</f>
        <v>0</v>
      </c>
    </row>
    <row r="29" spans="1:51" ht="24.75" customHeight="1" x14ac:dyDescent="0.15">
      <c r="A29" s="1049"/>
      <c r="B29" s="1050"/>
      <c r="C29" s="1050"/>
      <c r="D29" s="1050"/>
      <c r="E29" s="1050"/>
      <c r="F29" s="1051"/>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c r="AY30" s="34">
        <f t="shared" ref="AY30:AY40" si="2">$AY$28</f>
        <v>0</v>
      </c>
    </row>
    <row r="31" spans="1:51"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9"/>
      <c r="B41" s="1050"/>
      <c r="C41" s="1050"/>
      <c r="D41" s="1050"/>
      <c r="E41" s="1050"/>
      <c r="F41" s="1051"/>
      <c r="G41" s="598" t="s">
        <v>315</v>
      </c>
      <c r="H41" s="599"/>
      <c r="I41" s="599"/>
      <c r="J41" s="599"/>
      <c r="K41" s="599"/>
      <c r="L41" s="599"/>
      <c r="M41" s="599"/>
      <c r="N41" s="599"/>
      <c r="O41" s="599"/>
      <c r="P41" s="599"/>
      <c r="Q41" s="599"/>
      <c r="R41" s="599"/>
      <c r="S41" s="599"/>
      <c r="T41" s="599"/>
      <c r="U41" s="599"/>
      <c r="V41" s="599"/>
      <c r="W41" s="599"/>
      <c r="X41" s="599"/>
      <c r="Y41" s="599"/>
      <c r="Z41" s="599"/>
      <c r="AA41" s="599"/>
      <c r="AB41" s="600"/>
      <c r="AC41" s="598" t="s">
        <v>182</v>
      </c>
      <c r="AD41" s="599"/>
      <c r="AE41" s="599"/>
      <c r="AF41" s="599"/>
      <c r="AG41" s="599"/>
      <c r="AH41" s="599"/>
      <c r="AI41" s="599"/>
      <c r="AJ41" s="599"/>
      <c r="AK41" s="599"/>
      <c r="AL41" s="599"/>
      <c r="AM41" s="599"/>
      <c r="AN41" s="599"/>
      <c r="AO41" s="599"/>
      <c r="AP41" s="599"/>
      <c r="AQ41" s="599"/>
      <c r="AR41" s="599"/>
      <c r="AS41" s="599"/>
      <c r="AT41" s="599"/>
      <c r="AU41" s="599"/>
      <c r="AV41" s="599"/>
      <c r="AW41" s="599"/>
      <c r="AX41" s="796"/>
      <c r="AY41">
        <f>COUNTA($G$43,$AC$43)</f>
        <v>0</v>
      </c>
    </row>
    <row r="42" spans="1:51" ht="24.75" customHeight="1" x14ac:dyDescent="0.15">
      <c r="A42" s="1049"/>
      <c r="B42" s="1050"/>
      <c r="C42" s="1050"/>
      <c r="D42" s="1050"/>
      <c r="E42" s="1050"/>
      <c r="F42" s="1051"/>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c r="AY43" s="34">
        <f t="shared" ref="AY43:AY53" si="3">$AY$41</f>
        <v>0</v>
      </c>
    </row>
    <row r="44" spans="1:51"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8" t="s">
        <v>183</v>
      </c>
      <c r="H55" s="599"/>
      <c r="I55" s="599"/>
      <c r="J55" s="599"/>
      <c r="K55" s="599"/>
      <c r="L55" s="599"/>
      <c r="M55" s="599"/>
      <c r="N55" s="599"/>
      <c r="O55" s="599"/>
      <c r="P55" s="599"/>
      <c r="Q55" s="599"/>
      <c r="R55" s="599"/>
      <c r="S55" s="599"/>
      <c r="T55" s="599"/>
      <c r="U55" s="599"/>
      <c r="V55" s="599"/>
      <c r="W55" s="599"/>
      <c r="X55" s="599"/>
      <c r="Y55" s="599"/>
      <c r="Z55" s="599"/>
      <c r="AA55" s="599"/>
      <c r="AB55" s="600"/>
      <c r="AC55" s="598" t="s">
        <v>271</v>
      </c>
      <c r="AD55" s="599"/>
      <c r="AE55" s="599"/>
      <c r="AF55" s="599"/>
      <c r="AG55" s="599"/>
      <c r="AH55" s="599"/>
      <c r="AI55" s="599"/>
      <c r="AJ55" s="599"/>
      <c r="AK55" s="599"/>
      <c r="AL55" s="599"/>
      <c r="AM55" s="599"/>
      <c r="AN55" s="599"/>
      <c r="AO55" s="599"/>
      <c r="AP55" s="599"/>
      <c r="AQ55" s="599"/>
      <c r="AR55" s="599"/>
      <c r="AS55" s="599"/>
      <c r="AT55" s="599"/>
      <c r="AU55" s="599"/>
      <c r="AV55" s="599"/>
      <c r="AW55" s="599"/>
      <c r="AX55" s="796"/>
      <c r="AY55">
        <f>COUNTA($G$57,$AC$57)</f>
        <v>0</v>
      </c>
    </row>
    <row r="56" spans="1:51" ht="24.75" customHeight="1" x14ac:dyDescent="0.15">
      <c r="A56" s="1049"/>
      <c r="B56" s="1050"/>
      <c r="C56" s="1050"/>
      <c r="D56" s="1050"/>
      <c r="E56" s="1050"/>
      <c r="F56" s="1051"/>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c r="AY57" s="34">
        <f t="shared" ref="AY57:AY67" si="4">$AY$55</f>
        <v>0</v>
      </c>
    </row>
    <row r="58" spans="1:51"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9"/>
      <c r="B68" s="1050"/>
      <c r="C68" s="1050"/>
      <c r="D68" s="1050"/>
      <c r="E68" s="1050"/>
      <c r="F68" s="1051"/>
      <c r="G68" s="598" t="s">
        <v>272</v>
      </c>
      <c r="H68" s="599"/>
      <c r="I68" s="599"/>
      <c r="J68" s="599"/>
      <c r="K68" s="599"/>
      <c r="L68" s="599"/>
      <c r="M68" s="599"/>
      <c r="N68" s="599"/>
      <c r="O68" s="599"/>
      <c r="P68" s="599"/>
      <c r="Q68" s="599"/>
      <c r="R68" s="599"/>
      <c r="S68" s="599"/>
      <c r="T68" s="599"/>
      <c r="U68" s="599"/>
      <c r="V68" s="599"/>
      <c r="W68" s="599"/>
      <c r="X68" s="599"/>
      <c r="Y68" s="599"/>
      <c r="Z68" s="599"/>
      <c r="AA68" s="599"/>
      <c r="AB68" s="600"/>
      <c r="AC68" s="598" t="s">
        <v>273</v>
      </c>
      <c r="AD68" s="599"/>
      <c r="AE68" s="599"/>
      <c r="AF68" s="599"/>
      <c r="AG68" s="599"/>
      <c r="AH68" s="599"/>
      <c r="AI68" s="599"/>
      <c r="AJ68" s="599"/>
      <c r="AK68" s="599"/>
      <c r="AL68" s="599"/>
      <c r="AM68" s="599"/>
      <c r="AN68" s="599"/>
      <c r="AO68" s="599"/>
      <c r="AP68" s="599"/>
      <c r="AQ68" s="599"/>
      <c r="AR68" s="599"/>
      <c r="AS68" s="599"/>
      <c r="AT68" s="599"/>
      <c r="AU68" s="599"/>
      <c r="AV68" s="599"/>
      <c r="AW68" s="599"/>
      <c r="AX68" s="796"/>
      <c r="AY68">
        <f>COUNTA($G$70,$AC$70)</f>
        <v>0</v>
      </c>
    </row>
    <row r="69" spans="1:51" ht="25.5" customHeight="1" x14ac:dyDescent="0.15">
      <c r="A69" s="1049"/>
      <c r="B69" s="1050"/>
      <c r="C69" s="1050"/>
      <c r="D69" s="1050"/>
      <c r="E69" s="1050"/>
      <c r="F69" s="1051"/>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c r="AY70" s="34">
        <f t="shared" ref="AY70:AY80" si="5">$AY$68</f>
        <v>0</v>
      </c>
    </row>
    <row r="71" spans="1:51"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9"/>
      <c r="B81" s="1050"/>
      <c r="C81" s="1050"/>
      <c r="D81" s="1050"/>
      <c r="E81" s="1050"/>
      <c r="F81" s="1051"/>
      <c r="G81" s="598" t="s">
        <v>274</v>
      </c>
      <c r="H81" s="599"/>
      <c r="I81" s="599"/>
      <c r="J81" s="599"/>
      <c r="K81" s="599"/>
      <c r="L81" s="599"/>
      <c r="M81" s="599"/>
      <c r="N81" s="599"/>
      <c r="O81" s="599"/>
      <c r="P81" s="599"/>
      <c r="Q81" s="599"/>
      <c r="R81" s="599"/>
      <c r="S81" s="599"/>
      <c r="T81" s="599"/>
      <c r="U81" s="599"/>
      <c r="V81" s="599"/>
      <c r="W81" s="599"/>
      <c r="X81" s="599"/>
      <c r="Y81" s="599"/>
      <c r="Z81" s="599"/>
      <c r="AA81" s="599"/>
      <c r="AB81" s="600"/>
      <c r="AC81" s="598" t="s">
        <v>275</v>
      </c>
      <c r="AD81" s="599"/>
      <c r="AE81" s="599"/>
      <c r="AF81" s="599"/>
      <c r="AG81" s="599"/>
      <c r="AH81" s="599"/>
      <c r="AI81" s="599"/>
      <c r="AJ81" s="599"/>
      <c r="AK81" s="599"/>
      <c r="AL81" s="599"/>
      <c r="AM81" s="599"/>
      <c r="AN81" s="599"/>
      <c r="AO81" s="599"/>
      <c r="AP81" s="599"/>
      <c r="AQ81" s="599"/>
      <c r="AR81" s="599"/>
      <c r="AS81" s="599"/>
      <c r="AT81" s="599"/>
      <c r="AU81" s="599"/>
      <c r="AV81" s="599"/>
      <c r="AW81" s="599"/>
      <c r="AX81" s="796"/>
      <c r="AY81">
        <f>COUNTA($G$83,$AC$83)</f>
        <v>0</v>
      </c>
    </row>
    <row r="82" spans="1:51" ht="24.75" customHeight="1" x14ac:dyDescent="0.15">
      <c r="A82" s="1049"/>
      <c r="B82" s="1050"/>
      <c r="C82" s="1050"/>
      <c r="D82" s="1050"/>
      <c r="E82" s="1050"/>
      <c r="F82" s="1051"/>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c r="AY83" s="34">
        <f t="shared" ref="AY83:AY93" si="6">$AY$81</f>
        <v>0</v>
      </c>
    </row>
    <row r="84" spans="1:51"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9"/>
      <c r="B94" s="1050"/>
      <c r="C94" s="1050"/>
      <c r="D94" s="1050"/>
      <c r="E94" s="1050"/>
      <c r="F94" s="1051"/>
      <c r="G94" s="598" t="s">
        <v>276</v>
      </c>
      <c r="H94" s="599"/>
      <c r="I94" s="599"/>
      <c r="J94" s="599"/>
      <c r="K94" s="599"/>
      <c r="L94" s="599"/>
      <c r="M94" s="599"/>
      <c r="N94" s="599"/>
      <c r="O94" s="599"/>
      <c r="P94" s="599"/>
      <c r="Q94" s="599"/>
      <c r="R94" s="599"/>
      <c r="S94" s="599"/>
      <c r="T94" s="599"/>
      <c r="U94" s="599"/>
      <c r="V94" s="599"/>
      <c r="W94" s="599"/>
      <c r="X94" s="599"/>
      <c r="Y94" s="599"/>
      <c r="Z94" s="599"/>
      <c r="AA94" s="599"/>
      <c r="AB94" s="600"/>
      <c r="AC94" s="598" t="s">
        <v>184</v>
      </c>
      <c r="AD94" s="599"/>
      <c r="AE94" s="599"/>
      <c r="AF94" s="599"/>
      <c r="AG94" s="599"/>
      <c r="AH94" s="599"/>
      <c r="AI94" s="599"/>
      <c r="AJ94" s="599"/>
      <c r="AK94" s="599"/>
      <c r="AL94" s="599"/>
      <c r="AM94" s="599"/>
      <c r="AN94" s="599"/>
      <c r="AO94" s="599"/>
      <c r="AP94" s="599"/>
      <c r="AQ94" s="599"/>
      <c r="AR94" s="599"/>
      <c r="AS94" s="599"/>
      <c r="AT94" s="599"/>
      <c r="AU94" s="599"/>
      <c r="AV94" s="599"/>
      <c r="AW94" s="599"/>
      <c r="AX94" s="796"/>
      <c r="AY94">
        <f>COUNTA($G$96,$AC$96)</f>
        <v>0</v>
      </c>
    </row>
    <row r="95" spans="1:51" ht="24.75" customHeight="1" x14ac:dyDescent="0.15">
      <c r="A95" s="1049"/>
      <c r="B95" s="1050"/>
      <c r="C95" s="1050"/>
      <c r="D95" s="1050"/>
      <c r="E95" s="1050"/>
      <c r="F95" s="1051"/>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c r="AY96" s="34">
        <f t="shared" ref="AY96:AY106" si="7">$AY$94</f>
        <v>0</v>
      </c>
    </row>
    <row r="97" spans="1:51"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8" t="s">
        <v>185</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277</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c r="AY108">
        <f>COUNTA($G$110,$AC$110)</f>
        <v>0</v>
      </c>
    </row>
    <row r="109" spans="1:51" ht="24.75" customHeight="1" x14ac:dyDescent="0.15">
      <c r="A109" s="1049"/>
      <c r="B109" s="1050"/>
      <c r="C109" s="1050"/>
      <c r="D109" s="1050"/>
      <c r="E109" s="1050"/>
      <c r="F109" s="1051"/>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c r="AY110" s="34">
        <f t="shared" ref="AY110:AY120" si="8">$AY$108</f>
        <v>0</v>
      </c>
    </row>
    <row r="111" spans="1:51"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9"/>
      <c r="B121" s="1050"/>
      <c r="C121" s="1050"/>
      <c r="D121" s="1050"/>
      <c r="E121" s="1050"/>
      <c r="F121" s="1051"/>
      <c r="G121" s="598" t="s">
        <v>278</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279</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c r="AY121">
        <f>COUNTA($G$123,$AC$123)</f>
        <v>0</v>
      </c>
    </row>
    <row r="122" spans="1:51" ht="25.5" customHeight="1" x14ac:dyDescent="0.15">
      <c r="A122" s="1049"/>
      <c r="B122" s="1050"/>
      <c r="C122" s="1050"/>
      <c r="D122" s="1050"/>
      <c r="E122" s="1050"/>
      <c r="F122" s="1051"/>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c r="AY123" s="34">
        <f t="shared" ref="AY123:AY133" si="9">$AY$121</f>
        <v>0</v>
      </c>
    </row>
    <row r="124" spans="1:51"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9"/>
      <c r="B134" s="1050"/>
      <c r="C134" s="1050"/>
      <c r="D134" s="1050"/>
      <c r="E134" s="1050"/>
      <c r="F134" s="1051"/>
      <c r="G134" s="598" t="s">
        <v>280</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281</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c r="AY134">
        <f>COUNTA($G$136,$AC$136)</f>
        <v>0</v>
      </c>
    </row>
    <row r="135" spans="1:51" ht="24.75" customHeight="1" x14ac:dyDescent="0.15">
      <c r="A135" s="1049"/>
      <c r="B135" s="1050"/>
      <c r="C135" s="1050"/>
      <c r="D135" s="1050"/>
      <c r="E135" s="1050"/>
      <c r="F135" s="1051"/>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c r="AY136" s="34">
        <f t="shared" ref="AY136:AY146" si="10">$AY$134</f>
        <v>0</v>
      </c>
    </row>
    <row r="137" spans="1:51"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9"/>
      <c r="B147" s="1050"/>
      <c r="C147" s="1050"/>
      <c r="D147" s="1050"/>
      <c r="E147" s="1050"/>
      <c r="F147" s="1051"/>
      <c r="G147" s="598" t="s">
        <v>282</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186</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c r="AY147">
        <f>COUNTA($G$149,$AC$149)</f>
        <v>0</v>
      </c>
    </row>
    <row r="148" spans="1:51" ht="24.75" customHeight="1" x14ac:dyDescent="0.15">
      <c r="A148" s="1049"/>
      <c r="B148" s="1050"/>
      <c r="C148" s="1050"/>
      <c r="D148" s="1050"/>
      <c r="E148" s="1050"/>
      <c r="F148" s="1051"/>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c r="AY149" s="34">
        <f t="shared" ref="AY149:AY159" si="11">$AY$147</f>
        <v>0</v>
      </c>
    </row>
    <row r="150" spans="1:51"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8" t="s">
        <v>187</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283</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c r="AY161">
        <f>COUNTA($G$163,$AC$163)</f>
        <v>0</v>
      </c>
    </row>
    <row r="162" spans="1:51" ht="24.75" customHeight="1" x14ac:dyDescent="0.15">
      <c r="A162" s="1049"/>
      <c r="B162" s="1050"/>
      <c r="C162" s="1050"/>
      <c r="D162" s="1050"/>
      <c r="E162" s="1050"/>
      <c r="F162" s="1051"/>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c r="AY163" s="34">
        <f t="shared" ref="AY163:AY173" si="12">$AY$161</f>
        <v>0</v>
      </c>
    </row>
    <row r="164" spans="1:51"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9"/>
      <c r="B174" s="1050"/>
      <c r="C174" s="1050"/>
      <c r="D174" s="1050"/>
      <c r="E174" s="1050"/>
      <c r="F174" s="1051"/>
      <c r="G174" s="598" t="s">
        <v>284</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285</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c r="AY174">
        <f>COUNTA($G$176,$AC$176)</f>
        <v>0</v>
      </c>
    </row>
    <row r="175" spans="1:51" ht="25.5" customHeight="1" x14ac:dyDescent="0.15">
      <c r="A175" s="1049"/>
      <c r="B175" s="1050"/>
      <c r="C175" s="1050"/>
      <c r="D175" s="1050"/>
      <c r="E175" s="1050"/>
      <c r="F175" s="1051"/>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c r="AY176" s="34">
        <f t="shared" ref="AY176:AY186" si="13">$AY$174</f>
        <v>0</v>
      </c>
    </row>
    <row r="177" spans="1:51"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9"/>
      <c r="B187" s="1050"/>
      <c r="C187" s="1050"/>
      <c r="D187" s="1050"/>
      <c r="E187" s="1050"/>
      <c r="F187" s="1051"/>
      <c r="G187" s="598" t="s">
        <v>287</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286</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c r="AY187">
        <f>COUNTA($G$189,$AC$189)</f>
        <v>0</v>
      </c>
    </row>
    <row r="188" spans="1:51" ht="24.75" customHeight="1" x14ac:dyDescent="0.15">
      <c r="A188" s="1049"/>
      <c r="B188" s="1050"/>
      <c r="C188" s="1050"/>
      <c r="D188" s="1050"/>
      <c r="E188" s="1050"/>
      <c r="F188" s="1051"/>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c r="AY189" s="34">
        <f t="shared" ref="AY189:AY199" si="14">$AY$187</f>
        <v>0</v>
      </c>
    </row>
    <row r="190" spans="1:51"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9"/>
      <c r="B200" s="1050"/>
      <c r="C200" s="1050"/>
      <c r="D200" s="1050"/>
      <c r="E200" s="1050"/>
      <c r="F200" s="1051"/>
      <c r="G200" s="598" t="s">
        <v>288</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188</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c r="AY200">
        <f>COUNTA($G$202,$AC$202)</f>
        <v>0</v>
      </c>
    </row>
    <row r="201" spans="1:51" ht="24.75" customHeight="1" x14ac:dyDescent="0.15">
      <c r="A201" s="1049"/>
      <c r="B201" s="1050"/>
      <c r="C201" s="1050"/>
      <c r="D201" s="1050"/>
      <c r="E201" s="1050"/>
      <c r="F201" s="1051"/>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c r="AY202" s="34">
        <f t="shared" ref="AY202:AY212" si="15">$AY$200</f>
        <v>0</v>
      </c>
    </row>
    <row r="203" spans="1:51"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8" t="s">
        <v>189</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289</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c r="AY214">
        <f>COUNTA($G$216,$AC$216)</f>
        <v>0</v>
      </c>
    </row>
    <row r="215" spans="1:51" ht="24.75" customHeight="1" x14ac:dyDescent="0.15">
      <c r="A215" s="1049"/>
      <c r="B215" s="1050"/>
      <c r="C215" s="1050"/>
      <c r="D215" s="1050"/>
      <c r="E215" s="1050"/>
      <c r="F215" s="1051"/>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c r="AY216" s="34">
        <f t="shared" ref="AY216:AY226" si="16">$AY$214</f>
        <v>0</v>
      </c>
    </row>
    <row r="217" spans="1:51"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9"/>
      <c r="B227" s="1050"/>
      <c r="C227" s="1050"/>
      <c r="D227" s="1050"/>
      <c r="E227" s="1050"/>
      <c r="F227" s="1051"/>
      <c r="G227" s="598" t="s">
        <v>290</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291</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c r="AY227">
        <f>COUNTA($G$229,$AC$229)</f>
        <v>0</v>
      </c>
    </row>
    <row r="228" spans="1:51" ht="25.5" customHeight="1" x14ac:dyDescent="0.15">
      <c r="A228" s="1049"/>
      <c r="B228" s="1050"/>
      <c r="C228" s="1050"/>
      <c r="D228" s="1050"/>
      <c r="E228" s="1050"/>
      <c r="F228" s="1051"/>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c r="AY229" s="34">
        <f t="shared" ref="AY229:AY239" si="17">$AY$227</f>
        <v>0</v>
      </c>
    </row>
    <row r="230" spans="1:51"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9"/>
      <c r="B240" s="1050"/>
      <c r="C240" s="1050"/>
      <c r="D240" s="1050"/>
      <c r="E240" s="1050"/>
      <c r="F240" s="1051"/>
      <c r="G240" s="598" t="s">
        <v>292</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293</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c r="AY240">
        <f>COUNTA($G$242,$AC$242)</f>
        <v>0</v>
      </c>
    </row>
    <row r="241" spans="1:51" ht="24.75" customHeight="1" x14ac:dyDescent="0.15">
      <c r="A241" s="1049"/>
      <c r="B241" s="1050"/>
      <c r="C241" s="1050"/>
      <c r="D241" s="1050"/>
      <c r="E241" s="1050"/>
      <c r="F241" s="1051"/>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c r="AY242" s="34">
        <f t="shared" ref="AY242:AY252" si="18">$AY$240</f>
        <v>0</v>
      </c>
    </row>
    <row r="243" spans="1:51"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9"/>
      <c r="B253" s="1050"/>
      <c r="C253" s="1050"/>
      <c r="D253" s="1050"/>
      <c r="E253" s="1050"/>
      <c r="F253" s="1051"/>
      <c r="G253" s="598" t="s">
        <v>294</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190</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c r="AY253">
        <f>COUNTA($G$255,$AC$255)</f>
        <v>0</v>
      </c>
    </row>
    <row r="254" spans="1:51" ht="24.75" customHeight="1" x14ac:dyDescent="0.15">
      <c r="A254" s="1049"/>
      <c r="B254" s="1050"/>
      <c r="C254" s="1050"/>
      <c r="D254" s="1050"/>
      <c r="E254" s="1050"/>
      <c r="F254" s="1051"/>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c r="AY255" s="34">
        <f t="shared" ref="AY255:AY265" si="19">$AY$253</f>
        <v>0</v>
      </c>
    </row>
    <row r="256" spans="1:51"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2021-06-01T15:26:15Z</cp:lastPrinted>
  <dcterms:created xsi:type="dcterms:W3CDTF">2012-03-13T00:50:25Z</dcterms:created>
  <dcterms:modified xsi:type="dcterms:W3CDTF">2021-08-13T12:26:53Z</dcterms:modified>
</cp:coreProperties>
</file>