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レビューシート（保険局追記後）\"/>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<sst xmlns="http://schemas.openxmlformats.org/spreadsheetml/2006/main" count="2405" uniqueCount="686">
  <si>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</si>
  <si>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</si>
  <si>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</si>
  <si>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</si>
  <si>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</si>
  <si>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</si>
  <si>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</si>
  <si>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</si>
  <si>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</si>
  <si>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</si>
  <si>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</si>
  <si>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</si>
  <si>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</si>
  <si>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</si>
  <si>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</si>
  <si>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</si>
  <si>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</si>
  <si>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</si>
  <si>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</si>
  <si>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</si>
  <si>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</si>
  <si>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</si>
  <si>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</si>
  <si>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</si>
  <si>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</si>
  <si>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</si>
  <si>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</si>
  <si>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</si>
  <si>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</si>
  <si>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</si>
  <si>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</si>
  <si>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</si>
  <si>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</si>
  <si>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</si>
  <si>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</si>
  <si>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</si>
  <si>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</si>
  <si>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</si>
  <si>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</si>
  <si>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</si>
  <si>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</si>
  <si>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</si>
  <si>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</si>
  <si>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</si>
  <si>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</si>
  <si>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</si>
  <si>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</si>
  <si>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</si>
  <si>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</si>
  <si>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</si>
  <si>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</si>
  <si>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</si>
  <si>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</si>
  <si>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</si>
  <si>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</si>
  <si>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</si>
  <si>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</si>
  <si>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</si>
  <si>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</si>
  <si>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</si>
  <si>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</si>
  <si>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</si>
  <si>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</si>
  <si>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</si>
  <si>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</si>
  <si>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</si>
  <si>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</si>
  <si>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</si>
  <si>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</si>
  <si>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</si>
  <si>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</si>
  <si>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</si>
  <si>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</si>
  <si>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</si>
  <si>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</si>
  <si>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</si>
  <si>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</si>
  <si>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</si>
  <si>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</si>
  <si>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</si>
  <si>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</si>
  <si>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</si>
  <si>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</si>
  <si>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</si>
  <si>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</si>
  <si>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</si>
  <si>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</si>
  <si>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</si>
  <si>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</si>
  <si>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</si>
  <si>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</si>
  <si>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</si>
  <si>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</si>
  <si>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</si>
  <si>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</si>
  <si>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</si>
  <si>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</si>
  <si>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</si>
  <si>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</si>
  <si>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</si>
  <si>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</si>
  <si>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</si>
  <si>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</si>
  <si>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</si>
  <si>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</si>
  <si>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</si>
  <si>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</si>
  <si>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</si>
  <si>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</si>
  <si>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</si>
  <si>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</si>
  <si>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</si>
  <si>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</si>
  <si>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</si>
  <si>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</si>
  <si>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</si>
  <si>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</si>
  <si>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</si>
  <si>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</si>
  <si>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</si>
  <si>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</si>
  <si>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</si>
  <si>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</si>
  <si>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</si>
  <si>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</si>
  <si>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</si>
  <si>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</si>
  <si>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</si>
  <si>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</si>
  <si>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</si>
  <si>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</si>
  <si>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</si>
  <si>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</si>
  <si>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</si>
  <si>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</si>
  <si>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</si>
  <si>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</si>
  <si>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</si>
  <si>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</si>
  <si>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</si>
  <si>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</si>
  <si>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</si>
  <si>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</si>
  <si>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</si>
  <si>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</si>
  <si>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</si>
  <si>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</si>
  <si>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</si>
  <si>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</si>
  <si>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</si>
  <si>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</si>
  <si>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</si>
  <si>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</si>
  <si>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</si>
  <si>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</si>
  <si>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</si>
  <si>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</si>
  <si>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</si>
  <si>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</si>
  <si>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</si>
  <si>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</si>
  <si>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</si>
  <si>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</si>
  <si>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</si>
  <si>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</si>
  <si>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</si>
  <si>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</si>
  <si>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</si>
  <si>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</si>
  <si>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</si>
  <si>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</si>
  <si>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</si>
  <si>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</si>
  <si>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</si>
  <si>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</si>
  <si>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</si>
  <si>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</si>
  <si>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</si>
  <si>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</si>
  <si>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</si>
  <si>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</si>
  <si>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</si>
  <si>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</si>
  <si>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</si>
  <si>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</si>
  <si>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</si>
  <si>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</si>
  <si>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</si>
  <si>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</si>
  <si>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</si>
  <si>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</si>
  <si>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</si>
  <si>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</si>
  <si>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</si>
  <si>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</si>
  <si>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</si>
  <si>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</si>
  <si>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</si>
  <si>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</si>
  <si>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</si>
  <si>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</si>
  <si>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</si>
  <si>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</si>
  <si>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</si>
  <si>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</si>
  <si>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</si>
  <si>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</si>
  <si>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</si>
  <si>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</si>
  <si>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</si>
  <si>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</si>
  <si>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</si>
  <si>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</si>
  <si>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</si>
  <si>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</si>
  <si>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</si>
  <si>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</si>
  <si>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</si>
  <si>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</si>
  <si>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</si>
  <si>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</si>
  <si>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</si>
  <si>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</si>
  <si>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</si>
  <si>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</si>
  <si>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</si>
  <si>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</si>
  <si>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</si>
  <si>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</si>
  <si>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</si>
  <si>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</si>
  <si>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</si>
  <si>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</si>
  <si>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</si>
  <si>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</si>
  <si>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</si>
  <si>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</si>
  <si>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</si>
  <si>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</si>
  <si>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</si>
  <si>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</si>
  <si>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</si>
  <si>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</si>
  <si>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</si>
  <si>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</si>
  <si>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</si>
  <si>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</si>
  <si>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</si>
  <si>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</si>
  <si>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</si>
  <si>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</si>
  <si>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</si>
  <si>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</si>
  <si>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</si>
  <si>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</si>
  <si>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</si>
  <si>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</si>
  <si>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</si>
  <si>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</si>
  <si>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</si>
  <si>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</si>
  <si>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</si>
  <si>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</si>
  <si>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</si>
  <si>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</si>
  <si>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</si>
  <si>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</si>
  <si>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</si>
  <si>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</si>
  <si>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</si>
  <si>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</si>
  <si>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</si>
  <si>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</si>
  <si>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</si>
  <si>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</si>
  <si>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</si>
  <si>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</si>
  <si>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</si>
  <si>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</si>
  <si>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</si>
  <si>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</si>
  <si>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</si>
  <si>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</si>
  <si>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</si>
  <si>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</si>
  <si>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</si>
  <si>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</si>
  <si>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</si>
  <si>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</si>
  <si>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</si>
  <si>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</si>
  <si>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</si>
  <si>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</si>
  <si>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</si>
  <si>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</si>
  <si>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</si>
  <si>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</si>
  <si>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</si>
  <si>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</si>
  <si>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</si>
  <si>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</si>
  <si>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</si>
  <si>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</si>
  <si>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</si>
  <si>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</si>
  <si>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</si>
  <si>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</si>
  <si>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</si>
  <si>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</si>
  <si>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</si>
  <si>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</si>
  <si>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</si>
  <si>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</si>
  <si>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</si>
  <si>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</si>
  <si>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</si>
  <si>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</si>
  <si>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</si>
  <si>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</si>
  <si>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</si>
  <si>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</si>
  <si>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</si>
  <si>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</si>
  <si>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</si>
  <si>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</si>
  <si>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</si>
  <si>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</si>
  <si>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</si>
  <si>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</si>
  <si>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</si>
  <si>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</si>
  <si>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</si>
  <si>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</si>
  <si>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</si>
  <si>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</si>
  <si>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</si>
  <si>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</si>
  <si>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</si>
  <si>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</si>
  <si>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</si>
  <si>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</si>
  <si>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</si>
  <si>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</si>
  <si>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</si>
  <si>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</si>
  <si>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</si>
  <si>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</si>
  <si>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</si>
  <si>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</si>
  <si>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</si>
  <si>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</si>
  <si>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</si>
  <si>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</si>
  <si>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</si>
  <si>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</si>
  <si>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</si>
  <si>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</si>
  <si>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</si>
  <si>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</si>
  <si>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</si>
  <si>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</si>
  <si>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</si>
  <si>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</si>
  <si>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</si>
  <si>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</si>
  <si>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</si>
  <si>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</si>
  <si>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</si>
  <si>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</si>
  <si>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</si>
  <si>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</si>
  <si>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</si>
  <si>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</si>
  <si>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</si>
  <si>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</si>
  <si>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</si>
  <si>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</si>
  <si>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</si>
  <si>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</si>
  <si>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</si>
  <si>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</si>
  <si>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</si>
  <si>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</si>
  <si>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</si>
  <si>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</si>
  <si>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</si>
  <si>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</si>
  <si>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</si>
  <si>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</si>
  <si>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</si>
  <si>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</si>
  <si>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</si>
  <si>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</si>
  <si>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</si>
  <si>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</si>
  <si>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</si>
  <si>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</si>
  <si>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</si>
  <si>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</si>
  <si>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</si>
  <si>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</si>
  <si>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</si>
  <si>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</si>
  <si>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</si>
  <si>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</si>
  <si>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</si>
  <si>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</si>
  <si>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</si>
  <si>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</si>
  <si>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</si>
  <si>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</si>
  <si>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</si>
  <si>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</si>
  <si>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</si>
  <si>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</si>
  <si>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</si>
  <si>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</si>
  <si>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</si>
  <si>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</si>
  <si>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</si>
  <si>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</si>
  <si>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</si>
  <si>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</si>
  <si>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</si>
  <si>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</si>
  <si>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</si>
  <si>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</si>
  <si>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</si>
  <si>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</si>
  <si>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</si>
  <si>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</si>
  <si>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</si>
  <si>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</si>
  <si>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</si>
  <si>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</si>
  <si>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</si>
  <si>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</si>
  <si>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</si>
  <si>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</si>
  <si>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</si>
  <si>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</si>
  <si>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</si>
  <si>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</si>
  <si>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</si>
  <si>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</si>
  <si>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</si>
  <si>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</si>
  <si>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</si>
  <si>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</si>
  <si>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</si>
  <si>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</si>
  <si>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</si>
  <si>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</si>
  <si>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</si>
  <si>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</si>
  <si>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</si>
  <si>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</si>
  <si>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</si>
  <si>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</si>
  <si>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</si>
  <si>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</si>
  <si>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</si>
  <si>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</si>
  <si>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</si>
  <si>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</si>
  <si>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</si>
  <si>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</si>
  <si>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</si>
  <si>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</si>
  <si>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</si>
  <si>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</si>
  <si>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</si>
  <si>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</si>
  <si>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</si>
  <si>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</si>
  <si>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</si>
  <si>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</si>
  <si>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</si>
  <si>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</si>
  <si>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</si>
  <si>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</si>
  <si>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</si>
  <si>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</si>
  <si>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</si>
  <si>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</si>
  <si>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</si>
  <si>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</si>
  <si>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</si>
  <si>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</si>
  <si>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</si>
  <si>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</si>
  <si>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</si>
  <si>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</si>
  <si>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</si>
  <si>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</si>
  <si>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</si>
  <si>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</si>
  <si>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</si>
  <si>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</si>
  <si>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</si>
  <si>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</si>
  <si>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</si>
  <si>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</si>
  <si>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</si>
  <si>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</si>
  <si>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</si>
  <si>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</si>
  <si>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</si>
  <si>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</si>
  <si>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</si>
  <si>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</si>
  <si>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</si>
  <si>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</si>
  <si>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</si>
  <si>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</si>
  <si>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</si>
  <si>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</si>
  <si>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</si>
  <si>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</si>
  <si>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</si>
  <si>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</si>
  <si>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</si>
  <si>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</si>
  <si>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</si>
  <si>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</si>
  <si>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</si>
  <si>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</si>
  <si>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</si>
  <si>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</si>
  <si>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</si>
  <si>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</si>
  <si>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</si>
  <si>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</si>
  <si>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</si>
  <si>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</si>
  <si>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</si>
  <si>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</si>
  <si>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</si>
  <si>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</si>
  <si>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</si>
  <si>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</si>
  <si>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</si>
  <si>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</si>
  <si>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</si>
  <si>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</si>
  <si>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</si>
  <si>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</si>
  <si>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</si>
  <si>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</si>
  <si>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</si>
  <si>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</si>
  <si>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</si>
  <si>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</si>
  <si>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</si>
  <si>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</si>
  <si>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</si>
  <si>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</si>
  <si>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</si>
  <si>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</si>
  <si>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</si>
  <si>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</si>
  <si>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</si>
  <si>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</si>
  <si>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</si>
  <si>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</si>
  <si>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</si>
  <si>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</si>
  <si>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</si>
  <si>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</si>
  <si>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</si>
  <si>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</si>
  <si>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</si>
  <si>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</si>
  <si>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</si>
  <si>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</si>
  <si>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</si>
  <si>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</si>
  <si>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</si>
  <si>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</si>
  <si>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</si>
  <si>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</si>
  <si>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</si>
  <si>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</si>
  <si>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</si>
  <si>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</si>
  <si>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</si>
  <si>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</si>
  <si>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</si>
  <si>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</si>
  <si>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</si>
  <si>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</si>
  <si>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</si>
  <si>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</si>
  <si>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</si>
  <si>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</si>
  <si>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</si>
  <si>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</si>
  <si>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</si>
  <si>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</si>
  <si>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</si>
  <si>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</si>
  <si>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</si>
  <si>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</si>
  <si>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</si>
  <si>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</si>
  <si>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</si>
  <si>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</si>
  <si>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</si>
  <si>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</si>
  <si>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</si>
  <si>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</si>
  <si>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</si>
  <si>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</si>
  <si>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</si>
  <si>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</si>
  <si>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</si>
  <si>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</si>
  <si>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</si>
  <si>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</si>
  <si>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</si>
  <si>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</si>
  <si>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</si>
  <si>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</si>
  <si>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</si>
  <si>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</si>
  <si>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</si>
  <si>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</si>
  <si>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</si>
  <si>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大規模実証に必要な経費</t>
  </si>
  <si>
    <t>令和2年度</t>
  </si>
  <si>
    <t>令和4年度</t>
  </si>
  <si>
    <t>-</t>
  </si>
  <si>
    <t>医療給付適正化業務庁費</t>
  </si>
  <si>
    <t>個</t>
  </si>
  <si>
    <t>大規模実証に必要な経費／実証事業実施により得られた成果物数</t>
    <phoneticPr fontId="5"/>
  </si>
  <si>
    <t>新32</t>
  </si>
  <si>
    <t>○</t>
  </si>
  <si>
    <t>医療介護連携政策課医療費適正化対策推進室
国民健康保険課</t>
    <phoneticPr fontId="5"/>
  </si>
  <si>
    <t>-</t>
    <phoneticPr fontId="5"/>
  </si>
  <si>
    <t>‐</t>
  </si>
  <si>
    <t>健康寿命延伸が重要な課題となっている中、予防・健康づくり施策の有効性を実証し、制度改正に資するエビデンスを蓄積する本事業は国民や社会のニーズがある。</t>
    <phoneticPr fontId="5"/>
  </si>
  <si>
    <t>保険者や各自治体を巻き込んで行う大規模な実証は国で行う必要がある。</t>
    <phoneticPr fontId="5"/>
  </si>
  <si>
    <t>新02</t>
    <rPh sb="0" eb="1">
      <t>シン</t>
    </rPh>
    <phoneticPr fontId="5"/>
  </si>
  <si>
    <t>事業費</t>
    <rPh sb="0" eb="3">
      <t>ジギョウヒ</t>
    </rPh>
    <phoneticPr fontId="5"/>
  </si>
  <si>
    <t>糖尿病性腎症重症化予防プログラムの効果検証等事業等</t>
    <rPh sb="0" eb="4">
      <t>トウニョウビョウセイ</t>
    </rPh>
    <rPh sb="4" eb="6">
      <t>ジンショウ</t>
    </rPh>
    <rPh sb="6" eb="9">
      <t>ジュウショウカ</t>
    </rPh>
    <rPh sb="9" eb="11">
      <t>ヨボウ</t>
    </rPh>
    <rPh sb="17" eb="19">
      <t>コウカ</t>
    </rPh>
    <rPh sb="19" eb="21">
      <t>ケンショウ</t>
    </rPh>
    <rPh sb="21" eb="22">
      <t>トウ</t>
    </rPh>
    <rPh sb="22" eb="24">
      <t>ジギョウ</t>
    </rPh>
    <rPh sb="24" eb="25">
      <t>トウ</t>
    </rPh>
    <phoneticPr fontId="5"/>
  </si>
  <si>
    <t>予防・健康づくりの実証事業の基盤構築に関する調査研究一式</t>
    <phoneticPr fontId="5"/>
  </si>
  <si>
    <t>特定健診・保健指導の効果的な実施方法に関する調査研究一式</t>
    <phoneticPr fontId="5"/>
  </si>
  <si>
    <t>事業費</t>
    <phoneticPr fontId="5"/>
  </si>
  <si>
    <t>A.ＰｗＣコンサルティング合同会社</t>
    <phoneticPr fontId="5"/>
  </si>
  <si>
    <t>B.有限責任監査法人トーマツ</t>
    <phoneticPr fontId="5"/>
  </si>
  <si>
    <t>C.株式会社シグマクシス</t>
    <phoneticPr fontId="5"/>
  </si>
  <si>
    <t>株式会社
シグマクシス</t>
    <phoneticPr fontId="5"/>
  </si>
  <si>
    <t>糖尿病性腎症重症化予防プログラムの効果検証等事業等</t>
    <phoneticPr fontId="5"/>
  </si>
  <si>
    <t>有限責任監査法人トーマツ</t>
    <phoneticPr fontId="5"/>
  </si>
  <si>
    <t>ＰｗＣコンサルティング合同会社</t>
    <phoneticPr fontId="5"/>
  </si>
  <si>
    <t>厚労</t>
  </si>
  <si>
    <t>-</t>
    <phoneticPr fontId="5"/>
  </si>
  <si>
    <t>経済財政運営と改革の基本方針2020では、エビデンスに基づく予防・健康づくり、重症化予防の取組をより一層推進することとされており、これを確実に実行するためには必要かつ優先度の高い事業である。</t>
    <phoneticPr fontId="5"/>
  </si>
  <si>
    <t xml:space="preserve">「経済財政運営と改革の基本方針2020」（令和２年７月17日閣議決定）において、「外出自粛下において再認識された日々の健康管理の重要性を踏まえ、エビデンスに基づく予防・健康づくり、重症化予防の取組もより一層推進する」とされていること等を踏まえ、必要なエビデンスの収集等を行うことを目的とする。
</t>
    <phoneticPr fontId="5"/>
  </si>
  <si>
    <t>保険者等に対して適切な予防健康事業の実施を促進するため、2020年度から2022年度まで予防・健康作りの健康増進効果等のエビデンスを確認・蓄積するための実証事業を行う。
実証事業の内容
・特定健診・保健指導の効果的な実施方法に係る実証事業
・重症化予防プログラムの効果検証事業　等</t>
    <phoneticPr fontId="5"/>
  </si>
  <si>
    <t>無</t>
  </si>
  <si>
    <t>大規模実証事業に係る品目に限定している。</t>
    <rPh sb="0" eb="3">
      <t>ダイキボ</t>
    </rPh>
    <rPh sb="3" eb="5">
      <t>ジッショウ</t>
    </rPh>
    <rPh sb="5" eb="7">
      <t>ジギョウ</t>
    </rPh>
    <phoneticPr fontId="5"/>
  </si>
  <si>
    <t>一般競争入札の結果、受託業者を決定している。</t>
    <phoneticPr fontId="5"/>
  </si>
  <si>
    <t>実態に合わせて予算額の見直しなどを行っている。</t>
    <rPh sb="7" eb="10">
      <t>ヨサンガク</t>
    </rPh>
    <phoneticPr fontId="5"/>
  </si>
  <si>
    <t>大規模実証事業に必要な経費（(項)介護保険制度運営推進費）</t>
    <phoneticPr fontId="5"/>
  </si>
  <si>
    <t>左記事業は認知症等の予防を通じた介護予防効果等を実証する事業であるが、本事業は、特定健診・保健指導の効果的な実施方法及び重症化予防プログラムの効果等を実証する事業であり、それぞれの事業で重複がないよう役割分担をしている。</t>
    <rPh sb="22" eb="23">
      <t>ナド</t>
    </rPh>
    <rPh sb="58" eb="59">
      <t>オヨ</t>
    </rPh>
    <rPh sb="73" eb="74">
      <t>ナド</t>
    </rPh>
    <rPh sb="75" eb="77">
      <t>ジッショウ</t>
    </rPh>
    <phoneticPr fontId="5"/>
  </si>
  <si>
    <t>施策大目標９　全国民に必要な医療を保障できる安定的・効率的な医療保険制度を構築すること</t>
    <phoneticPr fontId="5"/>
  </si>
  <si>
    <t>Ⅰ－９－１　データヘルスの推進による保険者機能の強化等により適正かつ安定的・効率的な医療保険制度を構築すること</t>
    <phoneticPr fontId="5"/>
  </si>
  <si>
    <t>特定健診・保健指導の効果的な実施方法に関する調査研究一式</t>
  </si>
  <si>
    <t>-</t>
    <phoneticPr fontId="5"/>
  </si>
  <si>
    <t>当該事業については、予防・健康づくりに資する施策について、エビデンスを収集・蓄積するためのものであり、実証事業の終了を目標としているため、定量的な目標を設定することは困難。</t>
    <rPh sb="35" eb="37">
      <t>シュウシュウ</t>
    </rPh>
    <rPh sb="51" eb="53">
      <t>ジッショウ</t>
    </rPh>
    <rPh sb="53" eb="55">
      <t>ジギョウ</t>
    </rPh>
    <rPh sb="56" eb="58">
      <t>シュウリョウ</t>
    </rPh>
    <rPh sb="59" eb="61">
      <t>モクヒョウ</t>
    </rPh>
    <phoneticPr fontId="5"/>
  </si>
  <si>
    <t>一般競争入札（総合評価）を実施し、適正な手続きに基づいて選定している。</t>
    <rPh sb="7" eb="9">
      <t>ソウゴウ</t>
    </rPh>
    <rPh sb="9" eb="11">
      <t>ヒョウカ</t>
    </rPh>
    <phoneticPr fontId="5"/>
  </si>
  <si>
    <t>活動実績を踏まえ、引き続き適切に予算執行に努める。</t>
    <phoneticPr fontId="5"/>
  </si>
  <si>
    <t>成長戦略実行計画に基づき、2020年度から実証事業を開始した。</t>
    <rPh sb="9" eb="10">
      <t>モト</t>
    </rPh>
    <rPh sb="23" eb="25">
      <t>ジギョウ</t>
    </rPh>
    <phoneticPr fontId="5"/>
  </si>
  <si>
    <t>116,943,700/3</t>
    <phoneticPr fontId="5"/>
  </si>
  <si>
    <t>報告書等の作成</t>
    <phoneticPr fontId="5"/>
  </si>
  <si>
    <t>実証事業実施により得られた成果物数</t>
    <phoneticPr fontId="5"/>
  </si>
  <si>
    <t>実証事業の納品成果物の作成</t>
    <rPh sb="5" eb="7">
      <t>ノウヒン</t>
    </rPh>
    <rPh sb="7" eb="10">
      <t>セイカブツ</t>
    </rPh>
    <rPh sb="11" eb="13">
      <t>サクセイ</t>
    </rPh>
    <phoneticPr fontId="5"/>
  </si>
  <si>
    <t>引き続き、必要な予算額を確保し、適正な執行に努めること。</t>
    <phoneticPr fontId="5"/>
  </si>
  <si>
    <t>田邉　和孝
森田　博通</t>
    <phoneticPr fontId="5"/>
  </si>
  <si>
    <t>150,000,000/3</t>
    <phoneticPr fontId="5"/>
  </si>
  <si>
    <t>円</t>
    <phoneticPr fontId="5"/>
  </si>
  <si>
    <t>引き続き、必要な予算額を確保し、適正な執行に努めることとする。</t>
    <phoneticPr fontId="5"/>
  </si>
  <si>
    <t>「新たな成長推進枠」150</t>
    <phoneticPr fontId="5"/>
  </si>
  <si>
    <t xml:space="preserve">「経済財政運営と改革の基本方針2020」（令和２年７月17日閣議決定）
「成長戦略フォローアップ」（令和３年６月18日閣議決定）
</t>
    <phoneticPr fontId="5"/>
  </si>
  <si>
    <t>令和2年度から令和4年度迄の事業であり、初年度は適切に執行されている。本実証事業の成果を共有し、事業の有効性を確認しつつ引き続き適正な執行に努める事。(栗原　美津枝)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</si>
</sst>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85725</xdr:colOff>
      <xdr:row>748</xdr:row>
      <xdr:rowOff>0</xdr:rowOff>
    </xdr:from>
    <xdr:to>
      <xdr:col>38</xdr:col>
      <xdr:colOff>193460</xdr:colOff>
      <xdr:row>750</xdr:row>
      <xdr:rowOff>9525</xdr:rowOff>
    </xdr:to>
    <xdr:sp macro="" textlink="">
      <xdr:nvSpPr>
        <xdr:cNvPr id="8" name="正方形/長方形 7"/>
        <xdr:cNvSpPr/>
      </xdr:nvSpPr>
      <xdr:spPr>
        <a:xfrm>
          <a:off x="4086225" y="38957250"/>
          <a:ext cx="3708185" cy="714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r>
            <a:rPr kumimoji="1" lang="en-US" altLang="ja-JP" sz="1600">
              <a:solidFill>
                <a:schemeClr val="tx1"/>
              </a:solidFill>
            </a:rPr>
            <a:t/>
          </a:r>
          <a:br>
            <a:rPr kumimoji="1" lang="en-US" altLang="ja-JP" sz="1600">
              <a:solidFill>
                <a:schemeClr val="tx1"/>
              </a:solidFill>
            </a:rPr>
          </a:br>
          <a:r>
            <a:rPr kumimoji="1" lang="en-US" altLang="ja-JP" sz="1600">
              <a:solidFill>
                <a:schemeClr val="tx1"/>
              </a:solidFill>
            </a:rPr>
            <a:t>117</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8</xdr:col>
      <xdr:colOff>142875</xdr:colOff>
      <xdr:row>752</xdr:row>
      <xdr:rowOff>324074</xdr:rowOff>
    </xdr:from>
    <xdr:to>
      <xdr:col>17</xdr:col>
      <xdr:colOff>114300</xdr:colOff>
      <xdr:row>755</xdr:row>
      <xdr:rowOff>219074</xdr:rowOff>
    </xdr:to>
    <xdr:sp macro="" textlink="">
      <xdr:nvSpPr>
        <xdr:cNvPr id="10" name="正方形/長方形 9"/>
        <xdr:cNvSpPr/>
      </xdr:nvSpPr>
      <xdr:spPr>
        <a:xfrm>
          <a:off x="1743075" y="40691024"/>
          <a:ext cx="1771650" cy="952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ＰｗＣコンサルティング合同会社</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46</a:t>
          </a:r>
          <a:r>
            <a:rPr kumimoji="1" lang="ja-JP" altLang="en-US" sz="1400">
              <a:solidFill>
                <a:schemeClr val="tx1"/>
              </a:solidFill>
              <a:latin typeface="+mn-ea"/>
              <a:ea typeface="+mn-ea"/>
            </a:rPr>
            <a:t>百万円</a:t>
          </a:r>
        </a:p>
      </xdr:txBody>
    </xdr:sp>
    <xdr:clientData/>
  </xdr:twoCellAnchor>
  <xdr:twoCellAnchor>
    <xdr:from>
      <xdr:col>13</xdr:col>
      <xdr:colOff>28576</xdr:colOff>
      <xdr:row>750</xdr:row>
      <xdr:rowOff>9524</xdr:rowOff>
    </xdr:from>
    <xdr:to>
      <xdr:col>29</xdr:col>
      <xdr:colOff>139594</xdr:colOff>
      <xdr:row>752</xdr:row>
      <xdr:rowOff>324073</xdr:rowOff>
    </xdr:to>
    <xdr:cxnSp macro="">
      <xdr:nvCxnSpPr>
        <xdr:cNvPr id="13" name="カギ線コネクタ 12"/>
        <xdr:cNvCxnSpPr>
          <a:stCxn id="8" idx="2"/>
          <a:endCxn id="10" idx="0"/>
        </xdr:cNvCxnSpPr>
      </xdr:nvCxnSpPr>
      <xdr:spPr>
        <a:xfrm rot="5400000">
          <a:off x="3774910" y="38525615"/>
          <a:ext cx="1019399" cy="3311418"/>
        </a:xfrm>
        <a:prstGeom prst="bentConnector3">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142875</xdr:colOff>
      <xdr:row>751</xdr:row>
      <xdr:rowOff>123825</xdr:rowOff>
    </xdr:from>
    <xdr:to>
      <xdr:col>29</xdr:col>
      <xdr:colOff>152402</xdr:colOff>
      <xdr:row>752</xdr:row>
      <xdr:rowOff>190500</xdr:rowOff>
    </xdr:to>
    <xdr:cxnSp macro="">
      <xdr:nvCxnSpPr>
        <xdr:cNvPr id="18" name="直線コネクタ 17"/>
        <xdr:cNvCxnSpPr/>
      </xdr:nvCxnSpPr>
      <xdr:spPr>
        <a:xfrm flipH="1">
          <a:off x="5943600" y="40138350"/>
          <a:ext cx="9527" cy="4191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123825</xdr:colOff>
      <xdr:row>751</xdr:row>
      <xdr:rowOff>161925</xdr:rowOff>
    </xdr:from>
    <xdr:to>
      <xdr:col>46</xdr:col>
      <xdr:colOff>28575</xdr:colOff>
      <xdr:row>751</xdr:row>
      <xdr:rowOff>171450</xdr:rowOff>
    </xdr:to>
    <xdr:cxnSp macro="">
      <xdr:nvCxnSpPr>
        <xdr:cNvPr id="23" name="直線コネクタ 22"/>
        <xdr:cNvCxnSpPr/>
      </xdr:nvCxnSpPr>
      <xdr:spPr>
        <a:xfrm>
          <a:off x="5924550" y="40176450"/>
          <a:ext cx="3305175" cy="9525"/>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19050</xdr:colOff>
      <xdr:row>751</xdr:row>
      <xdr:rowOff>171450</xdr:rowOff>
    </xdr:from>
    <xdr:to>
      <xdr:col>46</xdr:col>
      <xdr:colOff>19052</xdr:colOff>
      <xdr:row>752</xdr:row>
      <xdr:rowOff>209550</xdr:rowOff>
    </xdr:to>
    <xdr:cxnSp macro="">
      <xdr:nvCxnSpPr>
        <xdr:cNvPr id="24" name="直線コネクタ 23"/>
        <xdr:cNvCxnSpPr/>
      </xdr:nvCxnSpPr>
      <xdr:spPr>
        <a:xfrm flipH="1">
          <a:off x="9220200" y="40185975"/>
          <a:ext cx="2" cy="39052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104775</xdr:colOff>
      <xdr:row>752</xdr:row>
      <xdr:rowOff>200024</xdr:rowOff>
    </xdr:from>
    <xdr:to>
      <xdr:col>34</xdr:col>
      <xdr:colOff>76200</xdr:colOff>
      <xdr:row>755</xdr:row>
      <xdr:rowOff>85724</xdr:rowOff>
    </xdr:to>
    <xdr:sp macro="" textlink="">
      <xdr:nvSpPr>
        <xdr:cNvPr id="25" name="正方形/長方形 24"/>
        <xdr:cNvSpPr/>
      </xdr:nvSpPr>
      <xdr:spPr>
        <a:xfrm>
          <a:off x="5105400" y="40566974"/>
          <a:ext cx="1771650" cy="942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n-ea"/>
              <a:ea typeface="+mn-ea"/>
            </a:rPr>
            <a:t>B.</a:t>
          </a:r>
          <a:r>
            <a:rPr kumimoji="1" lang="ja-JP" altLang="en-US" sz="1400">
              <a:solidFill>
                <a:schemeClr val="tx1"/>
              </a:solidFill>
              <a:latin typeface="+mn-ea"/>
              <a:ea typeface="+mn-ea"/>
            </a:rPr>
            <a:t>有限責任監査法人トーマツ</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38</a:t>
          </a:r>
          <a:r>
            <a:rPr kumimoji="1" lang="ja-JP" altLang="en-US" sz="1400">
              <a:solidFill>
                <a:schemeClr val="tx1"/>
              </a:solidFill>
              <a:latin typeface="+mn-ea"/>
              <a:ea typeface="+mn-ea"/>
            </a:rPr>
            <a:t>百万円</a:t>
          </a:r>
        </a:p>
      </xdr:txBody>
    </xdr:sp>
    <xdr:clientData/>
  </xdr:twoCellAnchor>
  <xdr:twoCellAnchor>
    <xdr:from>
      <xdr:col>41</xdr:col>
      <xdr:colOff>123825</xdr:colOff>
      <xdr:row>752</xdr:row>
      <xdr:rowOff>257175</xdr:rowOff>
    </xdr:from>
    <xdr:to>
      <xdr:col>49</xdr:col>
      <xdr:colOff>295275</xdr:colOff>
      <xdr:row>755</xdr:row>
      <xdr:rowOff>171450</xdr:rowOff>
    </xdr:to>
    <xdr:sp macro="" textlink="">
      <xdr:nvSpPr>
        <xdr:cNvPr id="26" name="正方形/長方形 25"/>
        <xdr:cNvSpPr/>
      </xdr:nvSpPr>
      <xdr:spPr>
        <a:xfrm>
          <a:off x="8324850" y="39062025"/>
          <a:ext cx="1771650" cy="971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n-ea"/>
              <a:ea typeface="+mn-ea"/>
            </a:rPr>
            <a:t>C.</a:t>
          </a:r>
          <a:r>
            <a:rPr kumimoji="1" lang="ja-JP" altLang="en-US" sz="1400">
              <a:solidFill>
                <a:schemeClr val="tx1"/>
              </a:solidFill>
            </a:rPr>
            <a:t>株式会社シグマクシス</a:t>
          </a:r>
          <a:endParaRPr kumimoji="1" lang="en-US" altLang="ja-JP" sz="1400">
            <a:solidFill>
              <a:schemeClr val="tx1"/>
            </a:solidFill>
          </a:endParaRPr>
        </a:p>
        <a:p>
          <a:pPr algn="ctr"/>
          <a:r>
            <a:rPr kumimoji="1" lang="en-US" altLang="ja-JP" sz="1400">
              <a:solidFill>
                <a:schemeClr val="tx1"/>
              </a:solidFill>
              <a:latin typeface="+mn-ea"/>
              <a:ea typeface="+mn-ea"/>
            </a:rPr>
            <a:t>33</a:t>
          </a:r>
          <a:r>
            <a:rPr kumimoji="1" lang="ja-JP" altLang="en-US" sz="1400">
              <a:solidFill>
                <a:schemeClr val="tx1"/>
              </a:solidFill>
              <a:latin typeface="+mn-ea"/>
              <a:ea typeface="+mn-ea"/>
            </a:rPr>
            <a:t>百万円</a:t>
          </a:r>
        </a:p>
      </xdr:txBody>
    </xdr:sp>
    <xdr:clientData/>
  </xdr:twoCellAnchor>
  <xdr:twoCellAnchor>
    <xdr:from>
      <xdr:col>6</xdr:col>
      <xdr:colOff>19051</xdr:colOff>
      <xdr:row>750</xdr:row>
      <xdr:rowOff>333375</xdr:rowOff>
    </xdr:from>
    <xdr:to>
      <xdr:col>12</xdr:col>
      <xdr:colOff>9525</xdr:colOff>
      <xdr:row>753</xdr:row>
      <xdr:rowOff>9525</xdr:rowOff>
    </xdr:to>
    <xdr:sp macro="" textlink="">
      <xdr:nvSpPr>
        <xdr:cNvPr id="29" name="正方形/長方形 28"/>
        <xdr:cNvSpPr/>
      </xdr:nvSpPr>
      <xdr:spPr>
        <a:xfrm>
          <a:off x="1219201" y="39995475"/>
          <a:ext cx="1190624" cy="733425"/>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114300</xdr:colOff>
      <xdr:row>752</xdr:row>
      <xdr:rowOff>95250</xdr:rowOff>
    </xdr:from>
    <xdr:to>
      <xdr:col>25</xdr:col>
      <xdr:colOff>104774</xdr:colOff>
      <xdr:row>754</xdr:row>
      <xdr:rowOff>123825</xdr:rowOff>
    </xdr:to>
    <xdr:sp macro="" textlink="">
      <xdr:nvSpPr>
        <xdr:cNvPr id="36" name="正方形/長方形 35"/>
        <xdr:cNvSpPr/>
      </xdr:nvSpPr>
      <xdr:spPr>
        <a:xfrm>
          <a:off x="3914775" y="40462200"/>
          <a:ext cx="1190624" cy="733425"/>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171450</xdr:colOff>
      <xdr:row>752</xdr:row>
      <xdr:rowOff>142875</xdr:rowOff>
    </xdr:from>
    <xdr:to>
      <xdr:col>41</xdr:col>
      <xdr:colOff>161924</xdr:colOff>
      <xdr:row>754</xdr:row>
      <xdr:rowOff>171450</xdr:rowOff>
    </xdr:to>
    <xdr:sp macro="" textlink="">
      <xdr:nvSpPr>
        <xdr:cNvPr id="37" name="正方形/長方形 36"/>
        <xdr:cNvSpPr/>
      </xdr:nvSpPr>
      <xdr:spPr>
        <a:xfrm>
          <a:off x="7172325" y="40509825"/>
          <a:ext cx="1190624" cy="733425"/>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Normal="75" zoomScaleSheetLayoutView="100" zoomScalePageLayoutView="85" workbookViewId="0">
      <selection activeCell="BB730" sqref="BB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655</v>
      </c>
      <c r="AK2" s="925"/>
      <c r="AL2" s="925"/>
      <c r="AM2" s="925"/>
      <c r="AN2" s="83" t="s">
        <v>323</v>
      </c>
      <c r="AO2" s="925">
        <v>20</v>
      </c>
      <c r="AP2" s="925"/>
      <c r="AQ2" s="925"/>
      <c r="AR2" s="84" t="s">
        <v>626</v>
      </c>
      <c r="AS2" s="931">
        <v>376</v>
      </c>
      <c r="AT2" s="931"/>
      <c r="AU2" s="931"/>
      <c r="AV2" s="83" t="str">
        <f>IF(AW2="","","-")</f>
        <v/>
      </c>
      <c r="AW2" s="891"/>
      <c r="AX2" s="891"/>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c r="AF4" s="671"/>
      <c r="AG4" s="671"/>
      <c r="AH4" s="671"/>
      <c r="AI4" s="671"/>
      <c r="AJ4" s="671"/>
      <c r="AK4" s="671"/>
      <c r="AL4" s="671"/>
      <c r="AM4" s="671"/>
      <c r="AN4" s="671"/>
      <c r="AO4" s="671"/>
      <c r="AP4" s="672"/>
      <c r="AQ4" s="673" t="s">
        <v>2</v>
      </c>
      <c r="AR4" s="668"/>
      <c r="AS4" s="668"/>
      <c r="AT4" s="668"/>
      <c r="AU4" s="668"/>
      <c r="AV4" s="668"/>
      <c r="AW4" s="668"/>
      <c r="AX4" s="674"/>
    </row>
    <row r="5" spans="1:50" ht="51" customHeight="1" x14ac:dyDescent="0.15">
      <c r="A5" s="675" t="s">
        <v>66</v>
      </c>
      <c r="B5" s="676"/>
      <c r="C5" s="676"/>
      <c r="D5" s="676"/>
      <c r="E5" s="676"/>
      <c r="F5" s="677"/>
      <c r="G5" s="819" t="s">
        <v>629</v>
      </c>
      <c r="H5" s="820"/>
      <c r="I5" s="820"/>
      <c r="J5" s="820"/>
      <c r="K5" s="820"/>
      <c r="L5" s="820"/>
      <c r="M5" s="821" t="s">
        <v>65</v>
      </c>
      <c r="N5" s="822"/>
      <c r="O5" s="822"/>
      <c r="P5" s="822"/>
      <c r="Q5" s="822"/>
      <c r="R5" s="823"/>
      <c r="S5" s="824" t="s">
        <v>630</v>
      </c>
      <c r="T5" s="820"/>
      <c r="U5" s="820"/>
      <c r="V5" s="820"/>
      <c r="W5" s="820"/>
      <c r="X5" s="825"/>
      <c r="Y5" s="681" t="s">
        <v>3</v>
      </c>
      <c r="Z5" s="527"/>
      <c r="AA5" s="527"/>
      <c r="AB5" s="527"/>
      <c r="AC5" s="527"/>
      <c r="AD5" s="528"/>
      <c r="AE5" s="682" t="s">
        <v>637</v>
      </c>
      <c r="AF5" s="682"/>
      <c r="AG5" s="682"/>
      <c r="AH5" s="682"/>
      <c r="AI5" s="682"/>
      <c r="AJ5" s="682"/>
      <c r="AK5" s="682"/>
      <c r="AL5" s="682"/>
      <c r="AM5" s="682"/>
      <c r="AN5" s="682"/>
      <c r="AO5" s="682"/>
      <c r="AP5" s="683"/>
      <c r="AQ5" s="684" t="s">
        <v>679</v>
      </c>
      <c r="AR5" s="685"/>
      <c r="AS5" s="685"/>
      <c r="AT5" s="685"/>
      <c r="AU5" s="685"/>
      <c r="AV5" s="685"/>
      <c r="AW5" s="685"/>
      <c r="AX5" s="686"/>
    </row>
    <row r="6" spans="1:50" ht="24.75"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6" customHeight="1" x14ac:dyDescent="0.15">
      <c r="A7" s="479" t="s">
        <v>22</v>
      </c>
      <c r="B7" s="480"/>
      <c r="C7" s="480"/>
      <c r="D7" s="480"/>
      <c r="E7" s="480"/>
      <c r="F7" s="481"/>
      <c r="G7" s="482" t="s">
        <v>631</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684</v>
      </c>
      <c r="AF7" s="893"/>
      <c r="AG7" s="893"/>
      <c r="AH7" s="893"/>
      <c r="AI7" s="893"/>
      <c r="AJ7" s="893"/>
      <c r="AK7" s="893"/>
      <c r="AL7" s="893"/>
      <c r="AM7" s="893"/>
      <c r="AN7" s="893"/>
      <c r="AO7" s="893"/>
      <c r="AP7" s="893"/>
      <c r="AQ7" s="893"/>
      <c r="AR7" s="893"/>
      <c r="AS7" s="893"/>
      <c r="AT7" s="893"/>
      <c r="AU7" s="893"/>
      <c r="AV7" s="893"/>
      <c r="AW7" s="893"/>
      <c r="AX7" s="894"/>
    </row>
    <row r="8" spans="1:50" ht="24.7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658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659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24.75"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631</v>
      </c>
      <c r="Q13" s="641"/>
      <c r="R13" s="641"/>
      <c r="S13" s="641"/>
      <c r="T13" s="641"/>
      <c r="U13" s="641"/>
      <c r="V13" s="642"/>
      <c r="W13" s="640" t="s">
        <v>631</v>
      </c>
      <c r="X13" s="641"/>
      <c r="Y13" s="641"/>
      <c r="Z13" s="641"/>
      <c r="AA13" s="641"/>
      <c r="AB13" s="641"/>
      <c r="AC13" s="642"/>
      <c r="AD13" s="640">
        <v>294</v>
      </c>
      <c r="AE13" s="641"/>
      <c r="AF13" s="641"/>
      <c r="AG13" s="641"/>
      <c r="AH13" s="641"/>
      <c r="AI13" s="641"/>
      <c r="AJ13" s="642"/>
      <c r="AK13" s="640">
        <v>150</v>
      </c>
      <c r="AL13" s="641"/>
      <c r="AM13" s="641"/>
      <c r="AN13" s="641"/>
      <c r="AO13" s="641"/>
      <c r="AP13" s="641"/>
      <c r="AQ13" s="642"/>
      <c r="AR13" s="900">
        <v>150</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631</v>
      </c>
      <c r="Q14" s="641"/>
      <c r="R14" s="641"/>
      <c r="S14" s="641"/>
      <c r="T14" s="641"/>
      <c r="U14" s="641"/>
      <c r="V14" s="642"/>
      <c r="W14" s="640" t="s">
        <v>631</v>
      </c>
      <c r="X14" s="641"/>
      <c r="Y14" s="641"/>
      <c r="Z14" s="641"/>
      <c r="AA14" s="641"/>
      <c r="AB14" s="641"/>
      <c r="AC14" s="642"/>
      <c r="AD14" s="640" t="s">
        <v>631</v>
      </c>
      <c r="AE14" s="641"/>
      <c r="AF14" s="641"/>
      <c r="AG14" s="641"/>
      <c r="AH14" s="641"/>
      <c r="AI14" s="641"/>
      <c r="AJ14" s="642"/>
      <c r="AK14" s="640" t="s">
        <v>638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631</v>
      </c>
      <c r="Q15" s="641"/>
      <c r="R15" s="641"/>
      <c r="S15" s="641"/>
      <c r="T15" s="641"/>
      <c r="U15" s="641"/>
      <c r="V15" s="642"/>
      <c r="W15" s="640" t="s">
        <v>631</v>
      </c>
      <c r="X15" s="641"/>
      <c r="Y15" s="641"/>
      <c r="Z15" s="641"/>
      <c r="AA15" s="641"/>
      <c r="AB15" s="641"/>
      <c r="AC15" s="642"/>
      <c r="AD15" s="640" t="s">
        <v>631</v>
      </c>
      <c r="AE15" s="641"/>
      <c r="AF15" s="641"/>
      <c r="AG15" s="641"/>
      <c r="AH15" s="641"/>
      <c r="AI15" s="641"/>
      <c r="AJ15" s="642"/>
      <c r="AK15" s="640" t="s">
        <v>638</v>
      </c>
      <c r="AL15" s="641"/>
      <c r="AM15" s="641"/>
      <c r="AN15" s="641"/>
      <c r="AO15" s="641"/>
      <c r="AP15" s="641"/>
      <c r="AQ15" s="642"/>
      <c r="AR15" s="640" t="s">
        <v>638</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631</v>
      </c>
      <c r="Q16" s="641"/>
      <c r="R16" s="641"/>
      <c r="S16" s="641"/>
      <c r="T16" s="641"/>
      <c r="U16" s="641"/>
      <c r="V16" s="642"/>
      <c r="W16" s="640" t="s">
        <v>631</v>
      </c>
      <c r="X16" s="641"/>
      <c r="Y16" s="641"/>
      <c r="Z16" s="641"/>
      <c r="AA16" s="641"/>
      <c r="AB16" s="641"/>
      <c r="AC16" s="642"/>
      <c r="AD16" s="640" t="s">
        <v>631</v>
      </c>
      <c r="AE16" s="641"/>
      <c r="AF16" s="641"/>
      <c r="AG16" s="641"/>
      <c r="AH16" s="641"/>
      <c r="AI16" s="641"/>
      <c r="AJ16" s="642"/>
      <c r="AK16" s="640" t="s">
        <v>638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631</v>
      </c>
      <c r="Q17" s="641"/>
      <c r="R17" s="641"/>
      <c r="S17" s="641"/>
      <c r="T17" s="641"/>
      <c r="U17" s="641"/>
      <c r="V17" s="642"/>
      <c r="W17" s="640" t="s">
        <v>631</v>
      </c>
      <c r="X17" s="641"/>
      <c r="Y17" s="641"/>
      <c r="Z17" s="641"/>
      <c r="AA17" s="641"/>
      <c r="AB17" s="641"/>
      <c r="AC17" s="642"/>
      <c r="AD17" s="640" t="s">
        <v>631</v>
      </c>
      <c r="AE17" s="641"/>
      <c r="AF17" s="641"/>
      <c r="AG17" s="641"/>
      <c r="AH17" s="641"/>
      <c r="AI17" s="641"/>
      <c r="AJ17" s="642"/>
      <c r="AK17" s="640" t="s">
        <v>638</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294</v>
      </c>
      <c r="AE18" s="859"/>
      <c r="AF18" s="859"/>
      <c r="AG18" s="859"/>
      <c r="AH18" s="859"/>
      <c r="AI18" s="859"/>
      <c r="AJ18" s="860"/>
      <c r="AK18" s="858">
        <f>SUM(AK13:AQ17)</f>
        <v>150</v>
      </c>
      <c r="AL18" s="859"/>
      <c r="AM18" s="859"/>
      <c r="AN18" s="859"/>
      <c r="AO18" s="859"/>
      <c r="AP18" s="859"/>
      <c r="AQ18" s="860"/>
      <c r="AR18" s="858">
        <f>SUM(AR13:AX17)</f>
        <v>150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117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0.39795918367346939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0.39795918367346939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624</v>
      </c>
      <c r="B22" s="954"/>
      <c r="C22" s="954"/>
      <c r="D22" s="954"/>
      <c r="E22" s="954"/>
      <c r="F22" s="955"/>
      <c r="G22" s="949" t="s">
        <v>253</v>
      </c>
      <c r="H22" s="207"/>
      <c r="I22" s="207"/>
      <c r="J22" s="207"/>
      <c r="K22" s="207"/>
      <c r="L22" s="207"/>
      <c r="M22" s="207"/>
      <c r="N22" s="207"/>
      <c r="O22" s="208"/>
      <c r="P22" s="914" t="s">
        <v>622</v>
      </c>
      <c r="Q22" s="207"/>
      <c r="R22" s="207"/>
      <c r="S22" s="207"/>
      <c r="T22" s="207"/>
      <c r="U22" s="207"/>
      <c r="V22" s="208"/>
      <c r="W22" s="914" t="s">
        <v>623</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632</v>
      </c>
      <c r="H23" s="951"/>
      <c r="I23" s="951"/>
      <c r="J23" s="951"/>
      <c r="K23" s="951"/>
      <c r="L23" s="951"/>
      <c r="M23" s="951"/>
      <c r="N23" s="951"/>
      <c r="O23" s="952"/>
      <c r="P23" s="900">
        <v>150</v>
      </c>
      <c r="Q23" s="901"/>
      <c r="R23" s="901"/>
      <c r="S23" s="901"/>
      <c r="T23" s="901"/>
      <c r="U23" s="901"/>
      <c r="V23" s="915"/>
      <c r="W23" s="900">
        <v>150</v>
      </c>
      <c r="X23" s="901"/>
      <c r="Y23" s="901"/>
      <c r="Z23" s="901"/>
      <c r="AA23" s="901"/>
      <c r="AB23" s="901"/>
      <c r="AC23" s="915"/>
      <c r="AD23" s="963" t="s">
        <v>683</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t="s">
        <v>638</v>
      </c>
      <c r="Q24" s="641"/>
      <c r="R24" s="641"/>
      <c r="S24" s="641"/>
      <c r="T24" s="641"/>
      <c r="U24" s="641"/>
      <c r="V24" s="642"/>
      <c r="W24" s="640" t="s">
        <v>638</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257</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254</v>
      </c>
      <c r="H29" s="923"/>
      <c r="I29" s="923"/>
      <c r="J29" s="923"/>
      <c r="K29" s="923"/>
      <c r="L29" s="923"/>
      <c r="M29" s="923"/>
      <c r="N29" s="923"/>
      <c r="O29" s="924"/>
      <c r="P29" s="640">
        <f>AK13</f>
        <v>150</v>
      </c>
      <c r="Q29" s="641"/>
      <c r="R29" s="641"/>
      <c r="S29" s="641"/>
      <c r="T29" s="641"/>
      <c r="U29" s="641"/>
      <c r="V29" s="642"/>
      <c r="W29" s="932">
        <f>AR13</f>
        <v>150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631</v>
      </c>
      <c r="AR31" s="186"/>
      <c r="AS31" s="121" t="s">
        <v>185</v>
      </c>
      <c r="AT31" s="122"/>
      <c r="AU31" s="185" t="s">
        <v>631</v>
      </c>
      <c r="AV31" s="185"/>
      <c r="AW31" s="377" t="s">
        <v>175</v>
      </c>
      <c r="AX31" s="378"/>
    </row>
    <row r="32" spans="1:50" ht="23.25" customHeight="1" x14ac:dyDescent="0.15">
      <c r="A32" s="382"/>
      <c r="B32" s="380"/>
      <c r="C32" s="380"/>
      <c r="D32" s="380"/>
      <c r="E32" s="380"/>
      <c r="F32" s="381"/>
      <c r="G32" s="548" t="s">
        <v>631</v>
      </c>
      <c r="H32" s="549"/>
      <c r="I32" s="549"/>
      <c r="J32" s="549"/>
      <c r="K32" s="549"/>
      <c r="L32" s="549"/>
      <c r="M32" s="549"/>
      <c r="N32" s="549"/>
      <c r="O32" s="550"/>
      <c r="P32" s="93" t="s">
        <v>631</v>
      </c>
      <c r="Q32" s="93"/>
      <c r="R32" s="93"/>
      <c r="S32" s="93"/>
      <c r="T32" s="93"/>
      <c r="U32" s="93"/>
      <c r="V32" s="93"/>
      <c r="W32" s="93"/>
      <c r="X32" s="94"/>
      <c r="Y32" s="455" t="s">
        <v>12</v>
      </c>
      <c r="Z32" s="515"/>
      <c r="AA32" s="516"/>
      <c r="AB32" s="445" t="s">
        <v>631</v>
      </c>
      <c r="AC32" s="445"/>
      <c r="AD32" s="445"/>
      <c r="AE32" s="203" t="s">
        <v>631</v>
      </c>
      <c r="AF32" s="204"/>
      <c r="AG32" s="204"/>
      <c r="AH32" s="204"/>
      <c r="AI32" s="203" t="s">
        <v>631</v>
      </c>
      <c r="AJ32" s="204"/>
      <c r="AK32" s="204"/>
      <c r="AL32" s="204"/>
      <c r="AM32" s="203" t="s">
        <v>631</v>
      </c>
      <c r="AN32" s="204"/>
      <c r="AO32" s="204"/>
      <c r="AP32" s="204"/>
      <c r="AQ32" s="321" t="s">
        <v>631</v>
      </c>
      <c r="AR32" s="193"/>
      <c r="AS32" s="193"/>
      <c r="AT32" s="322"/>
      <c r="AU32" s="204" t="s">
        <v>631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631</v>
      </c>
      <c r="AC33" s="507"/>
      <c r="AD33" s="507"/>
      <c r="AE33" s="203" t="s">
        <v>631</v>
      </c>
      <c r="AF33" s="204"/>
      <c r="AG33" s="204"/>
      <c r="AH33" s="204"/>
      <c r="AI33" s="203" t="s">
        <v>631</v>
      </c>
      <c r="AJ33" s="204"/>
      <c r="AK33" s="204"/>
      <c r="AL33" s="204"/>
      <c r="AM33" s="203" t="s">
        <v>631</v>
      </c>
      <c r="AN33" s="204"/>
      <c r="AO33" s="204"/>
      <c r="AP33" s="204"/>
      <c r="AQ33" s="321" t="s">
        <v>631</v>
      </c>
      <c r="AR33" s="193"/>
      <c r="AS33" s="193"/>
      <c r="AT33" s="322"/>
      <c r="AU33" s="204" t="s">
        <v>631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631</v>
      </c>
      <c r="AF34" s="204"/>
      <c r="AG34" s="204"/>
      <c r="AH34" s="204"/>
      <c r="AI34" s="203" t="s">
        <v>631</v>
      </c>
      <c r="AJ34" s="204"/>
      <c r="AK34" s="204"/>
      <c r="AL34" s="204"/>
      <c r="AM34" s="203" t="s">
        <v>631</v>
      </c>
      <c r="AN34" s="204"/>
      <c r="AO34" s="204"/>
      <c r="AP34" s="204"/>
      <c r="AQ34" s="321" t="s">
        <v>631</v>
      </c>
      <c r="AR34" s="193"/>
      <c r="AS34" s="193"/>
      <c r="AT34" s="322"/>
      <c r="AU34" s="204" t="s">
        <v>631</v>
      </c>
      <c r="AV34" s="204"/>
      <c r="AW34" s="204"/>
      <c r="AX34" s="206"/>
    </row>
    <row r="35" spans="1:51" ht="23.25" customHeight="1" x14ac:dyDescent="0.15">
      <c r="A35" s="213" t="s">
        <v>297</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8"/>
      <c r="AY79">
        <f>COUNTIF($AR$79,"☑")</f>
        <v>0</v>
      </c>
    </row>
    <row r="80" spans="1:51" ht="18.75" customHeight="1" x14ac:dyDescent="0.15">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5"/>
      <c r="B82" s="511"/>
      <c r="C82" s="409"/>
      <c r="D82" s="409"/>
      <c r="E82" s="409"/>
      <c r="F82" s="410"/>
      <c r="G82" s="659" t="s">
        <v>670</v>
      </c>
      <c r="H82" s="659"/>
      <c r="I82" s="659"/>
      <c r="J82" s="659"/>
      <c r="K82" s="659"/>
      <c r="L82" s="659"/>
      <c r="M82" s="659"/>
      <c r="N82" s="659"/>
      <c r="O82" s="659"/>
      <c r="P82" s="659"/>
      <c r="Q82" s="659"/>
      <c r="R82" s="659"/>
      <c r="S82" s="659"/>
      <c r="T82" s="659"/>
      <c r="U82" s="659"/>
      <c r="V82" s="659"/>
      <c r="W82" s="659"/>
      <c r="X82" s="659"/>
      <c r="Y82" s="659"/>
      <c r="Z82" s="659"/>
      <c r="AA82" s="660"/>
      <c r="AB82" s="864" t="s">
        <v>638</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22.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19.5"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1</v>
      </c>
    </row>
    <row r="85" spans="1:60" ht="18.75"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631</v>
      </c>
      <c r="AR86" s="185"/>
      <c r="AS86" s="121" t="s">
        <v>185</v>
      </c>
      <c r="AT86" s="122"/>
      <c r="AU86" s="185" t="s">
        <v>631</v>
      </c>
      <c r="AV86" s="185"/>
      <c r="AW86" s="377" t="s">
        <v>175</v>
      </c>
      <c r="AX86" s="378"/>
      <c r="AY86">
        <f t="shared" si="10"/>
        <v>1</v>
      </c>
      <c r="AZ86" s="10"/>
      <c r="BA86" s="10"/>
      <c r="BB86" s="10"/>
      <c r="BC86" s="10"/>
      <c r="BD86" s="10"/>
      <c r="BE86" s="10"/>
      <c r="BF86" s="10"/>
      <c r="BG86" s="10"/>
      <c r="BH86" s="10"/>
    </row>
    <row r="87" spans="1:60" ht="23.25" customHeight="1" x14ac:dyDescent="0.15">
      <c r="A87" s="845"/>
      <c r="B87" s="409"/>
      <c r="C87" s="409"/>
      <c r="D87" s="409"/>
      <c r="E87" s="409"/>
      <c r="F87" s="410"/>
      <c r="G87" s="92" t="s">
        <v>675</v>
      </c>
      <c r="H87" s="93"/>
      <c r="I87" s="93"/>
      <c r="J87" s="93"/>
      <c r="K87" s="93"/>
      <c r="L87" s="93"/>
      <c r="M87" s="93"/>
      <c r="N87" s="93"/>
      <c r="O87" s="94"/>
      <c r="P87" s="93" t="s">
        <v>677</v>
      </c>
      <c r="Q87" s="498"/>
      <c r="R87" s="498"/>
      <c r="S87" s="498"/>
      <c r="T87" s="498"/>
      <c r="U87" s="498"/>
      <c r="V87" s="498"/>
      <c r="W87" s="498"/>
      <c r="X87" s="499"/>
      <c r="Y87" s="545" t="s">
        <v>61</v>
      </c>
      <c r="Z87" s="546"/>
      <c r="AA87" s="547"/>
      <c r="AB87" s="445" t="s">
        <v>631</v>
      </c>
      <c r="AC87" s="445"/>
      <c r="AD87" s="445"/>
      <c r="AE87" s="203" t="s">
        <v>631</v>
      </c>
      <c r="AF87" s="204"/>
      <c r="AG87" s="204"/>
      <c r="AH87" s="204"/>
      <c r="AI87" s="203" t="s">
        <v>631</v>
      </c>
      <c r="AJ87" s="204"/>
      <c r="AK87" s="204"/>
      <c r="AL87" s="204"/>
      <c r="AM87" s="203">
        <v>3</v>
      </c>
      <c r="AN87" s="204"/>
      <c r="AO87" s="204"/>
      <c r="AP87" s="204"/>
      <c r="AQ87" s="321" t="s">
        <v>631</v>
      </c>
      <c r="AR87" s="193"/>
      <c r="AS87" s="193"/>
      <c r="AT87" s="322"/>
      <c r="AU87" s="204" t="s">
        <v>631</v>
      </c>
      <c r="AV87" s="204"/>
      <c r="AW87" s="204"/>
      <c r="AX87" s="206"/>
      <c r="AY87">
        <f t="shared" si="10"/>
        <v>1</v>
      </c>
    </row>
    <row r="88" spans="1:60" ht="23.25"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631</v>
      </c>
      <c r="AC88" s="507"/>
      <c r="AD88" s="507"/>
      <c r="AE88" s="203" t="s">
        <v>631</v>
      </c>
      <c r="AF88" s="204"/>
      <c r="AG88" s="204"/>
      <c r="AH88" s="204"/>
      <c r="AI88" s="203" t="s">
        <v>631</v>
      </c>
      <c r="AJ88" s="204"/>
      <c r="AK88" s="204"/>
      <c r="AL88" s="204"/>
      <c r="AM88" s="203">
        <v>3</v>
      </c>
      <c r="AN88" s="204"/>
      <c r="AO88" s="204"/>
      <c r="AP88" s="204"/>
      <c r="AQ88" s="321" t="s">
        <v>631</v>
      </c>
      <c r="AR88" s="193"/>
      <c r="AS88" s="193"/>
      <c r="AT88" s="322"/>
      <c r="AU88" s="204" t="s">
        <v>631</v>
      </c>
      <c r="AV88" s="204"/>
      <c r="AW88" s="204"/>
      <c r="AX88" s="206"/>
      <c r="AY88">
        <f t="shared" si="10"/>
        <v>1</v>
      </c>
      <c r="AZ88" s="10"/>
      <c r="BA88" s="10"/>
      <c r="BB88" s="10"/>
      <c r="BC88" s="10"/>
    </row>
    <row r="89" spans="1:60" ht="23.25"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t="s">
        <v>631</v>
      </c>
      <c r="AF89" s="211"/>
      <c r="AG89" s="211"/>
      <c r="AH89" s="211"/>
      <c r="AI89" s="210" t="s">
        <v>631</v>
      </c>
      <c r="AJ89" s="211"/>
      <c r="AK89" s="211"/>
      <c r="AL89" s="211"/>
      <c r="AM89" s="210">
        <v>100</v>
      </c>
      <c r="AN89" s="211"/>
      <c r="AO89" s="211"/>
      <c r="AP89" s="211"/>
      <c r="AQ89" s="321" t="s">
        <v>631</v>
      </c>
      <c r="AR89" s="193"/>
      <c r="AS89" s="193"/>
      <c r="AT89" s="322"/>
      <c r="AU89" s="204" t="s">
        <v>631</v>
      </c>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676</v>
      </c>
      <c r="H101" s="93"/>
      <c r="I101" s="93"/>
      <c r="J101" s="93"/>
      <c r="K101" s="93"/>
      <c r="L101" s="93"/>
      <c r="M101" s="93"/>
      <c r="N101" s="93"/>
      <c r="O101" s="93"/>
      <c r="P101" s="93"/>
      <c r="Q101" s="93"/>
      <c r="R101" s="93"/>
      <c r="S101" s="93"/>
      <c r="T101" s="93"/>
      <c r="U101" s="93"/>
      <c r="V101" s="93"/>
      <c r="W101" s="93"/>
      <c r="X101" s="94"/>
      <c r="Y101" s="526" t="s">
        <v>54</v>
      </c>
      <c r="Z101" s="527"/>
      <c r="AA101" s="528"/>
      <c r="AB101" s="445" t="s">
        <v>633</v>
      </c>
      <c r="AC101" s="445"/>
      <c r="AD101" s="445"/>
      <c r="AE101" s="267" t="s">
        <v>631</v>
      </c>
      <c r="AF101" s="267"/>
      <c r="AG101" s="267"/>
      <c r="AH101" s="267"/>
      <c r="AI101" s="267" t="s">
        <v>631</v>
      </c>
      <c r="AJ101" s="267"/>
      <c r="AK101" s="267"/>
      <c r="AL101" s="267"/>
      <c r="AM101" s="267">
        <v>3</v>
      </c>
      <c r="AN101" s="267"/>
      <c r="AO101" s="267"/>
      <c r="AP101" s="267"/>
      <c r="AQ101" s="267" t="s">
        <v>631</v>
      </c>
      <c r="AR101" s="267"/>
      <c r="AS101" s="267"/>
      <c r="AT101" s="267"/>
      <c r="AU101" s="203" t="s">
        <v>631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633</v>
      </c>
      <c r="AC102" s="445"/>
      <c r="AD102" s="445"/>
      <c r="AE102" s="267" t="s">
        <v>631</v>
      </c>
      <c r="AF102" s="267"/>
      <c r="AG102" s="267"/>
      <c r="AH102" s="267"/>
      <c r="AI102" s="267" t="s">
        <v>631</v>
      </c>
      <c r="AJ102" s="267"/>
      <c r="AK102" s="267"/>
      <c r="AL102" s="267"/>
      <c r="AM102" s="267">
        <v>3</v>
      </c>
      <c r="AN102" s="267"/>
      <c r="AO102" s="267"/>
      <c r="AP102" s="267"/>
      <c r="AQ102" s="267">
        <v>3</v>
      </c>
      <c r="AR102" s="267"/>
      <c r="AS102" s="267"/>
      <c r="AT102" s="267"/>
      <c r="AU102" s="210" t="s">
        <v>631</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634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681</v>
      </c>
      <c r="AC116" s="447"/>
      <c r="AD116" s="448"/>
      <c r="AE116" s="267" t="s">
        <v>631</v>
      </c>
      <c r="AF116" s="267"/>
      <c r="AG116" s="267"/>
      <c r="AH116" s="267"/>
      <c r="AI116" s="267" t="s">
        <v>631</v>
      </c>
      <c r="AJ116" s="267"/>
      <c r="AK116" s="267"/>
      <c r="AL116" s="267"/>
      <c r="AM116" s="267">
        <v>38981233</v>
      </c>
      <c r="AN116" s="267"/>
      <c r="AO116" s="267"/>
      <c r="AP116" s="267"/>
      <c r="AQ116" s="203">
        <v>50000000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5" t="s">
        <v>631</v>
      </c>
      <c r="AF117" s="535"/>
      <c r="AG117" s="535"/>
      <c r="AH117" s="535"/>
      <c r="AI117" s="535" t="s">
        <v>631</v>
      </c>
      <c r="AJ117" s="535"/>
      <c r="AK117" s="535"/>
      <c r="AL117" s="535"/>
      <c r="AM117" s="535" t="s">
        <v>674</v>
      </c>
      <c r="AN117" s="535"/>
      <c r="AO117" s="535"/>
      <c r="AP117" s="535"/>
      <c r="AQ117" s="535" t="s">
        <v>680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t="s">
        <v>631</v>
      </c>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666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631</v>
      </c>
      <c r="AR133" s="185"/>
      <c r="AS133" s="121" t="s">
        <v>185</v>
      </c>
      <c r="AT133" s="122"/>
      <c r="AU133" s="186" t="s">
        <v>631</v>
      </c>
      <c r="AV133" s="186"/>
      <c r="AW133" s="121" t="s">
        <v>175</v>
      </c>
      <c r="AX133" s="181"/>
      <c r="AY133">
        <f>$AY$132</f>
        <v>1</v>
      </c>
    </row>
    <row r="134" spans="1:51" ht="39.75" customHeight="1" x14ac:dyDescent="0.15">
      <c r="A134" s="175"/>
      <c r="B134" s="172"/>
      <c r="C134" s="166"/>
      <c r="D134" s="172"/>
      <c r="E134" s="166"/>
      <c r="F134" s="167"/>
      <c r="G134" s="92" t="s">
        <v>631</v>
      </c>
      <c r="H134" s="93"/>
      <c r="I134" s="93"/>
      <c r="J134" s="93"/>
      <c r="K134" s="93"/>
      <c r="L134" s="93"/>
      <c r="M134" s="93"/>
      <c r="N134" s="93"/>
      <c r="O134" s="93"/>
      <c r="P134" s="93"/>
      <c r="Q134" s="93"/>
      <c r="R134" s="93"/>
      <c r="S134" s="93"/>
      <c r="T134" s="93"/>
      <c r="U134" s="93"/>
      <c r="V134" s="93"/>
      <c r="W134" s="93"/>
      <c r="X134" s="94"/>
      <c r="Y134" s="187" t="s">
        <v>199</v>
      </c>
      <c r="Z134" s="188"/>
      <c r="AA134" s="189"/>
      <c r="AB134" s="190" t="s">
        <v>631</v>
      </c>
      <c r="AC134" s="191"/>
      <c r="AD134" s="191"/>
      <c r="AE134" s="192" t="s">
        <v>631</v>
      </c>
      <c r="AF134" s="193"/>
      <c r="AG134" s="193"/>
      <c r="AH134" s="193"/>
      <c r="AI134" s="192" t="s">
        <v>631</v>
      </c>
      <c r="AJ134" s="193"/>
      <c r="AK134" s="193"/>
      <c r="AL134" s="193"/>
      <c r="AM134" s="192" t="s">
        <v>656</v>
      </c>
      <c r="AN134" s="193"/>
      <c r="AO134" s="193"/>
      <c r="AP134" s="193"/>
      <c r="AQ134" s="192" t="s">
        <v>631</v>
      </c>
      <c r="AR134" s="193"/>
      <c r="AS134" s="193"/>
      <c r="AT134" s="193"/>
      <c r="AU134" s="192" t="s">
        <v>631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631</v>
      </c>
      <c r="AC135" s="199"/>
      <c r="AD135" s="199"/>
      <c r="AE135" s="192" t="s">
        <v>631</v>
      </c>
      <c r="AF135" s="193"/>
      <c r="AG135" s="193"/>
      <c r="AH135" s="193"/>
      <c r="AI135" s="192" t="s">
        <v>631</v>
      </c>
      <c r="AJ135" s="193"/>
      <c r="AK135" s="193"/>
      <c r="AL135" s="193"/>
      <c r="AM135" s="192" t="s">
        <v>656</v>
      </c>
      <c r="AN135" s="193"/>
      <c r="AO135" s="193"/>
      <c r="AP135" s="193"/>
      <c r="AQ135" s="192" t="s">
        <v>631</v>
      </c>
      <c r="AR135" s="193"/>
      <c r="AS135" s="193"/>
      <c r="AT135" s="193"/>
      <c r="AU135" s="192" t="s">
        <v>631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2"/>
      <c r="E430" s="160" t="s">
        <v>316</v>
      </c>
      <c r="F430" s="878"/>
      <c r="G430" s="879" t="s">
        <v>204</v>
      </c>
      <c r="H430" s="111"/>
      <c r="I430" s="111"/>
      <c r="J430" s="880" t="s">
        <v>631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631</v>
      </c>
      <c r="AF432" s="186"/>
      <c r="AG432" s="121" t="s">
        <v>185</v>
      </c>
      <c r="AH432" s="122"/>
      <c r="AI432" s="320"/>
      <c r="AJ432" s="320"/>
      <c r="AK432" s="320"/>
      <c r="AL432" s="142"/>
      <c r="AM432" s="320"/>
      <c r="AN432" s="320"/>
      <c r="AO432" s="320"/>
      <c r="AP432" s="142"/>
      <c r="AQ432" s="235" t="s">
        <v>631</v>
      </c>
      <c r="AR432" s="186"/>
      <c r="AS432" s="121" t="s">
        <v>185</v>
      </c>
      <c r="AT432" s="122"/>
      <c r="AU432" s="186" t="s">
        <v>631</v>
      </c>
      <c r="AV432" s="186"/>
      <c r="AW432" s="121" t="s">
        <v>175</v>
      </c>
      <c r="AX432" s="181"/>
      <c r="AY432">
        <f>$AY$431</f>
        <v>1</v>
      </c>
    </row>
    <row r="433" spans="1:51" ht="23.25" customHeight="1" x14ac:dyDescent="0.15">
      <c r="A433" s="175"/>
      <c r="B433" s="172"/>
      <c r="C433" s="166"/>
      <c r="D433" s="172"/>
      <c r="E433" s="323"/>
      <c r="F433" s="324"/>
      <c r="G433" s="92" t="s">
        <v>631</v>
      </c>
      <c r="H433" s="93"/>
      <c r="I433" s="93"/>
      <c r="J433" s="93"/>
      <c r="K433" s="93"/>
      <c r="L433" s="93"/>
      <c r="M433" s="93"/>
      <c r="N433" s="93"/>
      <c r="O433" s="93"/>
      <c r="P433" s="93"/>
      <c r="Q433" s="93"/>
      <c r="R433" s="93"/>
      <c r="S433" s="93"/>
      <c r="T433" s="93"/>
      <c r="U433" s="93"/>
      <c r="V433" s="93"/>
      <c r="W433" s="93"/>
      <c r="X433" s="94"/>
      <c r="Y433" s="187" t="s">
        <v>12</v>
      </c>
      <c r="Z433" s="188"/>
      <c r="AA433" s="189"/>
      <c r="AB433" s="199" t="s">
        <v>631</v>
      </c>
      <c r="AC433" s="199"/>
      <c r="AD433" s="199"/>
      <c r="AE433" s="321" t="s">
        <v>631</v>
      </c>
      <c r="AF433" s="193"/>
      <c r="AG433" s="193"/>
      <c r="AH433" s="193"/>
      <c r="AI433" s="321" t="s">
        <v>631</v>
      </c>
      <c r="AJ433" s="193"/>
      <c r="AK433" s="193"/>
      <c r="AL433" s="193"/>
      <c r="AM433" s="321" t="s">
        <v>631</v>
      </c>
      <c r="AN433" s="193"/>
      <c r="AO433" s="193"/>
      <c r="AP433" s="322"/>
      <c r="AQ433" s="321" t="s">
        <v>631</v>
      </c>
      <c r="AR433" s="193"/>
      <c r="AS433" s="193"/>
      <c r="AT433" s="322"/>
      <c r="AU433" s="193" t="s">
        <v>631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631</v>
      </c>
      <c r="AC434" s="191"/>
      <c r="AD434" s="191"/>
      <c r="AE434" s="321" t="s">
        <v>631</v>
      </c>
      <c r="AF434" s="193"/>
      <c r="AG434" s="193"/>
      <c r="AH434" s="322"/>
      <c r="AI434" s="321" t="s">
        <v>631</v>
      </c>
      <c r="AJ434" s="193"/>
      <c r="AK434" s="193"/>
      <c r="AL434" s="193"/>
      <c r="AM434" s="321" t="s">
        <v>631</v>
      </c>
      <c r="AN434" s="193"/>
      <c r="AO434" s="193"/>
      <c r="AP434" s="322"/>
      <c r="AQ434" s="321" t="s">
        <v>631</v>
      </c>
      <c r="AR434" s="193"/>
      <c r="AS434" s="193"/>
      <c r="AT434" s="322"/>
      <c r="AU434" s="193" t="s">
        <v>631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631</v>
      </c>
      <c r="AF435" s="193"/>
      <c r="AG435" s="193"/>
      <c r="AH435" s="322"/>
      <c r="AI435" s="321" t="s">
        <v>631</v>
      </c>
      <c r="AJ435" s="193"/>
      <c r="AK435" s="193"/>
      <c r="AL435" s="193"/>
      <c r="AM435" s="321" t="s">
        <v>631</v>
      </c>
      <c r="AN435" s="193"/>
      <c r="AO435" s="193"/>
      <c r="AP435" s="322"/>
      <c r="AQ435" s="321" t="s">
        <v>631</v>
      </c>
      <c r="AR435" s="193"/>
      <c r="AS435" s="193"/>
      <c r="AT435" s="322"/>
      <c r="AU435" s="193" t="s">
        <v>631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631</v>
      </c>
      <c r="AF457" s="186"/>
      <c r="AG457" s="121" t="s">
        <v>185</v>
      </c>
      <c r="AH457" s="122"/>
      <c r="AI457" s="320"/>
      <c r="AJ457" s="320"/>
      <c r="AK457" s="320"/>
      <c r="AL457" s="142"/>
      <c r="AM457" s="320"/>
      <c r="AN457" s="320"/>
      <c r="AO457" s="320"/>
      <c r="AP457" s="142"/>
      <c r="AQ457" s="235" t="s">
        <v>631</v>
      </c>
      <c r="AR457" s="186"/>
      <c r="AS457" s="121" t="s">
        <v>185</v>
      </c>
      <c r="AT457" s="122"/>
      <c r="AU457" s="186" t="s">
        <v>631</v>
      </c>
      <c r="AV457" s="186"/>
      <c r="AW457" s="121" t="s">
        <v>175</v>
      </c>
      <c r="AX457" s="181"/>
      <c r="AY457">
        <f>$AY$456</f>
        <v>1</v>
      </c>
    </row>
    <row r="458" spans="1:51" ht="23.25" customHeight="1" x14ac:dyDescent="0.15">
      <c r="A458" s="175"/>
      <c r="B458" s="172"/>
      <c r="C458" s="166"/>
      <c r="D458" s="172"/>
      <c r="E458" s="323"/>
      <c r="F458" s="324"/>
      <c r="G458" s="92" t="s">
        <v>631</v>
      </c>
      <c r="H458" s="93"/>
      <c r="I458" s="93"/>
      <c r="J458" s="93"/>
      <c r="K458" s="93"/>
      <c r="L458" s="93"/>
      <c r="M458" s="93"/>
      <c r="N458" s="93"/>
      <c r="O458" s="93"/>
      <c r="P458" s="93"/>
      <c r="Q458" s="93"/>
      <c r="R458" s="93"/>
      <c r="S458" s="93"/>
      <c r="T458" s="93"/>
      <c r="U458" s="93"/>
      <c r="V458" s="93"/>
      <c r="W458" s="93"/>
      <c r="X458" s="94"/>
      <c r="Y458" s="187" t="s">
        <v>12</v>
      </c>
      <c r="Z458" s="188"/>
      <c r="AA458" s="189"/>
      <c r="AB458" s="199" t="s">
        <v>631</v>
      </c>
      <c r="AC458" s="199"/>
      <c r="AD458" s="199"/>
      <c r="AE458" s="321" t="s">
        <v>631</v>
      </c>
      <c r="AF458" s="193"/>
      <c r="AG458" s="193"/>
      <c r="AH458" s="193"/>
      <c r="AI458" s="321" t="s">
        <v>631</v>
      </c>
      <c r="AJ458" s="193"/>
      <c r="AK458" s="193"/>
      <c r="AL458" s="193"/>
      <c r="AM458" s="321" t="s">
        <v>631</v>
      </c>
      <c r="AN458" s="193"/>
      <c r="AO458" s="193"/>
      <c r="AP458" s="322"/>
      <c r="AQ458" s="321" t="s">
        <v>631</v>
      </c>
      <c r="AR458" s="193"/>
      <c r="AS458" s="193"/>
      <c r="AT458" s="322"/>
      <c r="AU458" s="193" t="s">
        <v>631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631</v>
      </c>
      <c r="AC459" s="191"/>
      <c r="AD459" s="191"/>
      <c r="AE459" s="321" t="s">
        <v>631</v>
      </c>
      <c r="AF459" s="193"/>
      <c r="AG459" s="193"/>
      <c r="AH459" s="322"/>
      <c r="AI459" s="321" t="s">
        <v>631</v>
      </c>
      <c r="AJ459" s="193"/>
      <c r="AK459" s="193"/>
      <c r="AL459" s="193"/>
      <c r="AM459" s="321" t="s">
        <v>631</v>
      </c>
      <c r="AN459" s="193"/>
      <c r="AO459" s="193"/>
      <c r="AP459" s="322"/>
      <c r="AQ459" s="321" t="s">
        <v>631</v>
      </c>
      <c r="AR459" s="193"/>
      <c r="AS459" s="193"/>
      <c r="AT459" s="322"/>
      <c r="AU459" s="193" t="s">
        <v>631</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631</v>
      </c>
      <c r="AF460" s="193"/>
      <c r="AG460" s="193"/>
      <c r="AH460" s="322"/>
      <c r="AI460" s="321" t="s">
        <v>631</v>
      </c>
      <c r="AJ460" s="193"/>
      <c r="AK460" s="193"/>
      <c r="AL460" s="193"/>
      <c r="AM460" s="321" t="s">
        <v>631</v>
      </c>
      <c r="AN460" s="193"/>
      <c r="AO460" s="193"/>
      <c r="AP460" s="322"/>
      <c r="AQ460" s="321" t="s">
        <v>631</v>
      </c>
      <c r="AR460" s="193"/>
      <c r="AS460" s="193"/>
      <c r="AT460" s="322"/>
      <c r="AU460" s="193" t="s">
        <v>631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4"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636</v>
      </c>
      <c r="AE702" s="327"/>
      <c r="AF702" s="327"/>
      <c r="AG702" s="364" t="s">
        <v>640</v>
      </c>
      <c r="AH702" s="365"/>
      <c r="AI702" s="365"/>
      <c r="AJ702" s="365"/>
      <c r="AK702" s="365"/>
      <c r="AL702" s="365"/>
      <c r="AM702" s="365"/>
      <c r="AN702" s="365"/>
      <c r="AO702" s="365"/>
      <c r="AP702" s="365"/>
      <c r="AQ702" s="365"/>
      <c r="AR702" s="365"/>
      <c r="AS702" s="365"/>
      <c r="AT702" s="365"/>
      <c r="AU702" s="365"/>
      <c r="AV702" s="365"/>
      <c r="AW702" s="365"/>
      <c r="AX702" s="366"/>
    </row>
    <row r="703" spans="1:51" ht="41.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636</v>
      </c>
      <c r="AE703" s="308"/>
      <c r="AF703" s="308"/>
      <c r="AG703" s="89" t="s">
        <v>641</v>
      </c>
      <c r="AH703" s="90"/>
      <c r="AI703" s="90"/>
      <c r="AJ703" s="90"/>
      <c r="AK703" s="90"/>
      <c r="AL703" s="90"/>
      <c r="AM703" s="90"/>
      <c r="AN703" s="90"/>
      <c r="AO703" s="90"/>
      <c r="AP703" s="90"/>
      <c r="AQ703" s="90"/>
      <c r="AR703" s="90"/>
      <c r="AS703" s="90"/>
      <c r="AT703" s="90"/>
      <c r="AU703" s="90"/>
      <c r="AV703" s="90"/>
      <c r="AW703" s="90"/>
      <c r="AX703" s="91"/>
    </row>
    <row r="704" spans="1:51" ht="72.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636</v>
      </c>
      <c r="AE704" s="766"/>
      <c r="AF704" s="766"/>
      <c r="AG704" s="153" t="s">
        <v>657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636</v>
      </c>
      <c r="AE705" s="698"/>
      <c r="AF705" s="698"/>
      <c r="AG705" s="113" t="s">
        <v>671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660</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639</v>
      </c>
      <c r="AE708" s="588"/>
      <c r="AF708" s="588"/>
      <c r="AG708" s="725" t="s">
        <v>631</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639</v>
      </c>
      <c r="AE709" s="308"/>
      <c r="AF709" s="308"/>
      <c r="AG709" s="89" t="s">
        <v>631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639</v>
      </c>
      <c r="AE710" s="308"/>
      <c r="AF710" s="308"/>
      <c r="AG710" s="89" t="s">
        <v>631</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661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636</v>
      </c>
      <c r="AE712" s="766"/>
      <c r="AF712" s="766"/>
      <c r="AG712" s="790" t="s">
        <v>662</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639</v>
      </c>
      <c r="AE713" s="308"/>
      <c r="AF713" s="646"/>
      <c r="AG713" s="89" t="s">
        <v>631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636</v>
      </c>
      <c r="AE714" s="788"/>
      <c r="AF714" s="789"/>
      <c r="AG714" s="719" t="s">
        <v>663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639</v>
      </c>
      <c r="AE715" s="588"/>
      <c r="AF715" s="639"/>
      <c r="AG715" s="725" t="s">
        <v>631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639</v>
      </c>
      <c r="AE716" s="610"/>
      <c r="AF716" s="610"/>
      <c r="AG716" s="89" t="s">
        <v>631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639</v>
      </c>
      <c r="AE717" s="308"/>
      <c r="AF717" s="308"/>
      <c r="AG717" s="89" t="s">
        <v>631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639</v>
      </c>
      <c r="AE718" s="308"/>
      <c r="AF718" s="308"/>
      <c r="AG718" s="115" t="s">
        <v>631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636</v>
      </c>
      <c r="AE719" s="588"/>
      <c r="AF719" s="588"/>
      <c r="AG719" s="113" t="s">
        <v>665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627</v>
      </c>
      <c r="D721" s="279"/>
      <c r="E721" s="279"/>
      <c r="F721" s="280"/>
      <c r="G721" s="269">
        <v>20</v>
      </c>
      <c r="H721" s="270"/>
      <c r="I721" s="63" t="str">
        <f>IF(OR(G721="　", G721=""), "", "-")</f>
        <v>-</v>
      </c>
      <c r="J721" s="273">
        <v>918</v>
      </c>
      <c r="K721" s="273"/>
      <c r="L721" s="63" t="str">
        <f>IF(M721="","","-")</f>
        <v/>
      </c>
      <c r="M721" s="64"/>
      <c r="N721" s="286" t="s">
        <v>664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36" customHeight="1" x14ac:dyDescent="0.15">
      <c r="A726" s="623" t="s">
        <v>47</v>
      </c>
      <c r="B726" s="782"/>
      <c r="C726" s="795" t="s">
        <v>52</v>
      </c>
      <c r="D726" s="817"/>
      <c r="E726" s="817"/>
      <c r="F726" s="818"/>
      <c r="G726" s="561" t="s">
        <v>673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33.75" customHeight="1" thickBot="1" x14ac:dyDescent="0.2">
      <c r="A727" s="783"/>
      <c r="B727" s="784"/>
      <c r="C727" s="731" t="s">
        <v>56</v>
      </c>
      <c r="D727" s="732"/>
      <c r="E727" s="732"/>
      <c r="F727" s="733"/>
      <c r="G727" s="559" t="s">
        <v>672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75"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36" customHeight="1" thickBot="1" x14ac:dyDescent="0.2">
      <c r="A729" s="617" t="s">
        <v>685</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37.5" customHeight="1" thickBot="1" x14ac:dyDescent="0.2">
      <c r="A731" s="656" t="s">
        <v>137</v>
      </c>
      <c r="B731" s="657"/>
      <c r="C731" s="657"/>
      <c r="D731" s="657"/>
      <c r="E731" s="658"/>
      <c r="F731" s="712" t="s">
        <v>678</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24.75" customHeight="1" thickBot="1" x14ac:dyDescent="0.2">
      <c r="A733" s="656" t="s">
        <v>137</v>
      </c>
      <c r="B733" s="657"/>
      <c r="C733" s="657"/>
      <c r="D733" s="657"/>
      <c r="E733" s="658"/>
      <c r="F733" s="620" t="s">
        <v>682</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24.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0.100000000000001" hidden="1" customHeight="1" x14ac:dyDescent="0.15">
      <c r="A737" s="971" t="s">
        <v>589</v>
      </c>
      <c r="B737" s="196"/>
      <c r="C737" s="196"/>
      <c r="D737" s="197"/>
      <c r="E737" s="935" t="s">
        <v>631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0.100000000000001" hidden="1" customHeight="1" x14ac:dyDescent="0.15">
      <c r="A738" s="346" t="s">
        <v>314</v>
      </c>
      <c r="B738" s="346"/>
      <c r="C738" s="346"/>
      <c r="D738" s="346"/>
      <c r="E738" s="935" t="s">
        <v>631</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0.100000000000001" hidden="1" customHeight="1" x14ac:dyDescent="0.15">
      <c r="A739" s="346" t="s">
        <v>313</v>
      </c>
      <c r="B739" s="346"/>
      <c r="C739" s="346"/>
      <c r="D739" s="346"/>
      <c r="E739" s="935" t="s">
        <v>631</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0.100000000000001" hidden="1" customHeight="1" x14ac:dyDescent="0.15">
      <c r="A740" s="346" t="s">
        <v>312</v>
      </c>
      <c r="B740" s="346"/>
      <c r="C740" s="346"/>
      <c r="D740" s="346"/>
      <c r="E740" s="935" t="s">
        <v>631</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0.100000000000001" hidden="1" customHeight="1" x14ac:dyDescent="0.15">
      <c r="A741" s="346" t="s">
        <v>311</v>
      </c>
      <c r="B741" s="346"/>
      <c r="C741" s="346"/>
      <c r="D741" s="346"/>
      <c r="E741" s="935" t="s">
        <v>631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0.100000000000001" hidden="1" customHeight="1" x14ac:dyDescent="0.15">
      <c r="A742" s="346" t="s">
        <v>310</v>
      </c>
      <c r="B742" s="346"/>
      <c r="C742" s="346"/>
      <c r="D742" s="346"/>
      <c r="E742" s="935" t="s">
        <v>631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0.100000000000001" hidden="1" customHeight="1" x14ac:dyDescent="0.15">
      <c r="A743" s="346" t="s">
        <v>309</v>
      </c>
      <c r="B743" s="346"/>
      <c r="C743" s="346"/>
      <c r="D743" s="346"/>
      <c r="E743" s="935" t="s">
        <v>631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0.100000000000001" hidden="1" customHeight="1" x14ac:dyDescent="0.15">
      <c r="A744" s="346" t="s">
        <v>308</v>
      </c>
      <c r="B744" s="346"/>
      <c r="C744" s="346"/>
      <c r="D744" s="346"/>
      <c r="E744" s="935" t="s">
        <v>631</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0.100000000000001" hidden="1" customHeight="1" x14ac:dyDescent="0.15">
      <c r="A745" s="346" t="s">
        <v>307</v>
      </c>
      <c r="B745" s="346"/>
      <c r="C745" s="346"/>
      <c r="D745" s="346"/>
      <c r="E745" s="972" t="s">
        <v>631</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0.100000000000001" customHeight="1" x14ac:dyDescent="0.15">
      <c r="A746" s="346" t="s">
        <v>462</v>
      </c>
      <c r="B746" s="346"/>
      <c r="C746" s="346"/>
      <c r="D746" s="346"/>
      <c r="E746" s="941" t="s">
        <v>627</v>
      </c>
      <c r="F746" s="939"/>
      <c r="G746" s="939"/>
      <c r="H746" s="85" t="str">
        <f>IF(E746="","","-")</f>
        <v>-</v>
      </c>
      <c r="I746" s="939" t="s">
        <v>635</v>
      </c>
      <c r="J746" s="939"/>
      <c r="K746" s="85" t="str">
        <f>IF(I746="","","-")</f>
        <v>-</v>
      </c>
      <c r="L746" s="940">
        <v>16</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0.100000000000001" customHeight="1" x14ac:dyDescent="0.15">
      <c r="A747" s="346" t="s">
        <v>426</v>
      </c>
      <c r="B747" s="346"/>
      <c r="C747" s="346"/>
      <c r="D747" s="346"/>
      <c r="E747" s="941" t="s">
        <v>627</v>
      </c>
      <c r="F747" s="939"/>
      <c r="G747" s="939"/>
      <c r="H747" s="85" t="str">
        <f>IF(E747="","","-")</f>
        <v>-</v>
      </c>
      <c r="I747" s="939" t="s">
        <v>642</v>
      </c>
      <c r="J747" s="939"/>
      <c r="K747" s="85" t="str">
        <f>IF(I747="","","-")</f>
        <v>-</v>
      </c>
      <c r="L747" s="940">
        <v>37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thickBo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648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649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7.5" customHeight="1" x14ac:dyDescent="0.15">
      <c r="A789" s="614"/>
      <c r="B789" s="615"/>
      <c r="C789" s="615"/>
      <c r="D789" s="615"/>
      <c r="E789" s="615"/>
      <c r="F789" s="616"/>
      <c r="G789" s="653" t="s">
        <v>643</v>
      </c>
      <c r="H789" s="654"/>
      <c r="I789" s="654"/>
      <c r="J789" s="654"/>
      <c r="K789" s="655"/>
      <c r="L789" s="647" t="s">
        <v>644</v>
      </c>
      <c r="M789" s="648"/>
      <c r="N789" s="648"/>
      <c r="O789" s="648"/>
      <c r="P789" s="648"/>
      <c r="Q789" s="648"/>
      <c r="R789" s="648"/>
      <c r="S789" s="648"/>
      <c r="T789" s="648"/>
      <c r="U789" s="648"/>
      <c r="V789" s="648"/>
      <c r="W789" s="648"/>
      <c r="X789" s="649"/>
      <c r="Y789" s="367">
        <v>46</v>
      </c>
      <c r="Z789" s="368"/>
      <c r="AA789" s="368"/>
      <c r="AB789" s="785"/>
      <c r="AC789" s="653" t="s">
        <v>647</v>
      </c>
      <c r="AD789" s="654"/>
      <c r="AE789" s="654"/>
      <c r="AF789" s="654"/>
      <c r="AG789" s="655"/>
      <c r="AH789" s="647" t="s">
        <v>645</v>
      </c>
      <c r="AI789" s="648"/>
      <c r="AJ789" s="648"/>
      <c r="AK789" s="648"/>
      <c r="AL789" s="648"/>
      <c r="AM789" s="648"/>
      <c r="AN789" s="648"/>
      <c r="AO789" s="648"/>
      <c r="AP789" s="648"/>
      <c r="AQ789" s="648"/>
      <c r="AR789" s="648"/>
      <c r="AS789" s="648"/>
      <c r="AT789" s="649"/>
      <c r="AU789" s="367">
        <v>38</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46</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38</v>
      </c>
      <c r="AV799" s="812"/>
      <c r="AW799" s="812"/>
      <c r="AX799" s="814"/>
    </row>
    <row r="800" spans="1:51" ht="24.75" customHeight="1" x14ac:dyDescent="0.15">
      <c r="A800" s="614"/>
      <c r="B800" s="615"/>
      <c r="C800" s="615"/>
      <c r="D800" s="615"/>
      <c r="E800" s="615"/>
      <c r="F800" s="616"/>
      <c r="G800" s="578" t="s">
        <v>650</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2</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2</v>
      </c>
    </row>
    <row r="802" spans="1:51" ht="37.5" customHeight="1" x14ac:dyDescent="0.15">
      <c r="A802" s="614"/>
      <c r="B802" s="615"/>
      <c r="C802" s="615"/>
      <c r="D802" s="615"/>
      <c r="E802" s="615"/>
      <c r="F802" s="616"/>
      <c r="G802" s="653" t="s">
        <v>647</v>
      </c>
      <c r="H802" s="654"/>
      <c r="I802" s="654"/>
      <c r="J802" s="654"/>
      <c r="K802" s="655"/>
      <c r="L802" s="647" t="s">
        <v>646</v>
      </c>
      <c r="M802" s="648"/>
      <c r="N802" s="648"/>
      <c r="O802" s="648"/>
      <c r="P802" s="648"/>
      <c r="Q802" s="648"/>
      <c r="R802" s="648"/>
      <c r="S802" s="648"/>
      <c r="T802" s="648"/>
      <c r="U802" s="648"/>
      <c r="V802" s="648"/>
      <c r="W802" s="648"/>
      <c r="X802" s="649"/>
      <c r="Y802" s="367">
        <v>33</v>
      </c>
      <c r="Z802" s="368"/>
      <c r="AA802" s="368"/>
      <c r="AB802" s="785"/>
      <c r="AC802" s="653" t="s">
        <v>638</v>
      </c>
      <c r="AD802" s="654"/>
      <c r="AE802" s="654"/>
      <c r="AF802" s="654"/>
      <c r="AG802" s="655"/>
      <c r="AH802" s="647" t="s">
        <v>638</v>
      </c>
      <c r="AI802" s="648"/>
      <c r="AJ802" s="648"/>
      <c r="AK802" s="648"/>
      <c r="AL802" s="648"/>
      <c r="AM802" s="648"/>
      <c r="AN802" s="648"/>
      <c r="AO802" s="648"/>
      <c r="AP802" s="648"/>
      <c r="AQ802" s="648"/>
      <c r="AR802" s="648"/>
      <c r="AS802" s="648"/>
      <c r="AT802" s="649"/>
      <c r="AU802" s="367" t="s">
        <v>638</v>
      </c>
      <c r="AV802" s="368"/>
      <c r="AW802" s="368"/>
      <c r="AX802" s="369"/>
      <c r="AY802">
        <f t="shared" ref="AY802:AY812" si="115">$AY$800</f>
        <v>2</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33</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2</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51.75" customHeight="1" x14ac:dyDescent="0.15">
      <c r="A845" s="355">
        <v>1</v>
      </c>
      <c r="B845" s="355">
        <v>1</v>
      </c>
      <c r="C845" s="343" t="s">
        <v>654</v>
      </c>
      <c r="D845" s="328"/>
      <c r="E845" s="328"/>
      <c r="F845" s="328"/>
      <c r="G845" s="328"/>
      <c r="H845" s="328"/>
      <c r="I845" s="328"/>
      <c r="J845" s="329">
        <v>1010401023102</v>
      </c>
      <c r="K845" s="330"/>
      <c r="L845" s="330"/>
      <c r="M845" s="330"/>
      <c r="N845" s="330"/>
      <c r="O845" s="330"/>
      <c r="P845" s="344" t="s">
        <v>652</v>
      </c>
      <c r="Q845" s="331"/>
      <c r="R845" s="331"/>
      <c r="S845" s="331"/>
      <c r="T845" s="331"/>
      <c r="U845" s="331"/>
      <c r="V845" s="331"/>
      <c r="W845" s="331"/>
      <c r="X845" s="331"/>
      <c r="Y845" s="332">
        <v>46</v>
      </c>
      <c r="Z845" s="333"/>
      <c r="AA845" s="333"/>
      <c r="AB845" s="334"/>
      <c r="AC845" s="335" t="s">
        <v>290</v>
      </c>
      <c r="AD845" s="336"/>
      <c r="AE845" s="336"/>
      <c r="AF845" s="336"/>
      <c r="AG845" s="336"/>
      <c r="AH845" s="351">
        <v>3</v>
      </c>
      <c r="AI845" s="352"/>
      <c r="AJ845" s="352"/>
      <c r="AK845" s="352"/>
      <c r="AL845" s="339">
        <v>91</v>
      </c>
      <c r="AM845" s="340"/>
      <c r="AN845" s="340"/>
      <c r="AO845" s="341"/>
      <c r="AP845" s="342" t="s">
        <v>669</v>
      </c>
      <c r="AQ845" s="342"/>
      <c r="AR845" s="342"/>
      <c r="AS845" s="342"/>
      <c r="AT845" s="342"/>
      <c r="AU845" s="342"/>
      <c r="AV845" s="342"/>
      <c r="AW845" s="342"/>
      <c r="AX845" s="342"/>
    </row>
    <row r="846" spans="1:51" ht="30" customHeight="1" x14ac:dyDescent="0.15">
      <c r="A846" s="355">
        <v>2</v>
      </c>
      <c r="B846" s="355">
        <v>1</v>
      </c>
      <c r="C846" s="343" t="s">
        <v>638</v>
      </c>
      <c r="D846" s="328"/>
      <c r="E846" s="328"/>
      <c r="F846" s="328"/>
      <c r="G846" s="328"/>
      <c r="H846" s="328"/>
      <c r="I846" s="328"/>
      <c r="J846" s="329" t="s">
        <v>638</v>
      </c>
      <c r="K846" s="330"/>
      <c r="L846" s="330"/>
      <c r="M846" s="330"/>
      <c r="N846" s="330"/>
      <c r="O846" s="330"/>
      <c r="P846" s="344" t="s">
        <v>638</v>
      </c>
      <c r="Q846" s="331"/>
      <c r="R846" s="331"/>
      <c r="S846" s="331"/>
      <c r="T846" s="331"/>
      <c r="U846" s="331"/>
      <c r="V846" s="331"/>
      <c r="W846" s="331"/>
      <c r="X846" s="331"/>
      <c r="Y846" s="332" t="s">
        <v>638</v>
      </c>
      <c r="Z846" s="333"/>
      <c r="AA846" s="333"/>
      <c r="AB846" s="334"/>
      <c r="AC846" s="335"/>
      <c r="AD846" s="336"/>
      <c r="AE846" s="336"/>
      <c r="AF846" s="336"/>
      <c r="AG846" s="336"/>
      <c r="AH846" s="351" t="s">
        <v>638</v>
      </c>
      <c r="AI846" s="352"/>
      <c r="AJ846" s="352"/>
      <c r="AK846" s="352"/>
      <c r="AL846" s="339" t="s">
        <v>638</v>
      </c>
      <c r="AM846" s="340"/>
      <c r="AN846" s="340"/>
      <c r="AO846" s="341"/>
      <c r="AP846" s="342" t="s">
        <v>638</v>
      </c>
      <c r="AQ846" s="342"/>
      <c r="AR846" s="342"/>
      <c r="AS846" s="342"/>
      <c r="AT846" s="342"/>
      <c r="AU846" s="342"/>
      <c r="AV846" s="342"/>
      <c r="AW846" s="342"/>
      <c r="AX846" s="342"/>
      <c r="AY846">
        <f>COUNTA($C$846)</f>
        <v>1</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9.25" customHeight="1" x14ac:dyDescent="0.15">
      <c r="A878" s="355">
        <v>1</v>
      </c>
      <c r="B878" s="355">
        <v>1</v>
      </c>
      <c r="C878" s="343" t="s">
        <v>653</v>
      </c>
      <c r="D878" s="328"/>
      <c r="E878" s="328"/>
      <c r="F878" s="328"/>
      <c r="G878" s="328"/>
      <c r="H878" s="328"/>
      <c r="I878" s="328"/>
      <c r="J878" s="329">
        <v>5010405001703</v>
      </c>
      <c r="K878" s="330"/>
      <c r="L878" s="330"/>
      <c r="M878" s="330"/>
      <c r="N878" s="330"/>
      <c r="O878" s="330"/>
      <c r="P878" s="344" t="s">
        <v>645</v>
      </c>
      <c r="Q878" s="331"/>
      <c r="R878" s="331"/>
      <c r="S878" s="331"/>
      <c r="T878" s="331"/>
      <c r="U878" s="331"/>
      <c r="V878" s="331"/>
      <c r="W878" s="331"/>
      <c r="X878" s="331"/>
      <c r="Y878" s="332">
        <v>38</v>
      </c>
      <c r="Z878" s="333"/>
      <c r="AA878" s="333"/>
      <c r="AB878" s="334"/>
      <c r="AC878" s="335" t="s">
        <v>290</v>
      </c>
      <c r="AD878" s="336"/>
      <c r="AE878" s="336"/>
      <c r="AF878" s="336"/>
      <c r="AG878" s="336"/>
      <c r="AH878" s="351">
        <v>3</v>
      </c>
      <c r="AI878" s="352"/>
      <c r="AJ878" s="352"/>
      <c r="AK878" s="352"/>
      <c r="AL878" s="339">
        <v>89</v>
      </c>
      <c r="AM878" s="340"/>
      <c r="AN878" s="340"/>
      <c r="AO878" s="341"/>
      <c r="AP878" s="342" t="s">
        <v>638</v>
      </c>
      <c r="AQ878" s="342"/>
      <c r="AR878" s="342"/>
      <c r="AS878" s="342"/>
      <c r="AT878" s="342"/>
      <c r="AU878" s="342"/>
      <c r="AV878" s="342"/>
      <c r="AW878" s="342"/>
      <c r="AX878" s="342"/>
      <c r="AY878">
        <f t="shared" si="118"/>
        <v>1</v>
      </c>
    </row>
    <row r="879" spans="1:51" ht="30" customHeight="1" x14ac:dyDescent="0.15">
      <c r="A879" s="355">
        <v>2</v>
      </c>
      <c r="B879" s="355">
        <v>1</v>
      </c>
      <c r="C879" s="343" t="s">
        <v>631</v>
      </c>
      <c r="D879" s="328"/>
      <c r="E879" s="328"/>
      <c r="F879" s="328"/>
      <c r="G879" s="328"/>
      <c r="H879" s="328"/>
      <c r="I879" s="328"/>
      <c r="J879" s="329" t="s">
        <v>638</v>
      </c>
      <c r="K879" s="330"/>
      <c r="L879" s="330"/>
      <c r="M879" s="330"/>
      <c r="N879" s="330"/>
      <c r="O879" s="330"/>
      <c r="P879" s="344" t="s">
        <v>638</v>
      </c>
      <c r="Q879" s="331"/>
      <c r="R879" s="331"/>
      <c r="S879" s="331"/>
      <c r="T879" s="331"/>
      <c r="U879" s="331"/>
      <c r="V879" s="331"/>
      <c r="W879" s="331"/>
      <c r="X879" s="331"/>
      <c r="Y879" s="332" t="s">
        <v>638</v>
      </c>
      <c r="Z879" s="333"/>
      <c r="AA879" s="333"/>
      <c r="AB879" s="334"/>
      <c r="AC879" s="335"/>
      <c r="AD879" s="336"/>
      <c r="AE879" s="336"/>
      <c r="AF879" s="336"/>
      <c r="AG879" s="336"/>
      <c r="AH879" s="351" t="s">
        <v>638</v>
      </c>
      <c r="AI879" s="352"/>
      <c r="AJ879" s="352"/>
      <c r="AK879" s="352"/>
      <c r="AL879" s="339" t="s">
        <v>638</v>
      </c>
      <c r="AM879" s="340"/>
      <c r="AN879" s="340"/>
      <c r="AO879" s="341"/>
      <c r="AP879" s="342" t="s">
        <v>638</v>
      </c>
      <c r="AQ879" s="342"/>
      <c r="AR879" s="342"/>
      <c r="AS879" s="342"/>
      <c r="AT879" s="342"/>
      <c r="AU879" s="342"/>
      <c r="AV879" s="342"/>
      <c r="AW879" s="342"/>
      <c r="AX879" s="342"/>
      <c r="AY879">
        <f>COUNTA($C$879)</f>
        <v>1</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t="s">
        <v>638</v>
      </c>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5" customHeight="1" x14ac:dyDescent="0.15">
      <c r="A911" s="355">
        <v>1</v>
      </c>
      <c r="B911" s="355">
        <v>1</v>
      </c>
      <c r="C911" s="343" t="s">
        <v>651</v>
      </c>
      <c r="D911" s="328"/>
      <c r="E911" s="328"/>
      <c r="F911" s="328"/>
      <c r="G911" s="328"/>
      <c r="H911" s="328"/>
      <c r="I911" s="328"/>
      <c r="J911" s="329">
        <v>6010401075873</v>
      </c>
      <c r="K911" s="330"/>
      <c r="L911" s="330"/>
      <c r="M911" s="330"/>
      <c r="N911" s="330"/>
      <c r="O911" s="330"/>
      <c r="P911" s="331" t="s">
        <v>668</v>
      </c>
      <c r="Q911" s="331"/>
      <c r="R911" s="331"/>
      <c r="S911" s="331"/>
      <c r="T911" s="331"/>
      <c r="U911" s="331"/>
      <c r="V911" s="331"/>
      <c r="W911" s="331"/>
      <c r="X911" s="331"/>
      <c r="Y911" s="332">
        <v>33</v>
      </c>
      <c r="Z911" s="333"/>
      <c r="AA911" s="333"/>
      <c r="AB911" s="334"/>
      <c r="AC911" s="335" t="s">
        <v>290</v>
      </c>
      <c r="AD911" s="336"/>
      <c r="AE911" s="336"/>
      <c r="AF911" s="336"/>
      <c r="AG911" s="336"/>
      <c r="AH911" s="351">
        <v>3</v>
      </c>
      <c r="AI911" s="352"/>
      <c r="AJ911" s="352"/>
      <c r="AK911" s="352"/>
      <c r="AL911" s="339">
        <v>72</v>
      </c>
      <c r="AM911" s="340"/>
      <c r="AN911" s="340"/>
      <c r="AO911" s="341"/>
      <c r="AP911" s="342" t="s">
        <v>638</v>
      </c>
      <c r="AQ911" s="342"/>
      <c r="AR911" s="342"/>
      <c r="AS911" s="342"/>
      <c r="AT911" s="342"/>
      <c r="AU911" s="342"/>
      <c r="AV911" s="342"/>
      <c r="AW911" s="342"/>
      <c r="AX911" s="342"/>
      <c r="AY911">
        <f t="shared" si="119"/>
        <v>1</v>
      </c>
    </row>
    <row r="912" spans="1:51" ht="30" customHeight="1" x14ac:dyDescent="0.15">
      <c r="A912" s="355">
        <v>2</v>
      </c>
      <c r="B912" s="355">
        <v>1</v>
      </c>
      <c r="C912" s="343" t="s">
        <v>638</v>
      </c>
      <c r="D912" s="328"/>
      <c r="E912" s="328"/>
      <c r="F912" s="328"/>
      <c r="G912" s="328"/>
      <c r="H912" s="328"/>
      <c r="I912" s="328"/>
      <c r="J912" s="329" t="s">
        <v>638</v>
      </c>
      <c r="K912" s="330"/>
      <c r="L912" s="330"/>
      <c r="M912" s="330"/>
      <c r="N912" s="330"/>
      <c r="O912" s="330"/>
      <c r="P912" s="344" t="s">
        <v>638</v>
      </c>
      <c r="Q912" s="331"/>
      <c r="R912" s="331"/>
      <c r="S912" s="331"/>
      <c r="T912" s="331"/>
      <c r="U912" s="331"/>
      <c r="V912" s="331"/>
      <c r="W912" s="331"/>
      <c r="X912" s="331"/>
      <c r="Y912" s="332" t="s">
        <v>638</v>
      </c>
      <c r="Z912" s="333"/>
      <c r="AA912" s="333"/>
      <c r="AB912" s="334"/>
      <c r="AC912" s="335"/>
      <c r="AD912" s="336"/>
      <c r="AE912" s="336"/>
      <c r="AF912" s="336"/>
      <c r="AG912" s="336"/>
      <c r="AH912" s="351" t="s">
        <v>638</v>
      </c>
      <c r="AI912" s="352"/>
      <c r="AJ912" s="352"/>
      <c r="AK912" s="352"/>
      <c r="AL912" s="339" t="s">
        <v>638</v>
      </c>
      <c r="AM912" s="340"/>
      <c r="AN912" s="340"/>
      <c r="AO912" s="341"/>
      <c r="AP912" s="342" t="s">
        <v>638</v>
      </c>
      <c r="AQ912" s="342"/>
      <c r="AR912" s="342"/>
      <c r="AS912" s="342"/>
      <c r="AT912" s="342"/>
      <c r="AU912" s="342"/>
      <c r="AV912" s="342"/>
      <c r="AW912" s="342"/>
      <c r="AX912" s="342"/>
      <c r="AY912">
        <f>COUNTA($C$912)</f>
        <v>1</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638</v>
      </c>
      <c r="F1110" s="354"/>
      <c r="G1110" s="354"/>
      <c r="H1110" s="354"/>
      <c r="I1110" s="354"/>
      <c r="J1110" s="329" t="s">
        <v>638</v>
      </c>
      <c r="K1110" s="330"/>
      <c r="L1110" s="330"/>
      <c r="M1110" s="330"/>
      <c r="N1110" s="330"/>
      <c r="O1110" s="330"/>
      <c r="P1110" s="344" t="s">
        <v>638</v>
      </c>
      <c r="Q1110" s="331"/>
      <c r="R1110" s="331"/>
      <c r="S1110" s="331"/>
      <c r="T1110" s="331"/>
      <c r="U1110" s="331"/>
      <c r="V1110" s="331"/>
      <c r="W1110" s="331"/>
      <c r="X1110" s="331"/>
      <c r="Y1110" s="332" t="s">
        <v>638</v>
      </c>
      <c r="Z1110" s="333"/>
      <c r="AA1110" s="333"/>
      <c r="AB1110" s="334"/>
      <c r="AC1110" s="335"/>
      <c r="AD1110" s="336"/>
      <c r="AE1110" s="336"/>
      <c r="AF1110" s="336"/>
      <c r="AG1110" s="336"/>
      <c r="AH1110" s="337" t="s">
        <v>638</v>
      </c>
      <c r="AI1110" s="338"/>
      <c r="AJ1110" s="338"/>
      <c r="AK1110" s="338"/>
      <c r="AL1110" s="339" t="s">
        <v>638</v>
      </c>
      <c r="AM1110" s="340"/>
      <c r="AN1110" s="340"/>
      <c r="AO1110" s="341"/>
      <c r="AP1110" s="342" t="s">
        <v>638</v>
      </c>
      <c r="AQ1110" s="342"/>
      <c r="AR1110" s="342"/>
      <c r="AS1110" s="342"/>
      <c r="AT1110" s="342"/>
      <c r="AU1110" s="342"/>
      <c r="AV1110" s="342"/>
      <c r="AW1110" s="342"/>
      <c r="AX1110" s="342"/>
    </row>
    <row r="1111" spans="1:51" ht="30"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t="s">
        <v>636</v>
      </c>
      <c r="M2" s="13" t="str">
        <f>IF(L2="","",K2)</f>
        <v>社会保障</v>
      </c>
      <c r="N2" s="13" t="str">
        <f>IF(M2="","",IF(N1&lt;&gt;"",CONCATENATE(N1,"、",M2),M2))</f>
        <v>社会保障</v>
      </c>
      <c r="O2" s="13"/>
      <c r="P2" s="12" t="s">
        <v>73</v>
      </c>
      <c r="Q2" s="17" t="s">
        <v>636</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社会保障</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2021-05-10T00:27:31Z</cp:lastPrinted>
  <dcterms:created xsi:type="dcterms:W3CDTF">2012-03-13T00:50:25Z</dcterms:created>
  <dcterms:modified xsi:type="dcterms:W3CDTF">2021-08-20T19:08:10Z</dcterms:modified>
</cp:coreProperties>
</file>