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SAWV\Desktop\レビューシート（保険局追記後）\"/>
    </mc:Choice>
  </mc:AlternateContent>
  <bookViews>
    <workbookView xWindow="930" yWindow="-120" windowWidth="22110" windowHeight="8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<sst xmlns="http://schemas.openxmlformats.org/spreadsheetml/2006/main" count="3084" uniqueCount="798">
  <si>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</si>
  <si>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</si>
  <si>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</si>
  <si>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</si>
  <si>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</si>
  <si>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</si>
  <si>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</si>
  <si>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</si>
  <si>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</si>
  <si>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</si>
  <si>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</si>
  <si>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</si>
  <si>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</si>
  <si>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</si>
  <si>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</si>
  <si>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</si>
  <si>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</si>
  <si>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</si>
  <si>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</si>
  <si>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</si>
  <si>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</si>
  <si>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</si>
  <si>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</si>
  <si>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</si>
  <si>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</si>
  <si>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</si>
  <si>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</si>
  <si>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</si>
  <si>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</si>
  <si>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</si>
  <si>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</si>
  <si>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</si>
  <si>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</si>
  <si>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</si>
  <si>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</si>
  <si>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</si>
  <si>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</si>
  <si>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</si>
  <si>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</si>
  <si>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</si>
  <si>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</si>
  <si>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</si>
  <si>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</si>
  <si>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</si>
  <si>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</si>
  <si>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</si>
  <si>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</si>
  <si>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</si>
  <si>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</si>
  <si>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</si>
  <si>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</si>
  <si>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</si>
  <si>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</si>
  <si>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</si>
  <si>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</si>
  <si>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</si>
  <si>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</si>
  <si>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</si>
  <si>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</si>
  <si>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</si>
  <si>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</si>
  <si>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</si>
  <si>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</si>
  <si>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</si>
  <si>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</si>
  <si>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</si>
  <si>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</si>
  <si>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</si>
  <si>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</si>
  <si>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</si>
  <si>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</si>
  <si>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</si>
  <si>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</si>
  <si>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</si>
  <si>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</si>
  <si>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</si>
  <si>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</si>
  <si>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</si>
  <si>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</si>
  <si>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</si>
  <si>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</si>
  <si>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</si>
  <si>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</si>
  <si>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</si>
  <si>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</si>
  <si>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</si>
  <si>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</si>
  <si>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</si>
  <si>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</si>
  <si>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</si>
  <si>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</si>
  <si>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</si>
  <si>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</si>
  <si>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</si>
  <si>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</si>
  <si>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</si>
  <si>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</si>
  <si>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</si>
  <si>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</si>
  <si>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</si>
  <si>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</si>
  <si>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</si>
  <si>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</si>
  <si>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</si>
  <si>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</si>
  <si>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</si>
  <si>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</si>
  <si>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</si>
  <si>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</si>
  <si>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</si>
  <si>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</si>
  <si>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</si>
  <si>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</si>
  <si>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</si>
  <si>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</si>
  <si>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</si>
  <si>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</si>
  <si>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</si>
  <si>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</si>
  <si>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</si>
  <si>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</si>
  <si>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</si>
  <si>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</si>
  <si>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</si>
  <si>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</si>
  <si>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</si>
  <si>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</si>
  <si>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</si>
  <si>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</si>
  <si>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</si>
  <si>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</si>
  <si>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</si>
  <si>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</si>
  <si>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</si>
  <si>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</si>
  <si>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</si>
  <si>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</si>
  <si>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</si>
  <si>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</si>
  <si>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</si>
  <si>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</si>
  <si>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</si>
  <si>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</si>
  <si>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</si>
  <si>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</si>
  <si>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</si>
  <si>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</si>
  <si>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</si>
  <si>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</si>
  <si>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</si>
  <si>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</si>
  <si>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</si>
  <si>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</si>
  <si>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</si>
  <si>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</si>
  <si>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</si>
  <si>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</si>
  <si>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</si>
  <si>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</si>
  <si>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</si>
  <si>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</si>
  <si>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</si>
  <si>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</si>
  <si>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</si>
  <si>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</si>
  <si>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</si>
  <si>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</si>
  <si>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</si>
  <si>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</si>
  <si>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</si>
  <si>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</si>
  <si>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</si>
  <si>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</si>
  <si>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</si>
  <si>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</si>
  <si>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</si>
  <si>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</si>
  <si>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</si>
  <si>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</si>
  <si>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</si>
  <si>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</si>
  <si>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</si>
  <si>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</si>
  <si>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</si>
  <si>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</si>
  <si>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</si>
  <si>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</si>
  <si>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</si>
  <si>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</si>
  <si>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</si>
  <si>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</si>
  <si>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</si>
  <si>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</si>
  <si>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</si>
  <si>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</si>
  <si>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</si>
  <si>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</si>
  <si>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</si>
  <si>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</si>
  <si>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</si>
  <si>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</si>
  <si>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</si>
  <si>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</si>
  <si>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</si>
  <si>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</si>
  <si>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</si>
  <si>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</si>
  <si>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</si>
  <si>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</si>
  <si>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</si>
  <si>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</si>
  <si>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</si>
  <si>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</si>
  <si>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</si>
  <si>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</si>
  <si>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</si>
  <si>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</si>
  <si>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</si>
  <si>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</si>
  <si>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</si>
  <si>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</si>
  <si>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</si>
  <si>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</si>
  <si>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</si>
  <si>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</si>
  <si>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</si>
  <si>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</si>
  <si>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</si>
  <si>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</si>
  <si>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</si>
  <si>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</si>
  <si>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</si>
  <si>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</si>
  <si>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</si>
  <si>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</si>
  <si>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</si>
  <si>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</si>
  <si>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</si>
  <si>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</si>
  <si>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</si>
  <si>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</si>
  <si>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</si>
  <si>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</si>
  <si>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</si>
  <si>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</si>
  <si>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</si>
  <si>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</si>
  <si>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</si>
  <si>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</si>
  <si>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</si>
  <si>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</si>
  <si>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</si>
  <si>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</si>
  <si>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</si>
  <si>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</si>
  <si>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</si>
  <si>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</si>
  <si>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</si>
  <si>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</si>
  <si>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</si>
  <si>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</si>
  <si>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</si>
  <si>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</si>
  <si>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</si>
  <si>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</si>
  <si>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</si>
  <si>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</si>
  <si>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</si>
  <si>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</si>
  <si>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</si>
  <si>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</si>
  <si>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</si>
  <si>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</si>
  <si>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</si>
  <si>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</si>
  <si>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</si>
  <si>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</si>
  <si>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</si>
  <si>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</si>
  <si>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</si>
  <si>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</si>
  <si>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</si>
  <si>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</si>
  <si>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</si>
  <si>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</si>
  <si>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</si>
  <si>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</si>
  <si>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</si>
  <si>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</si>
  <si>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</si>
  <si>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</si>
  <si>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</si>
  <si>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</si>
  <si>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</si>
  <si>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</si>
  <si>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</si>
  <si>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</si>
  <si>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</si>
  <si>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</si>
  <si>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</si>
  <si>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</si>
  <si>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</si>
  <si>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</si>
  <si>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</si>
  <si>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</si>
  <si>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</si>
  <si>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</si>
  <si>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</si>
  <si>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</si>
  <si>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</si>
  <si>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</si>
  <si>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</si>
  <si>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</si>
  <si>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</si>
  <si>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</si>
  <si>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</si>
  <si>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</si>
  <si>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</si>
  <si>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</si>
  <si>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</si>
  <si>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</si>
  <si>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</si>
  <si>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</si>
  <si>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</si>
  <si>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</si>
  <si>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</si>
  <si>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</si>
  <si>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</si>
  <si>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</si>
  <si>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</si>
  <si>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</si>
  <si>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</si>
  <si>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</si>
  <si>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</si>
  <si>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</si>
  <si>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</si>
  <si>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</si>
  <si>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</si>
  <si>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</si>
  <si>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</si>
  <si>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</si>
  <si>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</si>
  <si>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</si>
  <si>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</si>
  <si>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</si>
  <si>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</si>
  <si>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</si>
  <si>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</si>
  <si>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</si>
  <si>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</si>
  <si>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</si>
  <si>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</si>
  <si>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</si>
  <si>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</si>
  <si>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</si>
  <si>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</si>
  <si>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</si>
  <si>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</si>
  <si>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</si>
  <si>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</si>
  <si>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</si>
  <si>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</si>
  <si>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</si>
  <si>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</si>
  <si>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</si>
  <si>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</si>
  <si>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</si>
  <si>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</si>
  <si>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</si>
  <si>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</si>
  <si>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</si>
  <si>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</si>
  <si>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</si>
  <si>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</si>
  <si>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</si>
  <si>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</si>
  <si>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</si>
  <si>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</si>
  <si>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</si>
  <si>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</si>
  <si>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</si>
  <si>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</si>
  <si>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</si>
  <si>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</si>
  <si>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</si>
  <si>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</si>
  <si>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</si>
  <si>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</si>
  <si>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</si>
  <si>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</si>
  <si>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</si>
  <si>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</si>
  <si>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</si>
  <si>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</si>
  <si>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</si>
  <si>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</si>
  <si>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</si>
  <si>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</si>
  <si>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</si>
  <si>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</si>
  <si>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</si>
  <si>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</si>
  <si>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</si>
  <si>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</si>
  <si>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</si>
  <si>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</si>
  <si>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</si>
  <si>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</si>
  <si>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</si>
  <si>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</si>
  <si>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</si>
  <si>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</si>
  <si>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</si>
  <si>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</si>
  <si>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</si>
  <si>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</si>
  <si>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</si>
  <si>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</si>
  <si>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</si>
  <si>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</si>
  <si>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</si>
  <si>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</si>
  <si>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</si>
  <si>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</si>
  <si>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</si>
  <si>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</si>
  <si>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</si>
  <si>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</si>
  <si>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</si>
  <si>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</si>
  <si>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</si>
  <si>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</si>
  <si>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</si>
  <si>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</si>
  <si>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</si>
  <si>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</si>
  <si>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</si>
  <si>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</si>
  <si>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</si>
  <si>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</si>
  <si>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</si>
  <si>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</si>
  <si>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</si>
  <si>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</si>
  <si>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</si>
  <si>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</si>
  <si>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</si>
  <si>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</si>
  <si>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</si>
  <si>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</si>
  <si>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</si>
  <si>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</si>
  <si>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</si>
  <si>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</si>
  <si>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</si>
  <si>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</si>
  <si>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</si>
  <si>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</si>
  <si>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</si>
  <si>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</si>
  <si>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</si>
  <si>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</si>
  <si>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</si>
  <si>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</si>
  <si>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</si>
  <si>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</si>
  <si>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</si>
  <si>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</si>
  <si>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</si>
  <si>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</si>
  <si>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</si>
  <si>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</si>
  <si>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</si>
  <si>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</si>
  <si>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</si>
  <si>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</si>
  <si>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</si>
  <si>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</si>
  <si>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</si>
  <si>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</si>
  <si>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</si>
  <si>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</si>
  <si>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</si>
  <si>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</si>
  <si>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</si>
  <si>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</si>
  <si>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</si>
  <si>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</si>
  <si>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</si>
  <si>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</si>
  <si>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</si>
  <si>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</si>
  <si>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</si>
  <si>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</si>
  <si>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</si>
  <si>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</si>
  <si>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</si>
  <si>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</si>
  <si>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</si>
  <si>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</si>
  <si>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</si>
  <si>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</si>
  <si>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</si>
  <si>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</si>
  <si>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</si>
  <si>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</si>
  <si>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</si>
  <si>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</si>
  <si>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</si>
  <si>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</si>
  <si>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</si>
  <si>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</si>
  <si>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</si>
  <si>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</si>
  <si>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</si>
  <si>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</si>
  <si>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</si>
  <si>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</si>
  <si>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</si>
  <si>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</si>
  <si>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</si>
  <si>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</si>
  <si>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</si>
  <si>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</si>
  <si>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</si>
  <si>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</si>
  <si>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</si>
  <si>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</si>
  <si>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</si>
  <si>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</si>
  <si>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</si>
  <si>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</si>
  <si>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</si>
  <si>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</si>
  <si>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</si>
  <si>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</si>
  <si>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</si>
  <si>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</si>
  <si>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</si>
  <si>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</si>
  <si>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</si>
  <si>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</si>
  <si>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</si>
  <si>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</si>
  <si>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</si>
  <si>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</si>
  <si>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</si>
  <si>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</si>
  <si>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</si>
  <si>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</si>
  <si>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</si>
  <si>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</si>
  <si>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</si>
  <si>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</si>
  <si>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</si>
  <si>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</si>
  <si>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</si>
  <si>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</si>
  <si>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</si>
  <si>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</si>
  <si>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</si>
  <si>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</si>
  <si>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</si>
  <si>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</si>
  <si>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</si>
  <si>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</si>
  <si>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</si>
  <si>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</si>
  <si>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</si>
  <si>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</si>
  <si>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</si>
  <si>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</si>
  <si>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</si>
  <si>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</si>
  <si>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</si>
  <si>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</si>
  <si>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</si>
  <si>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</si>
  <si>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</si>
  <si>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</si>
  <si>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</si>
  <si>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</si>
  <si>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</si>
  <si>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</si>
  <si>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</si>
  <si>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</si>
  <si>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</si>
  <si>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</si>
  <si>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</si>
  <si>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</si>
  <si>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</si>
  <si>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</si>
  <si>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</si>
  <si>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</si>
  <si>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</si>
  <si>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</si>
  <si>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</si>
  <si>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</si>
  <si>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</si>
  <si>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</si>
  <si>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</si>
  <si>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</si>
  <si>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</si>
  <si>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</si>
  <si>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</si>
  <si>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</si>
  <si>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</si>
  <si>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</si>
  <si>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</si>
  <si>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</si>
  <si>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</si>
  <si>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</si>
  <si>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</si>
  <si>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</si>
  <si>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</si>
  <si>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</si>
  <si>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</si>
  <si>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</si>
  <si>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</si>
  <si>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</si>
  <si>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</si>
  <si>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</si>
  <si>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</si>
  <si>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</si>
  <si>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</si>
  <si>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</si>
  <si>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</si>
  <si>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</si>
  <si>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</si>
  <si>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</si>
  <si>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</si>
  <si>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</si>
  <si>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</si>
  <si>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</si>
  <si>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</si>
  <si>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</si>
  <si>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</si>
  <si>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</si>
  <si>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</si>
  <si>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</si>
  <si>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</si>
  <si>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</si>
  <si>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</si>
  <si>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</si>
  <si>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</si>
  <si>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</si>
  <si>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</si>
  <si>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</si>
  <si>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</si>
  <si>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</si>
  <si>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</si>
  <si>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</si>
  <si>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</si>
  <si>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</si>
  <si>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</si>
  <si>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</si>
  <si>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</si>
  <si>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</si>
  <si>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</si>
  <si>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</si>
  <si>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</si>
  <si>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</si>
  <si>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</si>
  <si>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</si>
  <si>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</si>
  <si>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</si>
  <si>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</si>
  <si>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</si>
  <si>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</si>
  <si>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</si>
  <si>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</si>
  <si>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</si>
  <si>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</si>
  <si>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</si>
  <si>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</si>
  <si>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</si>
  <si>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</si>
  <si>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</si>
  <si>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</si>
  <si>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</si>
  <si>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</si>
  <si>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</si>
  <si>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</si>
  <si>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</si>
  <si>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</si>
  <si>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</si>
  <si>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</si>
  <si>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</si>
  <si>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</si>
  <si>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</si>
  <si>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</si>
  <si>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</si>
  <si>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</si>
  <si>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</si>
  <si>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</si>
  <si>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</si>
  <si>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</si>
  <si>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</si>
  <si>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</si>
  <si>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</si>
  <si>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</si>
  <si>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</si>
  <si>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</si>
  <si>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</si>
  <si>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</si>
  <si>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</si>
  <si>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</si>
  <si>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</si>
  <si>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</si>
  <si>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DPCデータベース管理運用システム等に要する経費</t>
  </si>
  <si>
    <t>保険局</t>
  </si>
  <si>
    <t>井内　努</t>
  </si>
  <si>
    <t>平成26年度</t>
  </si>
  <si>
    <t>終了予定なし</t>
  </si>
  <si>
    <t>医療課</t>
  </si>
  <si>
    <t>-</t>
  </si>
  <si>
    <t>「日本再興戦略」2016中短期工程表、世界IT国家宣言</t>
  </si>
  <si>
    <t>「日本再興戦略」2016（平成28年６月２日閣議決定）の中短期工程表において、平成29年度より、ＤＰＣデータの一元管理及び利活用を可能とするデータベースのシステム運用を開始し、ＤＰＣデータの第三者提供を行う体制を整備するもの。</t>
  </si>
  <si>
    <t>「日本再興戦略」2016（平成28年６月２日閣議決定）の中短期工程表において、平成29年度より、ＤＰＣデータ（※１）一元管理及び利活用を可能とするデータベースのシステム運用を開始し、ＤＰＣデータの第三者提供を実施することとしているため、当該データベースに係る運用・保守業務やＤＰＣデータの第三者提供業務等を行うもの。
（※１）DPCデータとは、急性期入院医療を担う医療機関等から厚生労働省に提出される臨床情報等のデータ</t>
  </si>
  <si>
    <t>DPCデータの第三者提供を行う</t>
  </si>
  <si>
    <t>提供実績数
（29年度１件以上、30年度以降は前年度以上を目指す）</t>
  </si>
  <si>
    <t>件</t>
  </si>
  <si>
    <t>レセプト情報等の提供に関する有識者会議資料</t>
  </si>
  <si>
    <t>平成28年度中にデータベースの構築を完了し、平成29年度からデータベースの運用を開始する</t>
  </si>
  <si>
    <t>DPCデータの取り込み件数</t>
  </si>
  <si>
    <t>百万件</t>
  </si>
  <si>
    <t>定常運用作業件数（稼働監視、ウイルス監視、セキュリティパッチ適用　等）</t>
  </si>
  <si>
    <t>執行額（X）／データベース数（Y）　　　　　　　　　　　　　　</t>
    <phoneticPr fontId="5"/>
  </si>
  <si>
    <t>百万円</t>
  </si>
  <si>
    <t>147百万円/1</t>
  </si>
  <si>
    <t>155百万円/1</t>
  </si>
  <si>
    <t>執行額（X）／データ取り込み件数（Y）　</t>
    <phoneticPr fontId="5"/>
  </si>
  <si>
    <t>円</t>
  </si>
  <si>
    <t>執行額（X）／定常運用作業件数（Y)　　　　　　　　　　　　　　</t>
    <phoneticPr fontId="5"/>
  </si>
  <si>
    <t>千円</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</si>
  <si>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</si>
  <si>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</si>
  <si>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診療報酬体系見直し後の評価等に係る調査に必要な経費（「急性期の包括評価に係る調査に要する経費」及び「ＤＰＣ制度の見直しに係る調査経費」）</t>
  </si>
  <si>
    <t>新26-023</t>
  </si>
  <si>
    <t>291</t>
  </si>
  <si>
    <t>290</t>
  </si>
  <si>
    <t>296</t>
  </si>
  <si>
    <t>0300</t>
  </si>
  <si>
    <t>○</t>
  </si>
  <si>
    <t>-</t>
    <phoneticPr fontId="5"/>
  </si>
  <si>
    <t>医療費適正化対策推進業務庁費</t>
    <rPh sb="0" eb="3">
      <t>イリョウヒ</t>
    </rPh>
    <rPh sb="3" eb="6">
      <t>テキセイカ</t>
    </rPh>
    <rPh sb="6" eb="8">
      <t>タイサク</t>
    </rPh>
    <rPh sb="8" eb="10">
      <t>スイシン</t>
    </rPh>
    <rPh sb="10" eb="12">
      <t>ギョウム</t>
    </rPh>
    <rPh sb="12" eb="14">
      <t>チョウヒ</t>
    </rPh>
    <phoneticPr fontId="5"/>
  </si>
  <si>
    <t>DPCデータは診療報酬改定に向けた議論の基礎資料として収集・分析を行っているものであり、国にデータを蓄積する必要があるため、国が実施すべき事業である。</t>
  </si>
  <si>
    <t>DPCデータの第三者提供に向けた体制作りのための手段として位置づけており、優先度が高い事業である。</t>
  </si>
  <si>
    <t>DPCデータの活用は医療の質の向上、効率化等に資することが期待できるため、優先度が高い事業であり、国費を投入して実施すべきである。</t>
    <phoneticPr fontId="5"/>
  </si>
  <si>
    <t>有</t>
  </si>
  <si>
    <t>‐</t>
  </si>
  <si>
    <t>一般競争入札（総合評価落札方式・最低価格落札方式）を行うことにより、コストの削減に努めている。</t>
    <rPh sb="16" eb="18">
      <t>サイテイ</t>
    </rPh>
    <rPh sb="18" eb="20">
      <t>カカク</t>
    </rPh>
    <rPh sb="20" eb="22">
      <t>ラクサツ</t>
    </rPh>
    <rPh sb="22" eb="24">
      <t>ホウシキ</t>
    </rPh>
    <phoneticPr fontId="5"/>
  </si>
  <si>
    <t>事業遂行のための必要な費目・使途に限定されている。</t>
  </si>
  <si>
    <t>DPCデータの第三者提供かかる支援業務及び監査業務について、実施件数が見込みを下回ったことから、不用が発生したもの。</t>
    <rPh sb="7" eb="10">
      <t>ダイサンシャ</t>
    </rPh>
    <rPh sb="10" eb="12">
      <t>テイキョウ</t>
    </rPh>
    <rPh sb="15" eb="17">
      <t>シエン</t>
    </rPh>
    <rPh sb="17" eb="19">
      <t>ギョウム</t>
    </rPh>
    <rPh sb="19" eb="20">
      <t>オヨ</t>
    </rPh>
    <rPh sb="21" eb="23">
      <t>カンサ</t>
    </rPh>
    <rPh sb="23" eb="25">
      <t>ギョウム</t>
    </rPh>
    <rPh sb="30" eb="32">
      <t>ジッシ</t>
    </rPh>
    <rPh sb="32" eb="34">
      <t>ケンスウ</t>
    </rPh>
    <rPh sb="35" eb="37">
      <t>ミコ</t>
    </rPh>
    <rPh sb="39" eb="41">
      <t>シタマワ</t>
    </rPh>
    <rPh sb="48" eb="50">
      <t>フヨウ</t>
    </rPh>
    <rPh sb="51" eb="53">
      <t>ハッセイ</t>
    </rPh>
    <phoneticPr fontId="5"/>
  </si>
  <si>
    <t>－</t>
  </si>
  <si>
    <t>第三者提供においては、毎年度目標値を上回るなど一定の成果がみられる。</t>
    <rPh sb="0" eb="3">
      <t>ダイサンシャ</t>
    </rPh>
    <rPh sb="3" eb="5">
      <t>テイキョウ</t>
    </rPh>
    <rPh sb="11" eb="14">
      <t>マイネンド</t>
    </rPh>
    <rPh sb="14" eb="17">
      <t>モクヒョウチ</t>
    </rPh>
    <rPh sb="18" eb="20">
      <t>ウワマワ</t>
    </rPh>
    <rPh sb="23" eb="25">
      <t>イッテイ</t>
    </rPh>
    <rPh sb="26" eb="28">
      <t>セイカ</t>
    </rPh>
    <phoneticPr fontId="5"/>
  </si>
  <si>
    <t>平成28年中にシステム構築が完了し、平成29年度よりシステム運用及びDPCデータの第三者提供を開始したところ。データベースへのデータの取込等の運用・保守は適切に実施されている。</t>
    <rPh sb="0" eb="2">
      <t>ヘイセイ</t>
    </rPh>
    <rPh sb="4" eb="6">
      <t>ネンチュウ</t>
    </rPh>
    <rPh sb="11" eb="13">
      <t>コウチク</t>
    </rPh>
    <rPh sb="14" eb="16">
      <t>カンリョウ</t>
    </rPh>
    <rPh sb="18" eb="20">
      <t>ヘイセイ</t>
    </rPh>
    <rPh sb="22" eb="24">
      <t>ネンド</t>
    </rPh>
    <rPh sb="30" eb="32">
      <t>ウンヨウ</t>
    </rPh>
    <rPh sb="32" eb="33">
      <t>オヨ</t>
    </rPh>
    <rPh sb="41" eb="44">
      <t>ダイサンシャ</t>
    </rPh>
    <rPh sb="44" eb="46">
      <t>テイキョウ</t>
    </rPh>
    <rPh sb="47" eb="49">
      <t>カイシ</t>
    </rPh>
    <rPh sb="67" eb="69">
      <t>トリコミ</t>
    </rPh>
    <rPh sb="69" eb="70">
      <t>トウ</t>
    </rPh>
    <rPh sb="71" eb="73">
      <t>ウンヨウ</t>
    </rPh>
    <rPh sb="74" eb="76">
      <t>ホシュ</t>
    </rPh>
    <rPh sb="77" eb="79">
      <t>テキセツ</t>
    </rPh>
    <rPh sb="80" eb="82">
      <t>ジッシ</t>
    </rPh>
    <phoneticPr fontId="5"/>
  </si>
  <si>
    <t>「0352」の事業では、DPC導入の影響評価に係る調査（データの収集、データチェック、データクリーニング）を実施し、診療報酬改定の基礎となるデータ集計分析等を主な業務としており、他方本業務では収集したデータをデータベースに格納し第三者提供等を実施しているもの。</t>
    <rPh sb="7" eb="9">
      <t>ジギョウ</t>
    </rPh>
    <rPh sb="15" eb="17">
      <t>ドウニュウ</t>
    </rPh>
    <rPh sb="18" eb="20">
      <t>エイキョウ</t>
    </rPh>
    <rPh sb="20" eb="22">
      <t>ヒョウカ</t>
    </rPh>
    <rPh sb="23" eb="24">
      <t>カカ</t>
    </rPh>
    <rPh sb="25" eb="27">
      <t>チョウサ</t>
    </rPh>
    <rPh sb="32" eb="34">
      <t>シュウシュウ</t>
    </rPh>
    <rPh sb="54" eb="56">
      <t>ジッシ</t>
    </rPh>
    <rPh sb="58" eb="60">
      <t>シンリョウ</t>
    </rPh>
    <rPh sb="60" eb="62">
      <t>ホウシュウ</t>
    </rPh>
    <rPh sb="62" eb="64">
      <t>カイテイ</t>
    </rPh>
    <rPh sb="65" eb="67">
      <t>キソ</t>
    </rPh>
    <rPh sb="73" eb="75">
      <t>シュウケイ</t>
    </rPh>
    <rPh sb="75" eb="77">
      <t>ブンセキ</t>
    </rPh>
    <rPh sb="77" eb="78">
      <t>トウ</t>
    </rPh>
    <rPh sb="79" eb="80">
      <t>オモ</t>
    </rPh>
    <rPh sb="81" eb="83">
      <t>ギョウム</t>
    </rPh>
    <rPh sb="89" eb="91">
      <t>タホウ</t>
    </rPh>
    <rPh sb="91" eb="92">
      <t>ホン</t>
    </rPh>
    <rPh sb="92" eb="94">
      <t>ギョウム</t>
    </rPh>
    <rPh sb="96" eb="98">
      <t>シュウシュウ</t>
    </rPh>
    <rPh sb="111" eb="113">
      <t>カクノウ</t>
    </rPh>
    <rPh sb="114" eb="117">
      <t>ダイサンシャ</t>
    </rPh>
    <rPh sb="117" eb="119">
      <t>テイキョウ</t>
    </rPh>
    <rPh sb="119" eb="120">
      <t>トウ</t>
    </rPh>
    <rPh sb="121" eb="123">
      <t>ジッシ</t>
    </rPh>
    <phoneticPr fontId="5"/>
  </si>
  <si>
    <t>DPCデータの第三者提供にかかる支援業務及び監査業務について、当初の実施件数の見込みを下回ったことから、執行率が低調となっている。</t>
    <rPh sb="7" eb="10">
      <t>ダイサンシャ</t>
    </rPh>
    <rPh sb="10" eb="12">
      <t>テイキョウ</t>
    </rPh>
    <rPh sb="16" eb="18">
      <t>シエン</t>
    </rPh>
    <rPh sb="18" eb="20">
      <t>ギョウム</t>
    </rPh>
    <rPh sb="20" eb="21">
      <t>オヨ</t>
    </rPh>
    <rPh sb="22" eb="24">
      <t>カンサ</t>
    </rPh>
    <rPh sb="24" eb="26">
      <t>ギョウム</t>
    </rPh>
    <rPh sb="31" eb="33">
      <t>トウショ</t>
    </rPh>
    <rPh sb="34" eb="36">
      <t>ジッシ</t>
    </rPh>
    <rPh sb="36" eb="38">
      <t>ケンスウ</t>
    </rPh>
    <rPh sb="39" eb="41">
      <t>ミコ</t>
    </rPh>
    <rPh sb="43" eb="45">
      <t>シタマワ</t>
    </rPh>
    <rPh sb="52" eb="55">
      <t>シッコウリツ</t>
    </rPh>
    <rPh sb="56" eb="58">
      <t>テイチョウ</t>
    </rPh>
    <phoneticPr fontId="5"/>
  </si>
  <si>
    <t>株式会社　日立製作所</t>
    <rPh sb="0" eb="4">
      <t>カブシキガイシャ</t>
    </rPh>
    <rPh sb="5" eb="7">
      <t>ヒタチ</t>
    </rPh>
    <rPh sb="7" eb="10">
      <t>セイサクショ</t>
    </rPh>
    <phoneticPr fontId="5"/>
  </si>
  <si>
    <t>ＤＰＣデータベース管理運用システムの運用保守業務</t>
    <rPh sb="9" eb="11">
      <t>カンリ</t>
    </rPh>
    <rPh sb="11" eb="13">
      <t>ウンヨウ</t>
    </rPh>
    <rPh sb="18" eb="20">
      <t>ウンヨウ</t>
    </rPh>
    <rPh sb="20" eb="22">
      <t>ホシュ</t>
    </rPh>
    <rPh sb="22" eb="24">
      <t>ギョウム</t>
    </rPh>
    <phoneticPr fontId="5"/>
  </si>
  <si>
    <t>ＤＰＣデータの第三者提供にかかる支援業務</t>
    <rPh sb="7" eb="10">
      <t>ダイサンシャ</t>
    </rPh>
    <rPh sb="10" eb="12">
      <t>テイキョウ</t>
    </rPh>
    <rPh sb="16" eb="18">
      <t>シエン</t>
    </rPh>
    <rPh sb="18" eb="20">
      <t>ギョウム</t>
    </rPh>
    <phoneticPr fontId="5"/>
  </si>
  <si>
    <t>国庫債務負担行為等</t>
  </si>
  <si>
    <t>ＤＰＣデータの提供依頼申出者に対する実地監査</t>
    <phoneticPr fontId="5"/>
  </si>
  <si>
    <t>人件費</t>
    <rPh sb="0" eb="3">
      <t>ジンケンヒ</t>
    </rPh>
    <phoneticPr fontId="5"/>
  </si>
  <si>
    <t>監査業務</t>
    <rPh sb="0" eb="2">
      <t>カンサ</t>
    </rPh>
    <rPh sb="2" eb="4">
      <t>ギョウム</t>
    </rPh>
    <phoneticPr fontId="5"/>
  </si>
  <si>
    <t>A.株式会社日立製作所</t>
    <rPh sb="2" eb="6">
      <t>カブシキガイシャ</t>
    </rPh>
    <rPh sb="6" eb="8">
      <t>ヒタチ</t>
    </rPh>
    <rPh sb="8" eb="11">
      <t>セイサクショ</t>
    </rPh>
    <phoneticPr fontId="5"/>
  </si>
  <si>
    <t>B.富士通Japan株式会社</t>
    <rPh sb="10" eb="14">
      <t>カブシキガイシャ</t>
    </rPh>
    <phoneticPr fontId="5"/>
  </si>
  <si>
    <t>一般競争入札（最低価格落札方式）により、競争性を担保している。令和元年度の調達では複数社の応札だったが、令和2年度については１者応札や、不落による随意契約だった調達がある。
今後については、公告期間や調達要件について再度検討し、応札事業者を増やすよう努める。</t>
    <rPh sb="7" eb="9">
      <t>サイテイ</t>
    </rPh>
    <rPh sb="9" eb="11">
      <t>カカク</t>
    </rPh>
    <rPh sb="11" eb="13">
      <t>ラクサツ</t>
    </rPh>
    <rPh sb="13" eb="15">
      <t>ホウシキ</t>
    </rPh>
    <rPh sb="31" eb="33">
      <t>レイワ</t>
    </rPh>
    <rPh sb="33" eb="34">
      <t>ガン</t>
    </rPh>
    <rPh sb="68" eb="69">
      <t>フ</t>
    </rPh>
    <rPh sb="80" eb="82">
      <t>チョウタツ</t>
    </rPh>
    <phoneticPr fontId="5"/>
  </si>
  <si>
    <t>厚労</t>
  </si>
  <si>
    <t>DPCのシステム更改に係る補正予算がそのまま繰越されたもの。</t>
    <rPh sb="8" eb="10">
      <t>コウカイ</t>
    </rPh>
    <rPh sb="11" eb="12">
      <t>カカ</t>
    </rPh>
    <rPh sb="13" eb="15">
      <t>ホセイ</t>
    </rPh>
    <rPh sb="15" eb="17">
      <t>ヨサン</t>
    </rPh>
    <rPh sb="22" eb="24">
      <t>クリコシ</t>
    </rPh>
    <phoneticPr fontId="5"/>
  </si>
  <si>
    <t>834百万円/1</t>
    <rPh sb="3" eb="5">
      <t>ヒャクマン</t>
    </rPh>
    <rPh sb="5" eb="6">
      <t>エン</t>
    </rPh>
    <phoneticPr fontId="5"/>
  </si>
  <si>
    <t>834百万円/
4,296件</t>
    <rPh sb="3" eb="5">
      <t>ヒャクマン</t>
    </rPh>
    <rPh sb="5" eb="6">
      <t>エン</t>
    </rPh>
    <rPh sb="13" eb="14">
      <t>ケン</t>
    </rPh>
    <phoneticPr fontId="5"/>
  </si>
  <si>
    <t>人件費</t>
    <rPh sb="0" eb="3">
      <t>ジンケンヒ</t>
    </rPh>
    <phoneticPr fontId="5"/>
  </si>
  <si>
    <t>雑役務費</t>
    <rPh sb="0" eb="1">
      <t>ザツ</t>
    </rPh>
    <rPh sb="1" eb="4">
      <t>エキムヒ</t>
    </rPh>
    <phoneticPr fontId="5"/>
  </si>
  <si>
    <t>その他</t>
    <rPh sb="2" eb="3">
      <t>タ</t>
    </rPh>
    <phoneticPr fontId="5"/>
  </si>
  <si>
    <t>施設利用料等</t>
    <phoneticPr fontId="5"/>
  </si>
  <si>
    <t>アプリケーション・ハードウェア・ソフト</t>
    <phoneticPr fontId="5"/>
  </si>
  <si>
    <t>データベースの運用・保守に要する人件費
DPCデータの提供に係る支援作業</t>
    <phoneticPr fontId="5"/>
  </si>
  <si>
    <t>834百万円/
22,441百万円</t>
    <rPh sb="3" eb="5">
      <t>ヒャクマン</t>
    </rPh>
    <rPh sb="5" eb="6">
      <t>エン</t>
    </rPh>
    <rPh sb="14" eb="16">
      <t>ヒャクマン</t>
    </rPh>
    <rPh sb="16" eb="17">
      <t>エン</t>
    </rPh>
    <phoneticPr fontId="5"/>
  </si>
  <si>
    <t>-</t>
    <phoneticPr fontId="5"/>
  </si>
  <si>
    <t>富士通Japan株式会社</t>
    <rPh sb="0" eb="12">
      <t>フジ</t>
    </rPh>
    <phoneticPr fontId="5"/>
  </si>
  <si>
    <t>C.PwCコンサルティング合同会社</t>
    <rPh sb="13" eb="15">
      <t>ゴウドウ</t>
    </rPh>
    <rPh sb="15" eb="17">
      <t>ガイシャ</t>
    </rPh>
    <phoneticPr fontId="5"/>
  </si>
  <si>
    <t>システム更改支援業務</t>
    <rPh sb="4" eb="6">
      <t>コウカイ</t>
    </rPh>
    <rPh sb="6" eb="8">
      <t>シエン</t>
    </rPh>
    <rPh sb="8" eb="10">
      <t>ギョウム</t>
    </rPh>
    <phoneticPr fontId="5"/>
  </si>
  <si>
    <t>PwCコンサルティング合同会社</t>
    <rPh sb="11" eb="13">
      <t>ゴウドウ</t>
    </rPh>
    <rPh sb="13" eb="15">
      <t>ガイシャ</t>
    </rPh>
    <phoneticPr fontId="5"/>
  </si>
  <si>
    <t>DPCデータベース管理運用システム更改の調達等に係る支援業務</t>
    <rPh sb="0" eb="30">
      <t>ｄｓ</t>
    </rPh>
    <phoneticPr fontId="5"/>
  </si>
  <si>
    <t>147百万円/17,227百万件</t>
    <phoneticPr fontId="5"/>
  </si>
  <si>
    <t>155百万円/21,473百万件</t>
    <phoneticPr fontId="5"/>
  </si>
  <si>
    <t>147百万円/4,181件</t>
    <phoneticPr fontId="5"/>
  </si>
  <si>
    <t>155百万円/4,129件</t>
    <phoneticPr fontId="5"/>
  </si>
  <si>
    <t>ＤＰＣデータの第三者提供について、一般競争入札（最低価格落札方式）により調達を実施しており競争性を確保している。実施件数が見込みを下回ったが、令和３年度予算においては執行率を踏まえ減額要求しているため、執行率は改善が図られると考えられる。
一方、データベースの次期更新に係る調達を見据え、適切な要求等が行えるよう必要な検討を今後、開始していきたい。</t>
    <rPh sb="17" eb="19">
      <t>イッパン</t>
    </rPh>
    <rPh sb="19" eb="21">
      <t>キョウソウ</t>
    </rPh>
    <rPh sb="21" eb="23">
      <t>ニュウサツ</t>
    </rPh>
    <rPh sb="24" eb="26">
      <t>サイテイ</t>
    </rPh>
    <rPh sb="26" eb="28">
      <t>カカク</t>
    </rPh>
    <rPh sb="28" eb="30">
      <t>ラクサツ</t>
    </rPh>
    <rPh sb="30" eb="32">
      <t>ホウシキ</t>
    </rPh>
    <rPh sb="36" eb="38">
      <t>チョウタツ</t>
    </rPh>
    <rPh sb="39" eb="41">
      <t>ジッシ</t>
    </rPh>
    <rPh sb="45" eb="48">
      <t>キョウソウセイ</t>
    </rPh>
    <rPh sb="49" eb="51">
      <t>カクホ</t>
    </rPh>
    <rPh sb="56" eb="58">
      <t>ジッシ</t>
    </rPh>
    <rPh sb="58" eb="60">
      <t>ケンスウ</t>
    </rPh>
    <rPh sb="61" eb="63">
      <t>ミコ</t>
    </rPh>
    <rPh sb="65" eb="67">
      <t>シタマワ</t>
    </rPh>
    <rPh sb="71" eb="73">
      <t>レイワ</t>
    </rPh>
    <rPh sb="74" eb="76">
      <t>ネンド</t>
    </rPh>
    <rPh sb="76" eb="78">
      <t>ヨサン</t>
    </rPh>
    <rPh sb="83" eb="86">
      <t>シッコウリツ</t>
    </rPh>
    <rPh sb="87" eb="88">
      <t>フ</t>
    </rPh>
    <rPh sb="90" eb="92">
      <t>ゲンガク</t>
    </rPh>
    <rPh sb="92" eb="94">
      <t>ヨウキュウ</t>
    </rPh>
    <rPh sb="101" eb="104">
      <t>シッコウリツ</t>
    </rPh>
    <rPh sb="105" eb="107">
      <t>カイゼン</t>
    </rPh>
    <rPh sb="108" eb="109">
      <t>ハカ</t>
    </rPh>
    <rPh sb="113" eb="114">
      <t>カンガ</t>
    </rPh>
    <phoneticPr fontId="5"/>
  </si>
  <si>
    <t>177百万円/1</t>
    <rPh sb="3" eb="5">
      <t>ヒャクマン</t>
    </rPh>
    <rPh sb="5" eb="6">
      <t>エン</t>
    </rPh>
    <phoneticPr fontId="5"/>
  </si>
  <si>
    <t>177百万円/22,441百万件</t>
    <phoneticPr fontId="5"/>
  </si>
  <si>
    <t>177百万円/4,296件</t>
    <phoneticPr fontId="5"/>
  </si>
  <si>
    <t>引き続き、必要な予算額を確保し、適正な執行に努めること</t>
    <phoneticPr fontId="5"/>
  </si>
  <si>
    <t>引き続き、必要な予算額を確保し、一者応札について原因分析したうえで適正な執行に努めることとする。</t>
    <rPh sb="16" eb="18">
      <t>イッシャ</t>
    </rPh>
    <rPh sb="18" eb="20">
      <t>オウサツ</t>
    </rPh>
    <rPh sb="24" eb="26">
      <t>ゲンイン</t>
    </rPh>
    <rPh sb="26" eb="28">
      <t>ブンセキ</t>
    </rPh>
    <phoneticPr fontId="5"/>
  </si>
  <si>
    <t>デジタル庁移管のため。</t>
    <rPh sb="4" eb="5">
      <t>チョウ</t>
    </rPh>
    <rPh sb="5" eb="7">
      <t>イカン</t>
    </rPh>
    <phoneticPr fontId="5"/>
  </si>
  <si>
    <t>一層の執行率の向上をお願いするとともに、委託業者の一者応札については原因分析し改善をお願いしたい。(井出　健二郎)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</si>
</sst>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22886</xdr:colOff>
      <xdr:row>750</xdr:row>
      <xdr:rowOff>0</xdr:rowOff>
    </xdr:from>
    <xdr:to>
      <xdr:col>48</xdr:col>
      <xdr:colOff>95250</xdr:colOff>
      <xdr:row>752</xdr:row>
      <xdr:rowOff>23488</xdr:rowOff>
    </xdr:to>
    <xdr:sp macro="" textlink="">
      <xdr:nvSpPr>
        <xdr:cNvPr id="15" name="正方形/長方形 14"/>
        <xdr:cNvSpPr/>
      </xdr:nvSpPr>
      <xdr:spPr bwMode="auto">
        <a:xfrm>
          <a:off x="2435886" y="49032583"/>
          <a:ext cx="7311364" cy="7219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厚生労働省保険局医療課</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１７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17</xdr:col>
      <xdr:colOff>205945</xdr:colOff>
      <xdr:row>752</xdr:row>
      <xdr:rowOff>51487</xdr:rowOff>
    </xdr:from>
    <xdr:to>
      <xdr:col>17</xdr:col>
      <xdr:colOff>205945</xdr:colOff>
      <xdr:row>754</xdr:row>
      <xdr:rowOff>245617</xdr:rowOff>
    </xdr:to>
    <xdr:cxnSp macro="">
      <xdr:nvCxnSpPr>
        <xdr:cNvPr id="17" name="直線矢印コネクタ 16"/>
        <xdr:cNvCxnSpPr/>
      </xdr:nvCxnSpPr>
      <xdr:spPr>
        <a:xfrm>
          <a:off x="3596845" y="47266912"/>
          <a:ext cx="0" cy="89898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13663</xdr:colOff>
      <xdr:row>752</xdr:row>
      <xdr:rowOff>64358</xdr:rowOff>
    </xdr:from>
    <xdr:to>
      <xdr:col>32</xdr:col>
      <xdr:colOff>13663</xdr:colOff>
      <xdr:row>754</xdr:row>
      <xdr:rowOff>258488</xdr:rowOff>
    </xdr:to>
    <xdr:cxnSp macro="">
      <xdr:nvCxnSpPr>
        <xdr:cNvPr id="18" name="直線矢印コネクタ 17"/>
        <xdr:cNvCxnSpPr/>
      </xdr:nvCxnSpPr>
      <xdr:spPr>
        <a:xfrm>
          <a:off x="6448330" y="49795441"/>
          <a:ext cx="0" cy="89263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12872</xdr:colOff>
      <xdr:row>756</xdr:row>
      <xdr:rowOff>313286</xdr:rowOff>
    </xdr:from>
    <xdr:to>
      <xdr:col>21</xdr:col>
      <xdr:colOff>169333</xdr:colOff>
      <xdr:row>758</xdr:row>
      <xdr:rowOff>315653</xdr:rowOff>
    </xdr:to>
    <xdr:sp macro="" textlink="">
      <xdr:nvSpPr>
        <xdr:cNvPr id="19" name="正方形/長方形 18"/>
        <xdr:cNvSpPr/>
      </xdr:nvSpPr>
      <xdr:spPr>
        <a:xfrm>
          <a:off x="2425872" y="51441369"/>
          <a:ext cx="1966211" cy="700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Ａ．株式会社　日立製作所</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１５６百万円</a:t>
          </a:r>
        </a:p>
      </xdr:txBody>
    </xdr:sp>
    <xdr:clientData/>
  </xdr:twoCellAnchor>
  <xdr:twoCellAnchor>
    <xdr:from>
      <xdr:col>11</xdr:col>
      <xdr:colOff>60639</xdr:colOff>
      <xdr:row>755</xdr:row>
      <xdr:rowOff>25743</xdr:rowOff>
    </xdr:from>
    <xdr:to>
      <xdr:col>21</xdr:col>
      <xdr:colOff>182927</xdr:colOff>
      <xdr:row>756</xdr:row>
      <xdr:rowOff>34362</xdr:rowOff>
    </xdr:to>
    <xdr:sp macro="" textlink="">
      <xdr:nvSpPr>
        <xdr:cNvPr id="20" name="テキスト ボックス 19"/>
        <xdr:cNvSpPr txBox="1"/>
      </xdr:nvSpPr>
      <xdr:spPr>
        <a:xfrm>
          <a:off x="2272556" y="50804576"/>
          <a:ext cx="2133121"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国庫債務負担行為</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180202</xdr:colOff>
      <xdr:row>760</xdr:row>
      <xdr:rowOff>49923</xdr:rowOff>
    </xdr:from>
    <xdr:to>
      <xdr:col>24</xdr:col>
      <xdr:colOff>148167</xdr:colOff>
      <xdr:row>765</xdr:row>
      <xdr:rowOff>399021</xdr:rowOff>
    </xdr:to>
    <xdr:sp macro="" textlink="">
      <xdr:nvSpPr>
        <xdr:cNvPr id="21" name="大かっこ 20"/>
        <xdr:cNvSpPr/>
      </xdr:nvSpPr>
      <xdr:spPr bwMode="auto">
        <a:xfrm>
          <a:off x="1788869" y="52575006"/>
          <a:ext cx="3185298" cy="24128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ＤＰＣデータベース管理運用システムの運用及び保守</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・システムの稼働、セキュリティ管理</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・ＤＰＣデータの取り込み　など</a:t>
          </a:r>
          <a:endParaRPr lang="en-US" altLang="ja-JP">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mn-lt"/>
              <a:ea typeface="+mn-ea"/>
              <a:cs typeface="+mn-cs"/>
            </a:rPr>
            <a:t>ＤＰＣデータの第三者提供にかかる支援業務</a:t>
          </a:r>
          <a:endParaRPr lang="ja-JP" altLang="ja-JP">
            <a:effectLst/>
          </a:endParaRPr>
        </a:p>
        <a:p>
          <a:pPr eaLnBrk="1" fontAlgn="auto" latinLnBrk="0" hangingPunct="1"/>
          <a:r>
            <a:rPr lang="ja-JP" altLang="ja-JP" sz="1100">
              <a:solidFill>
                <a:schemeClr val="tx1"/>
              </a:solidFill>
              <a:effectLst/>
              <a:latin typeface="+mn-lt"/>
              <a:ea typeface="+mn-ea"/>
              <a:cs typeface="+mn-cs"/>
            </a:rPr>
            <a:t>・実施計画書の作成</a:t>
          </a:r>
          <a:endParaRPr lang="ja-JP" altLang="ja-JP">
            <a:effectLst/>
          </a:endParaRPr>
        </a:p>
        <a:p>
          <a:pPr eaLnBrk="1" fontAlgn="auto" latinLnBrk="0" hangingPunct="1"/>
          <a:r>
            <a:rPr lang="ja-JP" altLang="ja-JP" sz="1100">
              <a:solidFill>
                <a:schemeClr val="tx1"/>
              </a:solidFill>
              <a:effectLst/>
              <a:latin typeface="+mn-lt"/>
              <a:ea typeface="+mn-ea"/>
              <a:cs typeface="+mn-cs"/>
            </a:rPr>
            <a:t>・提供依頼の受け付け・事務局審査</a:t>
          </a:r>
          <a:endParaRPr lang="ja-JP" altLang="ja-JP">
            <a:effectLst/>
          </a:endParaRPr>
        </a:p>
        <a:p>
          <a:pPr eaLnBrk="1" fontAlgn="auto" latinLnBrk="0" hangingPunct="1"/>
          <a:r>
            <a:rPr lang="ja-JP" altLang="ja-JP" sz="1100">
              <a:solidFill>
                <a:schemeClr val="tx1"/>
              </a:solidFill>
              <a:effectLst/>
              <a:latin typeface="+mn-lt"/>
              <a:ea typeface="+mn-ea"/>
              <a:cs typeface="+mn-cs"/>
            </a:rPr>
            <a:t>・提供用データの抽出　など</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69033</xdr:colOff>
      <xdr:row>755</xdr:row>
      <xdr:rowOff>296047</xdr:rowOff>
    </xdr:from>
    <xdr:to>
      <xdr:col>21</xdr:col>
      <xdr:colOff>191320</xdr:colOff>
      <xdr:row>756</xdr:row>
      <xdr:rowOff>304666</xdr:rowOff>
    </xdr:to>
    <xdr:sp macro="" textlink="">
      <xdr:nvSpPr>
        <xdr:cNvPr id="22" name="テキスト ボックス 21"/>
        <xdr:cNvSpPr txBox="1"/>
      </xdr:nvSpPr>
      <xdr:spPr>
        <a:xfrm>
          <a:off x="2280950" y="51074880"/>
          <a:ext cx="2133120"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173772</xdr:colOff>
      <xdr:row>756</xdr:row>
      <xdr:rowOff>300413</xdr:rowOff>
    </xdr:from>
    <xdr:to>
      <xdr:col>35</xdr:col>
      <xdr:colOff>190510</xdr:colOff>
      <xdr:row>758</xdr:row>
      <xdr:rowOff>302780</xdr:rowOff>
    </xdr:to>
    <xdr:sp macro="" textlink="">
      <xdr:nvSpPr>
        <xdr:cNvPr id="23" name="正方形/長方形 22"/>
        <xdr:cNvSpPr/>
      </xdr:nvSpPr>
      <xdr:spPr>
        <a:xfrm>
          <a:off x="5401939" y="51428496"/>
          <a:ext cx="1826488" cy="700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．富士通</a:t>
          </a:r>
          <a:r>
            <a:rPr kumimoji="1" lang="en-US" altLang="ja-JP" sz="1100">
              <a:latin typeface="ＭＳ Ｐゴシック" panose="020B0600070205080204" pitchFamily="50" charset="-128"/>
              <a:ea typeface="ＭＳ Ｐゴシック" panose="020B0600070205080204" pitchFamily="50" charset="-128"/>
            </a:rPr>
            <a:t>Japan</a:t>
          </a:r>
          <a:r>
            <a:rPr kumimoji="1" lang="ja-JP" altLang="en-US" sz="1100">
              <a:latin typeface="ＭＳ Ｐゴシック" panose="020B0600070205080204" pitchFamily="50" charset="-128"/>
              <a:ea typeface="ＭＳ Ｐゴシック" panose="020B0600070205080204" pitchFamily="50" charset="-128"/>
            </a:rPr>
            <a:t>株式会社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34547</xdr:colOff>
      <xdr:row>755</xdr:row>
      <xdr:rowOff>321790</xdr:rowOff>
    </xdr:from>
    <xdr:to>
      <xdr:col>36</xdr:col>
      <xdr:colOff>42343</xdr:colOff>
      <xdr:row>756</xdr:row>
      <xdr:rowOff>330409</xdr:rowOff>
    </xdr:to>
    <xdr:sp macro="" textlink="">
      <xdr:nvSpPr>
        <xdr:cNvPr id="24" name="テキスト ボックス 23"/>
        <xdr:cNvSpPr txBox="1"/>
      </xdr:nvSpPr>
      <xdr:spPr>
        <a:xfrm>
          <a:off x="5262714" y="51100623"/>
          <a:ext cx="2018629"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104264</xdr:colOff>
      <xdr:row>760</xdr:row>
      <xdr:rowOff>62793</xdr:rowOff>
    </xdr:from>
    <xdr:to>
      <xdr:col>36</xdr:col>
      <xdr:colOff>105841</xdr:colOff>
      <xdr:row>764</xdr:row>
      <xdr:rowOff>167668</xdr:rowOff>
    </xdr:to>
    <xdr:sp macro="" textlink="">
      <xdr:nvSpPr>
        <xdr:cNvPr id="25" name="大かっこ 24"/>
        <xdr:cNvSpPr/>
      </xdr:nvSpPr>
      <xdr:spPr bwMode="auto">
        <a:xfrm>
          <a:off x="5131347" y="52587876"/>
          <a:ext cx="2213494" cy="1501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ＤＰＣデータの</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提供依頼申出者に対する実地監査</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実地監査の実施</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監査マニュアルの見直し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0</xdr:colOff>
      <xdr:row>118</xdr:row>
      <xdr:rowOff>0</xdr:rowOff>
    </xdr:from>
    <xdr:to>
      <xdr:col>33</xdr:col>
      <xdr:colOff>197303</xdr:colOff>
      <xdr:row>118</xdr:row>
      <xdr:rowOff>297657</xdr:rowOff>
    </xdr:to>
    <xdr:sp macro="" textlink="">
      <xdr:nvSpPr>
        <xdr:cNvPr id="27" name="テキスト ボックス 26"/>
        <xdr:cNvSpPr txBox="1"/>
      </xdr:nvSpPr>
      <xdr:spPr>
        <a:xfrm>
          <a:off x="6123214" y="17553214"/>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0</xdr:colOff>
      <xdr:row>118</xdr:row>
      <xdr:rowOff>0</xdr:rowOff>
    </xdr:from>
    <xdr:to>
      <xdr:col>37</xdr:col>
      <xdr:colOff>197304</xdr:colOff>
      <xdr:row>118</xdr:row>
      <xdr:rowOff>297657</xdr:rowOff>
    </xdr:to>
    <xdr:sp macro="" textlink="">
      <xdr:nvSpPr>
        <xdr:cNvPr id="28" name="テキスト ボックス 27"/>
        <xdr:cNvSpPr txBox="1"/>
      </xdr:nvSpPr>
      <xdr:spPr>
        <a:xfrm>
          <a:off x="6939643" y="17553214"/>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0</xdr:colOff>
      <xdr:row>118</xdr:row>
      <xdr:rowOff>0</xdr:rowOff>
    </xdr:from>
    <xdr:to>
      <xdr:col>41</xdr:col>
      <xdr:colOff>197303</xdr:colOff>
      <xdr:row>118</xdr:row>
      <xdr:rowOff>297657</xdr:rowOff>
    </xdr:to>
    <xdr:sp macro="" textlink="">
      <xdr:nvSpPr>
        <xdr:cNvPr id="26" name="テキスト ボックス 25"/>
        <xdr:cNvSpPr txBox="1"/>
      </xdr:nvSpPr>
      <xdr:spPr>
        <a:xfrm>
          <a:off x="7756071" y="17553214"/>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122464</xdr:colOff>
      <xdr:row>118</xdr:row>
      <xdr:rowOff>13607</xdr:rowOff>
    </xdr:from>
    <xdr:to>
      <xdr:col>48</xdr:col>
      <xdr:colOff>115660</xdr:colOff>
      <xdr:row>119</xdr:row>
      <xdr:rowOff>11907</xdr:rowOff>
    </xdr:to>
    <xdr:sp macro="" textlink="">
      <xdr:nvSpPr>
        <xdr:cNvPr id="29" name="テキスト ボックス 28"/>
        <xdr:cNvSpPr txBox="1"/>
      </xdr:nvSpPr>
      <xdr:spPr>
        <a:xfrm>
          <a:off x="9103178" y="17566821"/>
          <a:ext cx="809625"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0.01</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98332</xdr:colOff>
      <xdr:row>752</xdr:row>
      <xdr:rowOff>74941</xdr:rowOff>
    </xdr:from>
    <xdr:to>
      <xdr:col>43</xdr:col>
      <xdr:colOff>98332</xdr:colOff>
      <xdr:row>754</xdr:row>
      <xdr:rowOff>269071</xdr:rowOff>
    </xdr:to>
    <xdr:cxnSp macro="">
      <xdr:nvCxnSpPr>
        <xdr:cNvPr id="30" name="直線矢印コネクタ 29"/>
        <xdr:cNvCxnSpPr/>
      </xdr:nvCxnSpPr>
      <xdr:spPr>
        <a:xfrm>
          <a:off x="8744915" y="49806024"/>
          <a:ext cx="0" cy="89263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120855</xdr:colOff>
      <xdr:row>756</xdr:row>
      <xdr:rowOff>310996</xdr:rowOff>
    </xdr:from>
    <xdr:to>
      <xdr:col>47</xdr:col>
      <xdr:colOff>137593</xdr:colOff>
      <xdr:row>758</xdr:row>
      <xdr:rowOff>313363</xdr:rowOff>
    </xdr:to>
    <xdr:sp macro="" textlink="">
      <xdr:nvSpPr>
        <xdr:cNvPr id="31" name="正方形/長方形 30"/>
        <xdr:cNvSpPr/>
      </xdr:nvSpPr>
      <xdr:spPr>
        <a:xfrm>
          <a:off x="7762022" y="51439079"/>
          <a:ext cx="1826488" cy="700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ＭＳ Ｐゴシック" panose="020B0600070205080204" pitchFamily="50" charset="-128"/>
              <a:ea typeface="ＭＳ Ｐゴシック" panose="020B0600070205080204" pitchFamily="50" charset="-128"/>
            </a:rPr>
            <a:t>C</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PwC</a:t>
          </a:r>
          <a:r>
            <a:rPr kumimoji="1" lang="ja-JP" altLang="en-US" sz="1100">
              <a:latin typeface="ＭＳ Ｐゴシック" panose="020B0600070205080204" pitchFamily="50" charset="-128"/>
              <a:ea typeface="ＭＳ Ｐゴシック" panose="020B0600070205080204" pitchFamily="50" charset="-128"/>
            </a:rPr>
            <a:t>コンサルティング合同会社</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１４百万円</a:t>
          </a:r>
        </a:p>
      </xdr:txBody>
    </xdr:sp>
    <xdr:clientData/>
  </xdr:twoCellAnchor>
  <xdr:twoCellAnchor>
    <xdr:from>
      <xdr:col>37</xdr:col>
      <xdr:colOff>182714</xdr:colOff>
      <xdr:row>755</xdr:row>
      <xdr:rowOff>332373</xdr:rowOff>
    </xdr:from>
    <xdr:to>
      <xdr:col>47</xdr:col>
      <xdr:colOff>190509</xdr:colOff>
      <xdr:row>756</xdr:row>
      <xdr:rowOff>340992</xdr:rowOff>
    </xdr:to>
    <xdr:sp macro="" textlink="">
      <xdr:nvSpPr>
        <xdr:cNvPr id="32" name="テキスト ボックス 31"/>
        <xdr:cNvSpPr txBox="1"/>
      </xdr:nvSpPr>
      <xdr:spPr>
        <a:xfrm>
          <a:off x="7622797" y="51111206"/>
          <a:ext cx="2018629" cy="35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一般競争入札（最低価格）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37</xdr:col>
      <xdr:colOff>51347</xdr:colOff>
      <xdr:row>760</xdr:row>
      <xdr:rowOff>73376</xdr:rowOff>
    </xdr:from>
    <xdr:to>
      <xdr:col>48</xdr:col>
      <xdr:colOff>52924</xdr:colOff>
      <xdr:row>764</xdr:row>
      <xdr:rowOff>178251</xdr:rowOff>
    </xdr:to>
    <xdr:sp macro="" textlink="">
      <xdr:nvSpPr>
        <xdr:cNvPr id="33" name="大かっこ 32"/>
        <xdr:cNvSpPr/>
      </xdr:nvSpPr>
      <xdr:spPr bwMode="auto">
        <a:xfrm>
          <a:off x="7491430" y="52598459"/>
          <a:ext cx="2213494" cy="15018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DPC</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データベース管理運用システム更改の調達等に係る支援業務</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システム更改に係る調達支援</a:t>
          </a:r>
          <a:endParaRPr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など</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33406</xdr:colOff>
      <xdr:row>753</xdr:row>
      <xdr:rowOff>10584</xdr:rowOff>
    </xdr:from>
    <xdr:to>
      <xdr:col>42</xdr:col>
      <xdr:colOff>131237</xdr:colOff>
      <xdr:row>753</xdr:row>
      <xdr:rowOff>258232</xdr:rowOff>
    </xdr:to>
    <xdr:sp macro="" textlink="">
      <xdr:nvSpPr>
        <xdr:cNvPr id="34" name="大かっこ 33"/>
        <xdr:cNvSpPr/>
      </xdr:nvSpPr>
      <xdr:spPr bwMode="auto">
        <a:xfrm>
          <a:off x="3853989" y="50090917"/>
          <a:ext cx="4722748" cy="24764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本委託に係る必要な指示や調整を行う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1" zoomScale="80" zoomScaleNormal="75" zoomScaleSheetLayoutView="8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769</v>
      </c>
      <c r="AK2" s="206"/>
      <c r="AL2" s="206"/>
      <c r="AM2" s="206"/>
      <c r="AN2" s="98" t="s">
        <v>404</v>
      </c>
      <c r="AO2" s="206">
        <v>20</v>
      </c>
      <c r="AP2" s="206"/>
      <c r="AQ2" s="206"/>
      <c r="AR2" s="99" t="s">
        <v>707</v>
      </c>
      <c r="AS2" s="207">
        <v>370</v>
      </c>
      <c r="AT2" s="207"/>
      <c r="AU2" s="207"/>
      <c r="AV2" s="98" t="str">
        <f>IF(AW2="","","-")</f>
        <v/>
      </c>
      <c r="AW2" s="395"/>
      <c r="AX2" s="395"/>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712</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711</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3" t="s">
        <v>387</v>
      </c>
      <c r="Z7" s="296"/>
      <c r="AA7" s="296"/>
      <c r="AB7" s="296"/>
      <c r="AC7" s="296"/>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256</v>
      </c>
      <c r="B8" s="822"/>
      <c r="C8" s="822"/>
      <c r="D8" s="822"/>
      <c r="E8" s="822"/>
      <c r="F8" s="823"/>
      <c r="G8" s="218" t="str">
        <f>入力規則等!A27</f>
        <v>科学技術・イノベーション</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198</v>
      </c>
      <c r="Q13" s="164"/>
      <c r="R13" s="164"/>
      <c r="S13" s="164"/>
      <c r="T13" s="164"/>
      <c r="U13" s="164"/>
      <c r="V13" s="165"/>
      <c r="W13" s="163">
        <v>205</v>
      </c>
      <c r="X13" s="164"/>
      <c r="Y13" s="164"/>
      <c r="Z13" s="164"/>
      <c r="AA13" s="164"/>
      <c r="AB13" s="164"/>
      <c r="AC13" s="165"/>
      <c r="AD13" s="163">
        <v>224</v>
      </c>
      <c r="AE13" s="164"/>
      <c r="AF13" s="164"/>
      <c r="AG13" s="164"/>
      <c r="AH13" s="164"/>
      <c r="AI13" s="164"/>
      <c r="AJ13" s="165"/>
      <c r="AK13" s="163">
        <v>180</v>
      </c>
      <c r="AL13" s="164"/>
      <c r="AM13" s="164"/>
      <c r="AN13" s="164"/>
      <c r="AO13" s="164"/>
      <c r="AP13" s="164"/>
      <c r="AQ13" s="165"/>
      <c r="AR13" s="160">
        <v>33</v>
      </c>
      <c r="AS13" s="161"/>
      <c r="AT13" s="161"/>
      <c r="AU13" s="161"/>
      <c r="AV13" s="161"/>
      <c r="AW13" s="161"/>
      <c r="AX13" s="392"/>
    </row>
    <row r="14" spans="1:50" ht="21" customHeight="1" x14ac:dyDescent="0.15">
      <c r="A14" s="120"/>
      <c r="B14" s="121"/>
      <c r="C14" s="121"/>
      <c r="D14" s="121"/>
      <c r="E14" s="121"/>
      <c r="F14" s="122"/>
      <c r="G14" s="744"/>
      <c r="H14" s="745"/>
      <c r="I14" s="572" t="s">
        <v>8</v>
      </c>
      <c r="J14" s="626"/>
      <c r="K14" s="626"/>
      <c r="L14" s="626"/>
      <c r="M14" s="626"/>
      <c r="N14" s="626"/>
      <c r="O14" s="627"/>
      <c r="P14" s="163" t="s">
        <v>715</v>
      </c>
      <c r="Q14" s="164"/>
      <c r="R14" s="164"/>
      <c r="S14" s="164"/>
      <c r="T14" s="164"/>
      <c r="U14" s="164"/>
      <c r="V14" s="165"/>
      <c r="W14" s="163" t="s">
        <v>715</v>
      </c>
      <c r="X14" s="164"/>
      <c r="Y14" s="164"/>
      <c r="Z14" s="164"/>
      <c r="AA14" s="164"/>
      <c r="AB14" s="164"/>
      <c r="AC14" s="165"/>
      <c r="AD14" s="163">
        <v>654</v>
      </c>
      <c r="AE14" s="164"/>
      <c r="AF14" s="164"/>
      <c r="AG14" s="164"/>
      <c r="AH14" s="164"/>
      <c r="AI14" s="164"/>
      <c r="AJ14" s="165"/>
      <c r="AK14" s="163" t="s">
        <v>744</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715</v>
      </c>
      <c r="Q15" s="164"/>
      <c r="R15" s="164"/>
      <c r="S15" s="164"/>
      <c r="T15" s="164"/>
      <c r="U15" s="164"/>
      <c r="V15" s="165"/>
      <c r="W15" s="163" t="s">
        <v>715</v>
      </c>
      <c r="X15" s="164"/>
      <c r="Y15" s="164"/>
      <c r="Z15" s="164"/>
      <c r="AA15" s="164"/>
      <c r="AB15" s="164"/>
      <c r="AC15" s="165"/>
      <c r="AD15" s="163" t="s">
        <v>744</v>
      </c>
      <c r="AE15" s="164"/>
      <c r="AF15" s="164"/>
      <c r="AG15" s="164"/>
      <c r="AH15" s="164"/>
      <c r="AI15" s="164"/>
      <c r="AJ15" s="165"/>
      <c r="AK15" s="163">
        <v>654</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715</v>
      </c>
      <c r="Q16" s="164"/>
      <c r="R16" s="164"/>
      <c r="S16" s="164"/>
      <c r="T16" s="164"/>
      <c r="U16" s="164"/>
      <c r="V16" s="165"/>
      <c r="W16" s="163" t="s">
        <v>715</v>
      </c>
      <c r="X16" s="164"/>
      <c r="Y16" s="164"/>
      <c r="Z16" s="164"/>
      <c r="AA16" s="164"/>
      <c r="AB16" s="164"/>
      <c r="AC16" s="165"/>
      <c r="AD16" s="163">
        <v>-654</v>
      </c>
      <c r="AE16" s="164"/>
      <c r="AF16" s="164"/>
      <c r="AG16" s="164"/>
      <c r="AH16" s="164"/>
      <c r="AI16" s="164"/>
      <c r="AJ16" s="165"/>
      <c r="AK16" s="163" t="s">
        <v>744</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744</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6"/>
      <c r="H18" s="747"/>
      <c r="I18" s="734" t="s">
        <v>20</v>
      </c>
      <c r="J18" s="735"/>
      <c r="K18" s="735"/>
      <c r="L18" s="735"/>
      <c r="M18" s="735"/>
      <c r="N18" s="735"/>
      <c r="O18" s="736"/>
      <c r="P18" s="169">
        <f>SUM(P13:V17)</f>
        <v>198</v>
      </c>
      <c r="Q18" s="170"/>
      <c r="R18" s="170"/>
      <c r="S18" s="170"/>
      <c r="T18" s="170"/>
      <c r="U18" s="170"/>
      <c r="V18" s="171"/>
      <c r="W18" s="169">
        <f>SUM(W13:AC17)</f>
        <v>205</v>
      </c>
      <c r="X18" s="170"/>
      <c r="Y18" s="170"/>
      <c r="Z18" s="170"/>
      <c r="AA18" s="170"/>
      <c r="AB18" s="170"/>
      <c r="AC18" s="171"/>
      <c r="AD18" s="169">
        <f>SUM(AD13:AJ17)</f>
        <v>224</v>
      </c>
      <c r="AE18" s="170"/>
      <c r="AF18" s="170"/>
      <c r="AG18" s="170"/>
      <c r="AH18" s="170"/>
      <c r="AI18" s="170"/>
      <c r="AJ18" s="171"/>
      <c r="AK18" s="169">
        <f>SUM(AK13:AQ17)</f>
        <v>834</v>
      </c>
      <c r="AL18" s="170"/>
      <c r="AM18" s="170"/>
      <c r="AN18" s="170"/>
      <c r="AO18" s="170"/>
      <c r="AP18" s="170"/>
      <c r="AQ18" s="171"/>
      <c r="AR18" s="169">
        <f>SUM(AR13:AX17)</f>
        <v>33</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147</v>
      </c>
      <c r="Q19" s="164"/>
      <c r="R19" s="164"/>
      <c r="S19" s="164"/>
      <c r="T19" s="164"/>
      <c r="U19" s="164"/>
      <c r="V19" s="165"/>
      <c r="W19" s="163">
        <v>155</v>
      </c>
      <c r="X19" s="164"/>
      <c r="Y19" s="164"/>
      <c r="Z19" s="164"/>
      <c r="AA19" s="164"/>
      <c r="AB19" s="164"/>
      <c r="AC19" s="165"/>
      <c r="AD19" s="163">
        <v>177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0.74242424242424243</v>
      </c>
      <c r="Q20" s="536"/>
      <c r="R20" s="536"/>
      <c r="S20" s="536"/>
      <c r="T20" s="536"/>
      <c r="U20" s="536"/>
      <c r="V20" s="536"/>
      <c r="W20" s="536">
        <f t="shared" ref="W20" si="0">IF(W18=0, "-", SUM(W19)/W18)</f>
        <v>0.75609756097560976</v>
      </c>
      <c r="X20" s="536"/>
      <c r="Y20" s="536"/>
      <c r="Z20" s="536"/>
      <c r="AA20" s="536"/>
      <c r="AB20" s="536"/>
      <c r="AC20" s="536"/>
      <c r="AD20" s="536">
        <f t="shared" ref="AD20" si="1">IF(AD18=0, "-", SUM(AD19)/AD18)</f>
        <v>0.7901785714285714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353</v>
      </c>
      <c r="H21" s="920"/>
      <c r="I21" s="920"/>
      <c r="J21" s="920"/>
      <c r="K21" s="920"/>
      <c r="L21" s="920"/>
      <c r="M21" s="920"/>
      <c r="N21" s="920"/>
      <c r="O21" s="920"/>
      <c r="P21" s="536">
        <f>IF(P19=0, "-", SUM(P19)/SUM(P13,P14))</f>
        <v>0.74242424242424243</v>
      </c>
      <c r="Q21" s="536"/>
      <c r="R21" s="536"/>
      <c r="S21" s="536"/>
      <c r="T21" s="536"/>
      <c r="U21" s="536"/>
      <c r="V21" s="536"/>
      <c r="W21" s="536">
        <f t="shared" ref="W21" si="2">IF(W19=0, "-", SUM(W19)/SUM(W13,W14))</f>
        <v>0.75609756097560976</v>
      </c>
      <c r="X21" s="536"/>
      <c r="Y21" s="536"/>
      <c r="Z21" s="536"/>
      <c r="AA21" s="536"/>
      <c r="AB21" s="536"/>
      <c r="AC21" s="536"/>
      <c r="AD21" s="536">
        <f t="shared" ref="AD21" si="3">IF(AD19=0, "-", SUM(AD19)/SUM(AD13,AD14))</f>
        <v>0.20159453302961275</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745</v>
      </c>
      <c r="H23" s="133"/>
      <c r="I23" s="133"/>
      <c r="J23" s="133"/>
      <c r="K23" s="133"/>
      <c r="L23" s="133"/>
      <c r="M23" s="133"/>
      <c r="N23" s="133"/>
      <c r="O23" s="134"/>
      <c r="P23" s="160">
        <v>180</v>
      </c>
      <c r="Q23" s="161"/>
      <c r="R23" s="161"/>
      <c r="S23" s="161"/>
      <c r="T23" s="161"/>
      <c r="U23" s="161"/>
      <c r="V23" s="162"/>
      <c r="W23" s="160">
        <v>33</v>
      </c>
      <c r="X23" s="161"/>
      <c r="Y23" s="161"/>
      <c r="Z23" s="161"/>
      <c r="AA23" s="161"/>
      <c r="AB23" s="161"/>
      <c r="AC23" s="162"/>
      <c r="AD23" s="149" t="s">
        <v>796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1"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17.2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1"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180</v>
      </c>
      <c r="Q29" s="164"/>
      <c r="R29" s="164"/>
      <c r="S29" s="164"/>
      <c r="T29" s="164"/>
      <c r="U29" s="164"/>
      <c r="V29" s="165"/>
      <c r="W29" s="211">
        <f>AR13</f>
        <v>33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388</v>
      </c>
      <c r="AF30" s="384"/>
      <c r="AG30" s="384"/>
      <c r="AH30" s="385"/>
      <c r="AI30" s="386" t="s">
        <v>410</v>
      </c>
      <c r="AJ30" s="386"/>
      <c r="AK30" s="386"/>
      <c r="AL30" s="383"/>
      <c r="AM30" s="386" t="s">
        <v>507</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1">
        <v>3</v>
      </c>
      <c r="AR31" s="178"/>
      <c r="AS31" s="179" t="s">
        <v>233</v>
      </c>
      <c r="AT31" s="202"/>
      <c r="AU31" s="271" t="s">
        <v>715</v>
      </c>
      <c r="AV31" s="271"/>
      <c r="AW31" s="376" t="s">
        <v>179</v>
      </c>
      <c r="AX31" s="377"/>
    </row>
    <row r="32" spans="1:50" ht="23.25" customHeight="1" x14ac:dyDescent="0.15">
      <c r="A32" s="512"/>
      <c r="B32" s="510"/>
      <c r="C32" s="510"/>
      <c r="D32" s="510"/>
      <c r="E32" s="510"/>
      <c r="F32" s="511"/>
      <c r="G32" s="537" t="s">
        <v>719</v>
      </c>
      <c r="H32" s="538"/>
      <c r="I32" s="538"/>
      <c r="J32" s="538"/>
      <c r="K32" s="538"/>
      <c r="L32" s="538"/>
      <c r="M32" s="538"/>
      <c r="N32" s="538"/>
      <c r="O32" s="539"/>
      <c r="P32" s="191" t="s">
        <v>720</v>
      </c>
      <c r="Q32" s="191"/>
      <c r="R32" s="191"/>
      <c r="S32" s="191"/>
      <c r="T32" s="191"/>
      <c r="U32" s="191"/>
      <c r="V32" s="191"/>
      <c r="W32" s="191"/>
      <c r="X32" s="233"/>
      <c r="Y32" s="340" t="s">
        <v>12</v>
      </c>
      <c r="Z32" s="546"/>
      <c r="AA32" s="547"/>
      <c r="AB32" s="548" t="s">
        <v>721</v>
      </c>
      <c r="AC32" s="548"/>
      <c r="AD32" s="548"/>
      <c r="AE32" s="364">
        <v>1</v>
      </c>
      <c r="AF32" s="365"/>
      <c r="AG32" s="365"/>
      <c r="AH32" s="365"/>
      <c r="AI32" s="364">
        <v>8</v>
      </c>
      <c r="AJ32" s="365"/>
      <c r="AK32" s="365"/>
      <c r="AL32" s="365"/>
      <c r="AM32" s="364">
        <v>7</v>
      </c>
      <c r="AN32" s="365"/>
      <c r="AO32" s="365"/>
      <c r="AP32" s="365"/>
      <c r="AQ32" s="166" t="s">
        <v>715</v>
      </c>
      <c r="AR32" s="167"/>
      <c r="AS32" s="167"/>
      <c r="AT32" s="168"/>
      <c r="AU32" s="365" t="s">
        <v>715</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721</v>
      </c>
      <c r="AC33" s="519"/>
      <c r="AD33" s="519"/>
      <c r="AE33" s="364">
        <v>2</v>
      </c>
      <c r="AF33" s="365"/>
      <c r="AG33" s="365"/>
      <c r="AH33" s="365"/>
      <c r="AI33" s="364">
        <v>4</v>
      </c>
      <c r="AJ33" s="365"/>
      <c r="AK33" s="365"/>
      <c r="AL33" s="365"/>
      <c r="AM33" s="364">
        <v>8</v>
      </c>
      <c r="AN33" s="365"/>
      <c r="AO33" s="365"/>
      <c r="AP33" s="365"/>
      <c r="AQ33" s="166">
        <v>7</v>
      </c>
      <c r="AR33" s="167"/>
      <c r="AS33" s="167"/>
      <c r="AT33" s="168"/>
      <c r="AU33" s="365" t="s">
        <v>715</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4">
        <v>50</v>
      </c>
      <c r="AF34" s="365"/>
      <c r="AG34" s="365"/>
      <c r="AH34" s="365"/>
      <c r="AI34" s="364">
        <v>200</v>
      </c>
      <c r="AJ34" s="365"/>
      <c r="AK34" s="365"/>
      <c r="AL34" s="365"/>
      <c r="AM34" s="364">
        <v>87.5</v>
      </c>
      <c r="AN34" s="365"/>
      <c r="AO34" s="365"/>
      <c r="AP34" s="365"/>
      <c r="AQ34" s="166" t="s">
        <v>715</v>
      </c>
      <c r="AR34" s="167"/>
      <c r="AS34" s="167"/>
      <c r="AT34" s="168"/>
      <c r="AU34" s="365" t="s">
        <v>715</v>
      </c>
      <c r="AV34" s="365"/>
      <c r="AW34" s="365"/>
      <c r="AX34" s="366"/>
    </row>
    <row r="35" spans="1:51" ht="23.25" customHeight="1" x14ac:dyDescent="0.15">
      <c r="A35" s="892" t="s">
        <v>378</v>
      </c>
      <c r="B35" s="893"/>
      <c r="C35" s="893"/>
      <c r="D35" s="893"/>
      <c r="E35" s="893"/>
      <c r="F35" s="894"/>
      <c r="G35" s="898" t="s">
        <v>722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348</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388</v>
      </c>
      <c r="AF37" s="336"/>
      <c r="AG37" s="336"/>
      <c r="AH37" s="336"/>
      <c r="AI37" s="336" t="s">
        <v>410</v>
      </c>
      <c r="AJ37" s="336"/>
      <c r="AK37" s="336"/>
      <c r="AL37" s="336"/>
      <c r="AM37" s="336" t="s">
        <v>507</v>
      </c>
      <c r="AN37" s="336"/>
      <c r="AO37" s="336"/>
      <c r="AP37" s="336"/>
      <c r="AQ37" s="267" t="s">
        <v>232</v>
      </c>
      <c r="AR37" s="268"/>
      <c r="AS37" s="268"/>
      <c r="AT37" s="269"/>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40" t="s">
        <v>12</v>
      </c>
      <c r="Z39" s="546"/>
      <c r="AA39" s="547"/>
      <c r="AB39" s="548"/>
      <c r="AC39" s="548"/>
      <c r="AD39" s="548"/>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348</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388</v>
      </c>
      <c r="AF44" s="336"/>
      <c r="AG44" s="336"/>
      <c r="AH44" s="336"/>
      <c r="AI44" s="336" t="s">
        <v>410</v>
      </c>
      <c r="AJ44" s="336"/>
      <c r="AK44" s="336"/>
      <c r="AL44" s="336"/>
      <c r="AM44" s="336" t="s">
        <v>507</v>
      </c>
      <c r="AN44" s="336"/>
      <c r="AO44" s="336"/>
      <c r="AP44" s="336"/>
      <c r="AQ44" s="267" t="s">
        <v>232</v>
      </c>
      <c r="AR44" s="268"/>
      <c r="AS44" s="268"/>
      <c r="AT44" s="269"/>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40" t="s">
        <v>12</v>
      </c>
      <c r="Z46" s="546"/>
      <c r="AA46" s="547"/>
      <c r="AB46" s="548"/>
      <c r="AC46" s="548"/>
      <c r="AD46" s="548"/>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348</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388</v>
      </c>
      <c r="AF51" s="336"/>
      <c r="AG51" s="336"/>
      <c r="AH51" s="336"/>
      <c r="AI51" s="336" t="s">
        <v>410</v>
      </c>
      <c r="AJ51" s="336"/>
      <c r="AK51" s="336"/>
      <c r="AL51" s="336"/>
      <c r="AM51" s="336" t="s">
        <v>507</v>
      </c>
      <c r="AN51" s="336"/>
      <c r="AO51" s="336"/>
      <c r="AP51" s="336"/>
      <c r="AQ51" s="267" t="s">
        <v>232</v>
      </c>
      <c r="AR51" s="268"/>
      <c r="AS51" s="268"/>
      <c r="AT51" s="269"/>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0" t="s">
        <v>12</v>
      </c>
      <c r="Z53" s="546"/>
      <c r="AA53" s="547"/>
      <c r="AB53" s="548"/>
      <c r="AC53" s="548"/>
      <c r="AD53" s="548"/>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348</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388</v>
      </c>
      <c r="AF58" s="336"/>
      <c r="AG58" s="336"/>
      <c r="AH58" s="336"/>
      <c r="AI58" s="336" t="s">
        <v>410</v>
      </c>
      <c r="AJ58" s="336"/>
      <c r="AK58" s="336"/>
      <c r="AL58" s="336"/>
      <c r="AM58" s="336" t="s">
        <v>507</v>
      </c>
      <c r="AN58" s="336"/>
      <c r="AO58" s="336"/>
      <c r="AP58" s="336"/>
      <c r="AQ58" s="267" t="s">
        <v>232</v>
      </c>
      <c r="AR58" s="268"/>
      <c r="AS58" s="268"/>
      <c r="AT58" s="269"/>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0" t="s">
        <v>12</v>
      </c>
      <c r="Z60" s="546"/>
      <c r="AA60" s="547"/>
      <c r="AB60" s="548"/>
      <c r="AC60" s="548"/>
      <c r="AD60" s="548"/>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6" t="s">
        <v>388</v>
      </c>
      <c r="AF65" s="336"/>
      <c r="AG65" s="336"/>
      <c r="AH65" s="336"/>
      <c r="AI65" s="336" t="s">
        <v>410</v>
      </c>
      <c r="AJ65" s="336"/>
      <c r="AK65" s="336"/>
      <c r="AL65" s="336"/>
      <c r="AM65" s="336" t="s">
        <v>507</v>
      </c>
      <c r="AN65" s="336"/>
      <c r="AO65" s="336"/>
      <c r="AP65" s="336"/>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368</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368</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369</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367</v>
      </c>
      <c r="X70" s="939"/>
      <c r="Y70" s="944" t="s">
        <v>12</v>
      </c>
      <c r="Z70" s="944"/>
      <c r="AA70" s="945"/>
      <c r="AB70" s="946" t="s">
        <v>368</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368</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369</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6" t="s">
        <v>388</v>
      </c>
      <c r="AF73" s="336"/>
      <c r="AG73" s="336"/>
      <c r="AH73" s="336"/>
      <c r="AI73" s="336" t="s">
        <v>410</v>
      </c>
      <c r="AJ73" s="336"/>
      <c r="AK73" s="336"/>
      <c r="AL73" s="336"/>
      <c r="AM73" s="336" t="s">
        <v>507</v>
      </c>
      <c r="AN73" s="336"/>
      <c r="AO73" s="336"/>
      <c r="AP73" s="336"/>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7" t="s">
        <v>381</v>
      </c>
      <c r="B78" s="908"/>
      <c r="C78" s="908"/>
      <c r="D78" s="908"/>
      <c r="E78" s="905" t="s">
        <v>327</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6" t="s">
        <v>388</v>
      </c>
      <c r="AF85" s="336"/>
      <c r="AG85" s="336"/>
      <c r="AH85" s="336"/>
      <c r="AI85" s="336" t="s">
        <v>410</v>
      </c>
      <c r="AJ85" s="336"/>
      <c r="AK85" s="336"/>
      <c r="AL85" s="336"/>
      <c r="AM85" s="336" t="s">
        <v>507</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6" t="s">
        <v>388</v>
      </c>
      <c r="AF90" s="336"/>
      <c r="AG90" s="336"/>
      <c r="AH90" s="336"/>
      <c r="AI90" s="336" t="s">
        <v>410</v>
      </c>
      <c r="AJ90" s="336"/>
      <c r="AK90" s="336"/>
      <c r="AL90" s="336"/>
      <c r="AM90" s="336" t="s">
        <v>507</v>
      </c>
      <c r="AN90" s="336"/>
      <c r="AO90" s="336"/>
      <c r="AP90" s="336"/>
      <c r="AQ90" s="215" t="s">
        <v>232</v>
      </c>
      <c r="AR90" s="199"/>
      <c r="AS90" s="199"/>
      <c r="AT90" s="200"/>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6" t="s">
        <v>388</v>
      </c>
      <c r="AF95" s="336"/>
      <c r="AG95" s="336"/>
      <c r="AH95" s="336"/>
      <c r="AI95" s="336" t="s">
        <v>410</v>
      </c>
      <c r="AJ95" s="336"/>
      <c r="AK95" s="336"/>
      <c r="AL95" s="336"/>
      <c r="AM95" s="336" t="s">
        <v>507</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4"/>
      <c r="AF98" s="365"/>
      <c r="AG98" s="365"/>
      <c r="AH98" s="811"/>
      <c r="AI98" s="364"/>
      <c r="AJ98" s="365"/>
      <c r="AK98" s="365"/>
      <c r="AL98" s="811"/>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388</v>
      </c>
      <c r="AF100" s="819"/>
      <c r="AG100" s="819"/>
      <c r="AH100" s="820"/>
      <c r="AI100" s="818" t="s">
        <v>410</v>
      </c>
      <c r="AJ100" s="819"/>
      <c r="AK100" s="819"/>
      <c r="AL100" s="820"/>
      <c r="AM100" s="818" t="s">
        <v>507</v>
      </c>
      <c r="AN100" s="819"/>
      <c r="AO100" s="819"/>
      <c r="AP100" s="820"/>
      <c r="AQ100" s="921" t="s">
        <v>415</v>
      </c>
      <c r="AR100" s="922"/>
      <c r="AS100" s="922"/>
      <c r="AT100" s="923"/>
      <c r="AU100" s="921" t="s">
        <v>539</v>
      </c>
      <c r="AV100" s="922"/>
      <c r="AW100" s="922"/>
      <c r="AX100" s="924"/>
    </row>
    <row r="101" spans="1:60" ht="23.25" customHeight="1" x14ac:dyDescent="0.15">
      <c r="A101" s="488"/>
      <c r="B101" s="489"/>
      <c r="C101" s="489"/>
      <c r="D101" s="489"/>
      <c r="E101" s="489"/>
      <c r="F101" s="490"/>
      <c r="G101" s="191" t="s">
        <v>723</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721</v>
      </c>
      <c r="AC101" s="548"/>
      <c r="AD101" s="548"/>
      <c r="AE101" s="359">
        <v>1</v>
      </c>
      <c r="AF101" s="359"/>
      <c r="AG101" s="359"/>
      <c r="AH101" s="359"/>
      <c r="AI101" s="359">
        <v>1</v>
      </c>
      <c r="AJ101" s="359"/>
      <c r="AK101" s="359"/>
      <c r="AL101" s="359"/>
      <c r="AM101" s="359">
        <v>1</v>
      </c>
      <c r="AN101" s="359"/>
      <c r="AO101" s="359"/>
      <c r="AP101" s="359"/>
      <c r="AQ101" s="359" t="s">
        <v>744</v>
      </c>
      <c r="AR101" s="359"/>
      <c r="AS101" s="359"/>
      <c r="AT101" s="359"/>
      <c r="AU101" s="364"/>
      <c r="AV101" s="365"/>
      <c r="AW101" s="365"/>
      <c r="AX101" s="366"/>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548" t="s">
        <v>721</v>
      </c>
      <c r="AC102" s="548"/>
      <c r="AD102" s="548"/>
      <c r="AE102" s="359">
        <v>1</v>
      </c>
      <c r="AF102" s="359"/>
      <c r="AG102" s="359"/>
      <c r="AH102" s="359"/>
      <c r="AI102" s="359">
        <v>1</v>
      </c>
      <c r="AJ102" s="359"/>
      <c r="AK102" s="359"/>
      <c r="AL102" s="359"/>
      <c r="AM102" s="359">
        <v>1</v>
      </c>
      <c r="AN102" s="359"/>
      <c r="AO102" s="359"/>
      <c r="AP102" s="359"/>
      <c r="AQ102" s="359">
        <v>1</v>
      </c>
      <c r="AR102" s="359"/>
      <c r="AS102" s="359"/>
      <c r="AT102" s="359"/>
      <c r="AU102" s="372"/>
      <c r="AV102" s="373"/>
      <c r="AW102" s="373"/>
      <c r="AX102" s="925"/>
    </row>
    <row r="103" spans="1:60" ht="31.5"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1</v>
      </c>
    </row>
    <row r="104" spans="1:60" ht="23.25" customHeight="1" x14ac:dyDescent="0.15">
      <c r="A104" s="488"/>
      <c r="B104" s="489"/>
      <c r="C104" s="489"/>
      <c r="D104" s="489"/>
      <c r="E104" s="489"/>
      <c r="F104" s="490"/>
      <c r="G104" s="191" t="s">
        <v>724</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725</v>
      </c>
      <c r="AC104" s="469"/>
      <c r="AD104" s="470"/>
      <c r="AE104" s="359">
        <v>17227</v>
      </c>
      <c r="AF104" s="359"/>
      <c r="AG104" s="359"/>
      <c r="AH104" s="359"/>
      <c r="AI104" s="359">
        <v>21473</v>
      </c>
      <c r="AJ104" s="359"/>
      <c r="AK104" s="359"/>
      <c r="AL104" s="359"/>
      <c r="AM104" s="359">
        <v>22441</v>
      </c>
      <c r="AN104" s="359"/>
      <c r="AO104" s="359"/>
      <c r="AP104" s="359"/>
      <c r="AQ104" s="359" t="s">
        <v>744</v>
      </c>
      <c r="AR104" s="359"/>
      <c r="AS104" s="359"/>
      <c r="AT104" s="359"/>
      <c r="AU104" s="359"/>
      <c r="AV104" s="359"/>
      <c r="AW104" s="359"/>
      <c r="AX104" s="360"/>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4" t="s">
        <v>725</v>
      </c>
      <c r="AC105" s="405"/>
      <c r="AD105" s="406"/>
      <c r="AE105" s="359">
        <v>15919</v>
      </c>
      <c r="AF105" s="359"/>
      <c r="AG105" s="359"/>
      <c r="AH105" s="359"/>
      <c r="AI105" s="359">
        <v>17227</v>
      </c>
      <c r="AJ105" s="359"/>
      <c r="AK105" s="359"/>
      <c r="AL105" s="359"/>
      <c r="AM105" s="359">
        <v>21473</v>
      </c>
      <c r="AN105" s="359"/>
      <c r="AO105" s="359"/>
      <c r="AP105" s="359"/>
      <c r="AQ105" s="359">
        <v>22441</v>
      </c>
      <c r="AR105" s="359"/>
      <c r="AS105" s="359"/>
      <c r="AT105" s="359"/>
      <c r="AU105" s="359"/>
      <c r="AV105" s="359"/>
      <c r="AW105" s="359"/>
      <c r="AX105" s="360"/>
      <c r="AY105">
        <f>$AY$103</f>
        <v>1</v>
      </c>
    </row>
    <row r="106" spans="1:60" ht="31.5"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1</v>
      </c>
    </row>
    <row r="107" spans="1:60" ht="23.25" customHeight="1" x14ac:dyDescent="0.15">
      <c r="A107" s="488"/>
      <c r="B107" s="489"/>
      <c r="C107" s="489"/>
      <c r="D107" s="489"/>
      <c r="E107" s="489"/>
      <c r="F107" s="490"/>
      <c r="G107" s="191" t="s">
        <v>726</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t="s">
        <v>721</v>
      </c>
      <c r="AC107" s="469"/>
      <c r="AD107" s="470"/>
      <c r="AE107" s="359">
        <v>4181</v>
      </c>
      <c r="AF107" s="359"/>
      <c r="AG107" s="359"/>
      <c r="AH107" s="359"/>
      <c r="AI107" s="359">
        <v>4129</v>
      </c>
      <c r="AJ107" s="359"/>
      <c r="AK107" s="359"/>
      <c r="AL107" s="359"/>
      <c r="AM107" s="359">
        <v>4296</v>
      </c>
      <c r="AN107" s="359"/>
      <c r="AO107" s="359"/>
      <c r="AP107" s="359"/>
      <c r="AQ107" s="359" t="s">
        <v>744</v>
      </c>
      <c r="AR107" s="359"/>
      <c r="AS107" s="359"/>
      <c r="AT107" s="359"/>
      <c r="AU107" s="359"/>
      <c r="AV107" s="359"/>
      <c r="AW107" s="359"/>
      <c r="AX107" s="360"/>
      <c r="AY107">
        <f>$AY$106</f>
        <v>1</v>
      </c>
    </row>
    <row r="108" spans="1:60" ht="23.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4" t="s">
        <v>721</v>
      </c>
      <c r="AC108" s="405"/>
      <c r="AD108" s="406"/>
      <c r="AE108" s="359">
        <v>4205</v>
      </c>
      <c r="AF108" s="359"/>
      <c r="AG108" s="359"/>
      <c r="AH108" s="359"/>
      <c r="AI108" s="359">
        <v>4181</v>
      </c>
      <c r="AJ108" s="359"/>
      <c r="AK108" s="359"/>
      <c r="AL108" s="359"/>
      <c r="AM108" s="359">
        <v>4129</v>
      </c>
      <c r="AN108" s="359"/>
      <c r="AO108" s="359"/>
      <c r="AP108" s="359"/>
      <c r="AQ108" s="359">
        <v>4296</v>
      </c>
      <c r="AR108" s="359"/>
      <c r="AS108" s="359"/>
      <c r="AT108" s="359"/>
      <c r="AU108" s="359"/>
      <c r="AV108" s="359"/>
      <c r="AW108" s="359"/>
      <c r="AX108" s="360"/>
      <c r="AY108">
        <f>$AY$106</f>
        <v>1</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2"/>
      <c r="B116" s="293"/>
      <c r="C116" s="293"/>
      <c r="D116" s="293"/>
      <c r="E116" s="293"/>
      <c r="F116" s="294"/>
      <c r="G116" s="352" t="s">
        <v>727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728</v>
      </c>
      <c r="AC116" s="301"/>
      <c r="AD116" s="302"/>
      <c r="AE116" s="359">
        <v>147</v>
      </c>
      <c r="AF116" s="359"/>
      <c r="AG116" s="359"/>
      <c r="AH116" s="359"/>
      <c r="AI116" s="359">
        <v>155</v>
      </c>
      <c r="AJ116" s="359"/>
      <c r="AK116" s="359"/>
      <c r="AL116" s="359"/>
      <c r="AM116" s="359">
        <v>177</v>
      </c>
      <c r="AN116" s="359"/>
      <c r="AO116" s="359"/>
      <c r="AP116" s="359"/>
      <c r="AQ116" s="364">
        <v>834</v>
      </c>
      <c r="AR116" s="365"/>
      <c r="AS116" s="365"/>
      <c r="AT116" s="365"/>
      <c r="AU116" s="365"/>
      <c r="AV116" s="365"/>
      <c r="AW116" s="365"/>
      <c r="AX116" s="366"/>
    </row>
    <row r="117" spans="1:51"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357</v>
      </c>
      <c r="AC117" s="344"/>
      <c r="AD117" s="345"/>
      <c r="AE117" s="307" t="s">
        <v>729</v>
      </c>
      <c r="AF117" s="307"/>
      <c r="AG117" s="307"/>
      <c r="AH117" s="307"/>
      <c r="AI117" s="307" t="s">
        <v>730</v>
      </c>
      <c r="AJ117" s="307"/>
      <c r="AK117" s="307"/>
      <c r="AL117" s="307"/>
      <c r="AM117" s="307" t="s">
        <v>791</v>
      </c>
      <c r="AN117" s="307"/>
      <c r="AO117" s="307"/>
      <c r="AP117" s="307"/>
      <c r="AQ117" s="307" t="s">
        <v>771</v>
      </c>
      <c r="AR117" s="307"/>
      <c r="AS117" s="307"/>
      <c r="AT117" s="307"/>
      <c r="AU117" s="307"/>
      <c r="AV117" s="307"/>
      <c r="AW117" s="307"/>
      <c r="AX117" s="308"/>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1</v>
      </c>
    </row>
    <row r="119" spans="1:51" ht="23.25" customHeight="1" x14ac:dyDescent="0.15">
      <c r="A119" s="292"/>
      <c r="B119" s="293"/>
      <c r="C119" s="293"/>
      <c r="D119" s="293"/>
      <c r="E119" s="293"/>
      <c r="F119" s="294"/>
      <c r="G119" s="352" t="s">
        <v>731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732</v>
      </c>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1</v>
      </c>
    </row>
    <row r="120" spans="1:51"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6" t="s">
        <v>786</v>
      </c>
      <c r="AF120" s="307"/>
      <c r="AG120" s="307"/>
      <c r="AH120" s="307"/>
      <c r="AI120" s="306" t="s">
        <v>787</v>
      </c>
      <c r="AJ120" s="307"/>
      <c r="AK120" s="307"/>
      <c r="AL120" s="307"/>
      <c r="AM120" s="306" t="s">
        <v>792</v>
      </c>
      <c r="AN120" s="307"/>
      <c r="AO120" s="307"/>
      <c r="AP120" s="307"/>
      <c r="AQ120" s="306" t="s">
        <v>779</v>
      </c>
      <c r="AR120" s="307"/>
      <c r="AS120" s="307"/>
      <c r="AT120" s="307"/>
      <c r="AU120" s="307"/>
      <c r="AV120" s="307"/>
      <c r="AW120" s="307"/>
      <c r="AX120" s="308"/>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1</v>
      </c>
    </row>
    <row r="122" spans="1:51" ht="23.25" customHeight="1" x14ac:dyDescent="0.15">
      <c r="A122" s="292"/>
      <c r="B122" s="293"/>
      <c r="C122" s="293"/>
      <c r="D122" s="293"/>
      <c r="E122" s="293"/>
      <c r="F122" s="294"/>
      <c r="G122" s="352" t="s">
        <v>733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734</v>
      </c>
      <c r="AC122" s="301"/>
      <c r="AD122" s="302"/>
      <c r="AE122" s="359">
        <v>35</v>
      </c>
      <c r="AF122" s="359"/>
      <c r="AG122" s="359"/>
      <c r="AH122" s="359"/>
      <c r="AI122" s="359">
        <v>38</v>
      </c>
      <c r="AJ122" s="359"/>
      <c r="AK122" s="359"/>
      <c r="AL122" s="359"/>
      <c r="AM122" s="359">
        <v>41</v>
      </c>
      <c r="AN122" s="359"/>
      <c r="AO122" s="359"/>
      <c r="AP122" s="359"/>
      <c r="AQ122" s="359">
        <v>194</v>
      </c>
      <c r="AR122" s="359"/>
      <c r="AS122" s="359"/>
      <c r="AT122" s="359"/>
      <c r="AU122" s="359"/>
      <c r="AV122" s="359"/>
      <c r="AW122" s="359"/>
      <c r="AX122" s="360"/>
      <c r="AY122">
        <f>$AY$121</f>
        <v>1</v>
      </c>
    </row>
    <row r="123" spans="1:51"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6" t="s">
        <v>788</v>
      </c>
      <c r="AF123" s="307"/>
      <c r="AG123" s="307"/>
      <c r="AH123" s="307"/>
      <c r="AI123" s="306" t="s">
        <v>789</v>
      </c>
      <c r="AJ123" s="307"/>
      <c r="AK123" s="307"/>
      <c r="AL123" s="307"/>
      <c r="AM123" s="306" t="s">
        <v>793</v>
      </c>
      <c r="AN123" s="307"/>
      <c r="AO123" s="307"/>
      <c r="AP123" s="307"/>
      <c r="AQ123" s="306" t="s">
        <v>772</v>
      </c>
      <c r="AR123" s="307"/>
      <c r="AS123" s="307"/>
      <c r="AT123" s="307"/>
      <c r="AU123" s="307"/>
      <c r="AV123" s="307"/>
      <c r="AW123" s="307"/>
      <c r="AX123" s="308"/>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403</v>
      </c>
      <c r="B130" s="986"/>
      <c r="C130" s="985" t="s">
        <v>236</v>
      </c>
      <c r="D130" s="986"/>
      <c r="E130" s="309" t="s">
        <v>265</v>
      </c>
      <c r="F130" s="310"/>
      <c r="G130" s="311" t="s">
        <v>735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4"/>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89"/>
      <c r="B134" s="253"/>
      <c r="C134" s="252"/>
      <c r="D134" s="253"/>
      <c r="E134" s="252"/>
      <c r="F134" s="315"/>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744</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9"/>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744</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9"/>
      <c r="B136" s="253"/>
      <c r="C136" s="252"/>
      <c r="D136" s="253"/>
      <c r="E136" s="252"/>
      <c r="F136" s="315"/>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5"/>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5"/>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5"/>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5"/>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5"/>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5"/>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5"/>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5"/>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5"/>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5"/>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5"/>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5"/>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5"/>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5"/>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5"/>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5"/>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5"/>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5"/>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5"/>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5"/>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5"/>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5"/>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5"/>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5"/>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5"/>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5"/>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89"/>
      <c r="B190" s="253"/>
      <c r="C190" s="252"/>
      <c r="D190" s="253"/>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4"/>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5"/>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5"/>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5"/>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5"/>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5"/>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5"/>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5"/>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5"/>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5"/>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5"/>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5"/>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5"/>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5"/>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5"/>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5"/>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5"/>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5"/>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5"/>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5"/>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5"/>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5"/>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5"/>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5"/>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5"/>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5"/>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5"/>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5"/>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5"/>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5"/>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5"/>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5"/>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5"/>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5"/>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6"/>
      <c r="F246" s="317"/>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9"/>
      <c r="B250" s="253"/>
      <c r="C250" s="252"/>
      <c r="D250" s="253"/>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4"/>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5"/>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5"/>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5"/>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5"/>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5"/>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5"/>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5"/>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5"/>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5"/>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5"/>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5"/>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5"/>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5"/>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5"/>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5"/>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5"/>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5"/>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5"/>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5"/>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5"/>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5"/>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5"/>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5"/>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5"/>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5"/>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5"/>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5"/>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5"/>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5"/>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5"/>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5"/>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5"/>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5"/>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6"/>
      <c r="F306" s="317"/>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4"/>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5"/>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5"/>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5"/>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5"/>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5"/>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5"/>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5"/>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5"/>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5"/>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5"/>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5"/>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5"/>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5"/>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5"/>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5"/>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5"/>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5"/>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5"/>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5"/>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5"/>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5"/>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5"/>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5"/>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5"/>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5"/>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5"/>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5"/>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5"/>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5"/>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5"/>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5"/>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5"/>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5"/>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6"/>
      <c r="F366" s="317"/>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4"/>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5"/>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5"/>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5"/>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5"/>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5"/>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5"/>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5"/>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5"/>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5"/>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5"/>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5"/>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5"/>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5"/>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5"/>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5"/>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5"/>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5"/>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5"/>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5"/>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5"/>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5"/>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5"/>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5"/>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5"/>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5"/>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5"/>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5"/>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5"/>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5"/>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5"/>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5"/>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5"/>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5"/>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6"/>
      <c r="F426" s="317"/>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9"/>
      <c r="B428" s="253"/>
      <c r="C428" s="252"/>
      <c r="D428" s="253"/>
      <c r="E428" s="190" t="s">
        <v>744</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9"/>
      <c r="B429" s="253"/>
      <c r="C429" s="316"/>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9"/>
      <c r="B430" s="253"/>
      <c r="C430" s="250" t="s">
        <v>669</v>
      </c>
      <c r="D430" s="251"/>
      <c r="E430" s="239" t="s">
        <v>397</v>
      </c>
      <c r="F430" s="445"/>
      <c r="G430" s="241" t="s">
        <v>252</v>
      </c>
      <c r="H430" s="188"/>
      <c r="I430" s="188"/>
      <c r="J430" s="242" t="s">
        <v>715</v>
      </c>
      <c r="K430" s="243"/>
      <c r="L430" s="243"/>
      <c r="M430" s="243"/>
      <c r="N430" s="243"/>
      <c r="O430" s="243"/>
      <c r="P430" s="243"/>
      <c r="Q430" s="243"/>
      <c r="R430" s="243"/>
      <c r="S430" s="243"/>
      <c r="T430" s="244"/>
      <c r="U430" s="245" t="s">
        <v>780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9"/>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744</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744</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744</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89"/>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744</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744</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744</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9"/>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9"/>
      <c r="B698" s="253"/>
      <c r="C698" s="252"/>
      <c r="D698" s="253"/>
      <c r="E698" s="190" t="s">
        <v>404</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6.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743</v>
      </c>
      <c r="AE702" s="891"/>
      <c r="AF702" s="891"/>
      <c r="AG702" s="880" t="s">
        <v>748</v>
      </c>
      <c r="AH702" s="881"/>
      <c r="AI702" s="881"/>
      <c r="AJ702" s="881"/>
      <c r="AK702" s="881"/>
      <c r="AL702" s="881"/>
      <c r="AM702" s="881"/>
      <c r="AN702" s="881"/>
      <c r="AO702" s="881"/>
      <c r="AP702" s="881"/>
      <c r="AQ702" s="881"/>
      <c r="AR702" s="881"/>
      <c r="AS702" s="881"/>
      <c r="AT702" s="881"/>
      <c r="AU702" s="881"/>
      <c r="AV702" s="881"/>
      <c r="AW702" s="881"/>
      <c r="AX702" s="882"/>
    </row>
    <row r="703" spans="1:51" ht="46.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743</v>
      </c>
      <c r="AE703" s="185"/>
      <c r="AF703" s="185"/>
      <c r="AG703" s="664" t="s">
        <v>746</v>
      </c>
      <c r="AH703" s="665"/>
      <c r="AI703" s="665"/>
      <c r="AJ703" s="665"/>
      <c r="AK703" s="665"/>
      <c r="AL703" s="665"/>
      <c r="AM703" s="665"/>
      <c r="AN703" s="665"/>
      <c r="AO703" s="665"/>
      <c r="AP703" s="665"/>
      <c r="AQ703" s="665"/>
      <c r="AR703" s="665"/>
      <c r="AS703" s="665"/>
      <c r="AT703" s="665"/>
      <c r="AU703" s="665"/>
      <c r="AV703" s="665"/>
      <c r="AW703" s="665"/>
      <c r="AX703" s="666"/>
    </row>
    <row r="704" spans="1:51" ht="46.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743</v>
      </c>
      <c r="AE704" s="583"/>
      <c r="AF704" s="583"/>
      <c r="AG704" s="425" t="s">
        <v>747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743</v>
      </c>
      <c r="AE705" s="733"/>
      <c r="AF705" s="733"/>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379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749</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749</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750</v>
      </c>
      <c r="AE708" s="668"/>
      <c r="AF708" s="668"/>
      <c r="AG708" s="523" t="s">
        <v>744</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743</v>
      </c>
      <c r="AE709" s="185"/>
      <c r="AF709" s="185"/>
      <c r="AG709" s="664" t="s">
        <v>751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750</v>
      </c>
      <c r="AE710" s="185"/>
      <c r="AF710" s="185"/>
      <c r="AG710" s="664" t="s">
        <v>744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743</v>
      </c>
      <c r="AE711" s="185"/>
      <c r="AF711" s="185"/>
      <c r="AG711" s="664" t="s">
        <v>752</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743</v>
      </c>
      <c r="AE712" s="583"/>
      <c r="AF712" s="583"/>
      <c r="AG712" s="591" t="s">
        <v>753</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4" t="s">
        <v>770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750</v>
      </c>
      <c r="AE714" s="589"/>
      <c r="AF714" s="590"/>
      <c r="AG714" s="689" t="s">
        <v>754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743</v>
      </c>
      <c r="AE715" s="668"/>
      <c r="AF715" s="774"/>
      <c r="AG715" s="523" t="s">
        <v>755</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750</v>
      </c>
      <c r="AE716" s="756"/>
      <c r="AF716" s="756"/>
      <c r="AG716" s="664" t="s">
        <v>754</v>
      </c>
      <c r="AH716" s="665"/>
      <c r="AI716" s="665"/>
      <c r="AJ716" s="665"/>
      <c r="AK716" s="665"/>
      <c r="AL716" s="665"/>
      <c r="AM716" s="665"/>
      <c r="AN716" s="665"/>
      <c r="AO716" s="665"/>
      <c r="AP716" s="665"/>
      <c r="AQ716" s="665"/>
      <c r="AR716" s="665"/>
      <c r="AS716" s="665"/>
      <c r="AT716" s="665"/>
      <c r="AU716" s="665"/>
      <c r="AV716" s="665"/>
      <c r="AW716" s="665"/>
      <c r="AX716" s="666"/>
    </row>
    <row r="717" spans="1:50" ht="53.2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743</v>
      </c>
      <c r="AE717" s="185"/>
      <c r="AF717" s="185"/>
      <c r="AG717" s="664" t="s">
        <v>756</v>
      </c>
      <c r="AH717" s="665"/>
      <c r="AI717" s="665"/>
      <c r="AJ717" s="665"/>
      <c r="AK717" s="665"/>
      <c r="AL717" s="665"/>
      <c r="AM717" s="665"/>
      <c r="AN717" s="665"/>
      <c r="AO717" s="665"/>
      <c r="AP717" s="665"/>
      <c r="AQ717" s="665"/>
      <c r="AR717" s="665"/>
      <c r="AS717" s="665"/>
      <c r="AT717" s="665"/>
      <c r="AU717" s="665"/>
      <c r="AV717" s="665"/>
      <c r="AW717" s="665"/>
      <c r="AX717" s="666"/>
    </row>
    <row r="718" spans="1:50" ht="53.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743</v>
      </c>
      <c r="AE718" s="185"/>
      <c r="AF718" s="185"/>
      <c r="AG718" s="193" t="s">
        <v>756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743</v>
      </c>
      <c r="AE719" s="668"/>
      <c r="AF719" s="668"/>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45" customHeight="1" x14ac:dyDescent="0.15">
      <c r="A721" s="650"/>
      <c r="B721" s="651"/>
      <c r="C721" s="913" t="s">
        <v>708</v>
      </c>
      <c r="D721" s="914"/>
      <c r="E721" s="914"/>
      <c r="F721" s="915"/>
      <c r="G721" s="931"/>
      <c r="H721" s="932"/>
      <c r="I721" s="77" t="str">
        <f>IF(OR(G721="　", G721=""), "", "-")</f>
        <v/>
      </c>
      <c r="J721" s="912">
        <v>352</v>
      </c>
      <c r="K721" s="912"/>
      <c r="L721" s="77" t="str">
        <f>IF(M721="","","-")</f>
        <v/>
      </c>
      <c r="M721" s="78"/>
      <c r="N721" s="909" t="s">
        <v>737</v>
      </c>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758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790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797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t="s">
        <v>138</v>
      </c>
      <c r="B731" s="616"/>
      <c r="C731" s="616"/>
      <c r="D731" s="616"/>
      <c r="E731" s="617"/>
      <c r="F731" s="680" t="s">
        <v>794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t="s">
        <v>138</v>
      </c>
      <c r="B733" s="616"/>
      <c r="C733" s="616"/>
      <c r="D733" s="616"/>
      <c r="E733" s="617"/>
      <c r="F733" s="763" t="s">
        <v>795</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670</v>
      </c>
      <c r="B737" s="158"/>
      <c r="C737" s="158"/>
      <c r="D737" s="159"/>
      <c r="E737" s="105" t="s">
        <v>744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310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319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384</v>
      </c>
      <c r="B787" s="758"/>
      <c r="C787" s="758"/>
      <c r="D787" s="758"/>
      <c r="E787" s="758"/>
      <c r="F787" s="759"/>
      <c r="G787" s="436" t="s">
        <v>766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767</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773</v>
      </c>
      <c r="H789" s="447"/>
      <c r="I789" s="447"/>
      <c r="J789" s="447"/>
      <c r="K789" s="448"/>
      <c r="L789" s="449" t="s">
        <v>778</v>
      </c>
      <c r="M789" s="450"/>
      <c r="N789" s="450"/>
      <c r="O789" s="450"/>
      <c r="P789" s="450"/>
      <c r="Q789" s="450"/>
      <c r="R789" s="450"/>
      <c r="S789" s="450"/>
      <c r="T789" s="450"/>
      <c r="U789" s="450"/>
      <c r="V789" s="450"/>
      <c r="W789" s="450"/>
      <c r="X789" s="451"/>
      <c r="Y789" s="452">
        <v>76</v>
      </c>
      <c r="Z789" s="453"/>
      <c r="AA789" s="453"/>
      <c r="AB789" s="554"/>
      <c r="AC789" s="446" t="s">
        <v>764</v>
      </c>
      <c r="AD789" s="447"/>
      <c r="AE789" s="447"/>
      <c r="AF789" s="447"/>
      <c r="AG789" s="448"/>
      <c r="AH789" s="449" t="s">
        <v>765</v>
      </c>
      <c r="AI789" s="450"/>
      <c r="AJ789" s="450"/>
      <c r="AK789" s="450"/>
      <c r="AL789" s="450"/>
      <c r="AM789" s="450"/>
      <c r="AN789" s="450"/>
      <c r="AO789" s="450"/>
      <c r="AP789" s="450"/>
      <c r="AQ789" s="450"/>
      <c r="AR789" s="450"/>
      <c r="AS789" s="450"/>
      <c r="AT789" s="451"/>
      <c r="AU789" s="452">
        <v>7</v>
      </c>
      <c r="AV789" s="453"/>
      <c r="AW789" s="453"/>
      <c r="AX789" s="454"/>
    </row>
    <row r="790" spans="1:51" ht="24.75" customHeight="1" x14ac:dyDescent="0.15">
      <c r="A790" s="553"/>
      <c r="B790" s="760"/>
      <c r="C790" s="760"/>
      <c r="D790" s="760"/>
      <c r="E790" s="760"/>
      <c r="F790" s="761"/>
      <c r="G790" s="349" t="s">
        <v>774</v>
      </c>
      <c r="H790" s="350"/>
      <c r="I790" s="350"/>
      <c r="J790" s="350"/>
      <c r="K790" s="351"/>
      <c r="L790" s="399" t="s">
        <v>777</v>
      </c>
      <c r="M790" s="400"/>
      <c r="N790" s="400"/>
      <c r="O790" s="400"/>
      <c r="P790" s="400"/>
      <c r="Q790" s="400"/>
      <c r="R790" s="400"/>
      <c r="S790" s="400"/>
      <c r="T790" s="400"/>
      <c r="U790" s="400"/>
      <c r="V790" s="400"/>
      <c r="W790" s="400"/>
      <c r="X790" s="401"/>
      <c r="Y790" s="396">
        <v>65</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t="s">
        <v>775</v>
      </c>
      <c r="H791" s="350"/>
      <c r="I791" s="350"/>
      <c r="J791" s="350"/>
      <c r="K791" s="351"/>
      <c r="L791" s="399" t="s">
        <v>776</v>
      </c>
      <c r="M791" s="400"/>
      <c r="N791" s="400"/>
      <c r="O791" s="400"/>
      <c r="P791" s="400"/>
      <c r="Q791" s="400"/>
      <c r="R791" s="400"/>
      <c r="S791" s="400"/>
      <c r="T791" s="400"/>
      <c r="U791" s="400"/>
      <c r="V791" s="400"/>
      <c r="W791" s="400"/>
      <c r="X791" s="401"/>
      <c r="Y791" s="396">
        <v>15</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156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7</v>
      </c>
      <c r="AV799" s="413"/>
      <c r="AW799" s="413"/>
      <c r="AX799" s="415"/>
    </row>
    <row r="800" spans="1:51" ht="24.75" customHeight="1" x14ac:dyDescent="0.15">
      <c r="A800" s="553"/>
      <c r="B800" s="760"/>
      <c r="C800" s="760"/>
      <c r="D800" s="760"/>
      <c r="E800" s="760"/>
      <c r="F800" s="761"/>
      <c r="G800" s="436" t="s">
        <v>782</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1</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1</v>
      </c>
    </row>
    <row r="802" spans="1:51" ht="24.75" customHeight="1" x14ac:dyDescent="0.15">
      <c r="A802" s="553"/>
      <c r="B802" s="760"/>
      <c r="C802" s="760"/>
      <c r="D802" s="760"/>
      <c r="E802" s="760"/>
      <c r="F802" s="761"/>
      <c r="G802" s="446" t="s">
        <v>764</v>
      </c>
      <c r="H802" s="447"/>
      <c r="I802" s="447"/>
      <c r="J802" s="447"/>
      <c r="K802" s="448"/>
      <c r="L802" s="449" t="s">
        <v>783</v>
      </c>
      <c r="M802" s="450"/>
      <c r="N802" s="450"/>
      <c r="O802" s="450"/>
      <c r="P802" s="450"/>
      <c r="Q802" s="450"/>
      <c r="R802" s="450"/>
      <c r="S802" s="450"/>
      <c r="T802" s="450"/>
      <c r="U802" s="450"/>
      <c r="V802" s="450"/>
      <c r="W802" s="450"/>
      <c r="X802" s="451"/>
      <c r="Y802" s="452">
        <v>14</v>
      </c>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1</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14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3"/>
      <c r="B813" s="760"/>
      <c r="C813" s="760"/>
      <c r="D813" s="760"/>
      <c r="E813" s="760"/>
      <c r="F813" s="761"/>
      <c r="G813" s="436" t="s">
        <v>319</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320</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343</v>
      </c>
      <c r="AM839" s="951"/>
      <c r="AN839" s="951"/>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337</v>
      </c>
      <c r="AD844" s="277"/>
      <c r="AE844" s="277"/>
      <c r="AF844" s="277"/>
      <c r="AG844" s="277"/>
      <c r="AH844" s="346" t="s">
        <v>365</v>
      </c>
      <c r="AI844" s="348"/>
      <c r="AJ844" s="348"/>
      <c r="AK844" s="348"/>
      <c r="AL844" s="348" t="s">
        <v>21</v>
      </c>
      <c r="AM844" s="348"/>
      <c r="AN844" s="348"/>
      <c r="AO844" s="423"/>
      <c r="AP844" s="424" t="s">
        <v>298</v>
      </c>
      <c r="AQ844" s="424"/>
      <c r="AR844" s="424"/>
      <c r="AS844" s="424"/>
      <c r="AT844" s="424"/>
      <c r="AU844" s="424"/>
      <c r="AV844" s="424"/>
      <c r="AW844" s="424"/>
      <c r="AX844" s="424"/>
    </row>
    <row r="845" spans="1:51" ht="37.5" customHeight="1" x14ac:dyDescent="0.15">
      <c r="A845" s="402">
        <v>1</v>
      </c>
      <c r="B845" s="402">
        <v>1</v>
      </c>
      <c r="C845" s="416" t="s">
        <v>759</v>
      </c>
      <c r="D845" s="416"/>
      <c r="E845" s="416"/>
      <c r="F845" s="416"/>
      <c r="G845" s="416"/>
      <c r="H845" s="416"/>
      <c r="I845" s="416"/>
      <c r="J845" s="417">
        <v>7010001008844</v>
      </c>
      <c r="K845" s="418"/>
      <c r="L845" s="418"/>
      <c r="M845" s="418"/>
      <c r="N845" s="418"/>
      <c r="O845" s="418"/>
      <c r="P845" s="318" t="s">
        <v>760</v>
      </c>
      <c r="Q845" s="318"/>
      <c r="R845" s="318"/>
      <c r="S845" s="318"/>
      <c r="T845" s="318"/>
      <c r="U845" s="318"/>
      <c r="V845" s="318"/>
      <c r="W845" s="318"/>
      <c r="X845" s="318"/>
      <c r="Y845" s="319">
        <v>143</v>
      </c>
      <c r="Z845" s="320"/>
      <c r="AA845" s="320"/>
      <c r="AB845" s="321"/>
      <c r="AC845" s="323" t="s">
        <v>762</v>
      </c>
      <c r="AD845" s="324"/>
      <c r="AE845" s="324"/>
      <c r="AF845" s="324"/>
      <c r="AG845" s="324"/>
      <c r="AH845" s="419" t="s">
        <v>744</v>
      </c>
      <c r="AI845" s="420"/>
      <c r="AJ845" s="420"/>
      <c r="AK845" s="420"/>
      <c r="AL845" s="327" t="s">
        <v>744</v>
      </c>
      <c r="AM845" s="328"/>
      <c r="AN845" s="328"/>
      <c r="AO845" s="329"/>
      <c r="AP845" s="322"/>
      <c r="AQ845" s="322"/>
      <c r="AR845" s="322"/>
      <c r="AS845" s="322"/>
      <c r="AT845" s="322"/>
      <c r="AU845" s="322"/>
      <c r="AV845" s="322"/>
      <c r="AW845" s="322"/>
      <c r="AX845" s="322"/>
    </row>
    <row r="846" spans="1:51" ht="36" customHeight="1" x14ac:dyDescent="0.15">
      <c r="A846" s="402">
        <v>2</v>
      </c>
      <c r="B846" s="402">
        <v>1</v>
      </c>
      <c r="C846" s="421" t="s">
        <v>759</v>
      </c>
      <c r="D846" s="416"/>
      <c r="E846" s="416"/>
      <c r="F846" s="416"/>
      <c r="G846" s="416"/>
      <c r="H846" s="416"/>
      <c r="I846" s="416"/>
      <c r="J846" s="417">
        <v>7010001008844</v>
      </c>
      <c r="K846" s="418"/>
      <c r="L846" s="418"/>
      <c r="M846" s="418"/>
      <c r="N846" s="418"/>
      <c r="O846" s="418"/>
      <c r="P846" s="318" t="s">
        <v>761</v>
      </c>
      <c r="Q846" s="318"/>
      <c r="R846" s="318"/>
      <c r="S846" s="318"/>
      <c r="T846" s="318"/>
      <c r="U846" s="318"/>
      <c r="V846" s="318"/>
      <c r="W846" s="318"/>
      <c r="X846" s="318"/>
      <c r="Y846" s="319">
        <v>13</v>
      </c>
      <c r="Z846" s="320"/>
      <c r="AA846" s="320"/>
      <c r="AB846" s="321"/>
      <c r="AC846" s="323" t="s">
        <v>377</v>
      </c>
      <c r="AD846" s="324"/>
      <c r="AE846" s="324"/>
      <c r="AF846" s="324"/>
      <c r="AG846" s="324"/>
      <c r="AH846" s="419">
        <v>1</v>
      </c>
      <c r="AI846" s="420"/>
      <c r="AJ846" s="420"/>
      <c r="AK846" s="420"/>
      <c r="AL846" s="327">
        <v>99.8</v>
      </c>
      <c r="AM846" s="328"/>
      <c r="AN846" s="328"/>
      <c r="AO846" s="329"/>
      <c r="AP846" s="322"/>
      <c r="AQ846" s="322"/>
      <c r="AR846" s="322"/>
      <c r="AS846" s="322"/>
      <c r="AT846" s="322"/>
      <c r="AU846" s="322"/>
      <c r="AV846" s="322"/>
      <c r="AW846" s="322"/>
      <c r="AX846" s="322"/>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337</v>
      </c>
      <c r="AD877" s="277"/>
      <c r="AE877" s="277"/>
      <c r="AF877" s="277"/>
      <c r="AG877" s="277"/>
      <c r="AH877" s="346" t="s">
        <v>365</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781</v>
      </c>
      <c r="D878" s="416"/>
      <c r="E878" s="416"/>
      <c r="F878" s="416"/>
      <c r="G878" s="416"/>
      <c r="H878" s="416"/>
      <c r="I878" s="416"/>
      <c r="J878" s="417">
        <v>5010001006767</v>
      </c>
      <c r="K878" s="418"/>
      <c r="L878" s="418"/>
      <c r="M878" s="418"/>
      <c r="N878" s="418"/>
      <c r="O878" s="418"/>
      <c r="P878" s="422" t="s">
        <v>763</v>
      </c>
      <c r="Q878" s="318"/>
      <c r="R878" s="318"/>
      <c r="S878" s="318"/>
      <c r="T878" s="318"/>
      <c r="U878" s="318"/>
      <c r="V878" s="318"/>
      <c r="W878" s="318"/>
      <c r="X878" s="318"/>
      <c r="Y878" s="319">
        <v>7</v>
      </c>
      <c r="Z878" s="320"/>
      <c r="AA878" s="320"/>
      <c r="AB878" s="321"/>
      <c r="AC878" s="323" t="s">
        <v>370</v>
      </c>
      <c r="AD878" s="324"/>
      <c r="AE878" s="324"/>
      <c r="AF878" s="324"/>
      <c r="AG878" s="324"/>
      <c r="AH878" s="419">
        <v>1</v>
      </c>
      <c r="AI878" s="420"/>
      <c r="AJ878" s="420"/>
      <c r="AK878" s="420"/>
      <c r="AL878" s="327">
        <v>79.599999999999994</v>
      </c>
      <c r="AM878" s="328"/>
      <c r="AN878" s="328"/>
      <c r="AO878" s="329"/>
      <c r="AP878" s="322"/>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337</v>
      </c>
      <c r="AD910" s="277"/>
      <c r="AE910" s="277"/>
      <c r="AF910" s="277"/>
      <c r="AG910" s="277"/>
      <c r="AH910" s="346" t="s">
        <v>365</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9.950000000000003" customHeight="1" x14ac:dyDescent="0.15">
      <c r="A911" s="402">
        <v>1</v>
      </c>
      <c r="B911" s="402">
        <v>1</v>
      </c>
      <c r="C911" s="421" t="s">
        <v>784</v>
      </c>
      <c r="D911" s="416"/>
      <c r="E911" s="416"/>
      <c r="F911" s="416"/>
      <c r="G911" s="416"/>
      <c r="H911" s="416"/>
      <c r="I911" s="416"/>
      <c r="J911" s="417">
        <v>1010401023102</v>
      </c>
      <c r="K911" s="418"/>
      <c r="L911" s="418"/>
      <c r="M911" s="418"/>
      <c r="N911" s="418"/>
      <c r="O911" s="418"/>
      <c r="P911" s="422" t="s">
        <v>785</v>
      </c>
      <c r="Q911" s="318"/>
      <c r="R911" s="318"/>
      <c r="S911" s="318"/>
      <c r="T911" s="318"/>
      <c r="U911" s="318"/>
      <c r="V911" s="318"/>
      <c r="W911" s="318"/>
      <c r="X911" s="318"/>
      <c r="Y911" s="319">
        <v>14</v>
      </c>
      <c r="Z911" s="320"/>
      <c r="AA911" s="320"/>
      <c r="AB911" s="321"/>
      <c r="AC911" s="323" t="s">
        <v>370</v>
      </c>
      <c r="AD911" s="324"/>
      <c r="AE911" s="324"/>
      <c r="AF911" s="324"/>
      <c r="AG911" s="324"/>
      <c r="AH911" s="419">
        <v>1</v>
      </c>
      <c r="AI911" s="420"/>
      <c r="AJ911" s="420"/>
      <c r="AK911" s="420"/>
      <c r="AL911" s="327">
        <v>99.7</v>
      </c>
      <c r="AM911" s="328"/>
      <c r="AN911" s="328"/>
      <c r="AO911" s="329"/>
      <c r="AP911" s="322"/>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337</v>
      </c>
      <c r="AD943" s="277"/>
      <c r="AE943" s="277"/>
      <c r="AF943" s="277"/>
      <c r="AG943" s="277"/>
      <c r="AH943" s="346" t="s">
        <v>365</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337</v>
      </c>
      <c r="AD976" s="277"/>
      <c r="AE976" s="277"/>
      <c r="AF976" s="277"/>
      <c r="AG976" s="277"/>
      <c r="AH976" s="346" t="s">
        <v>365</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337</v>
      </c>
      <c r="AD1009" s="277"/>
      <c r="AE1009" s="277"/>
      <c r="AF1009" s="277"/>
      <c r="AG1009" s="277"/>
      <c r="AH1009" s="346" t="s">
        <v>365</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337</v>
      </c>
      <c r="AD1042" s="277"/>
      <c r="AE1042" s="277"/>
      <c r="AF1042" s="277"/>
      <c r="AG1042" s="277"/>
      <c r="AH1042" s="346" t="s">
        <v>365</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337</v>
      </c>
      <c r="AD1075" s="277"/>
      <c r="AE1075" s="277"/>
      <c r="AF1075" s="277"/>
      <c r="AG1075" s="277"/>
      <c r="AH1075" s="346" t="s">
        <v>365</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6"/>
      <c r="E1109" s="277" t="s">
        <v>262</v>
      </c>
      <c r="F1109" s="886"/>
      <c r="G1109" s="886"/>
      <c r="H1109" s="886"/>
      <c r="I1109" s="886"/>
      <c r="J1109" s="277" t="s">
        <v>297</v>
      </c>
      <c r="K1109" s="277"/>
      <c r="L1109" s="277"/>
      <c r="M1109" s="277"/>
      <c r="N1109" s="277"/>
      <c r="O1109" s="277"/>
      <c r="P1109" s="346" t="s">
        <v>27</v>
      </c>
      <c r="Q1109" s="346"/>
      <c r="R1109" s="346"/>
      <c r="S1109" s="346"/>
      <c r="T1109" s="346"/>
      <c r="U1109" s="346"/>
      <c r="V1109" s="346"/>
      <c r="W1109" s="346"/>
      <c r="X1109" s="346"/>
      <c r="Y1109" s="277" t="s">
        <v>299</v>
      </c>
      <c r="Z1109" s="886"/>
      <c r="AA1109" s="886"/>
      <c r="AB1109" s="886"/>
      <c r="AC1109" s="277" t="s">
        <v>245</v>
      </c>
      <c r="AD1109" s="277"/>
      <c r="AE1109" s="277"/>
      <c r="AF1109" s="277"/>
      <c r="AG1109" s="277"/>
      <c r="AH1109" s="346" t="s">
        <v>258</v>
      </c>
      <c r="AI1109" s="347"/>
      <c r="AJ1109" s="347"/>
      <c r="AK1109" s="347"/>
      <c r="AL1109" s="347" t="s">
        <v>21</v>
      </c>
      <c r="AM1109" s="347"/>
      <c r="AN1109" s="347"/>
      <c r="AO1109" s="889"/>
      <c r="AP1109" s="424" t="s">
        <v>329</v>
      </c>
      <c r="AQ1109" s="424"/>
      <c r="AR1109" s="424"/>
      <c r="AS1109" s="424"/>
      <c r="AT1109" s="424"/>
      <c r="AU1109" s="424"/>
      <c r="AV1109" s="424"/>
      <c r="AW1109" s="424"/>
      <c r="AX1109" s="424"/>
    </row>
    <row r="1110" spans="1:51" ht="30" customHeight="1" x14ac:dyDescent="0.15">
      <c r="A1110" s="402">
        <v>1</v>
      </c>
      <c r="B1110" s="402">
        <v>1</v>
      </c>
      <c r="C1110" s="888"/>
      <c r="D1110" s="888"/>
      <c r="E1110" s="262" t="s">
        <v>744</v>
      </c>
      <c r="F1110" s="887"/>
      <c r="G1110" s="887"/>
      <c r="H1110" s="887"/>
      <c r="I1110" s="887"/>
      <c r="J1110" s="417" t="s">
        <v>744</v>
      </c>
      <c r="K1110" s="418"/>
      <c r="L1110" s="418"/>
      <c r="M1110" s="418"/>
      <c r="N1110" s="418"/>
      <c r="O1110" s="418"/>
      <c r="P1110" s="422" t="s">
        <v>744</v>
      </c>
      <c r="Q1110" s="318"/>
      <c r="R1110" s="318"/>
      <c r="S1110" s="318"/>
      <c r="T1110" s="318"/>
      <c r="U1110" s="318"/>
      <c r="V1110" s="318"/>
      <c r="W1110" s="318"/>
      <c r="X1110" s="318"/>
      <c r="Y1110" s="319" t="s">
        <v>744</v>
      </c>
      <c r="Z1110" s="320"/>
      <c r="AA1110" s="320"/>
      <c r="AB1110" s="321"/>
      <c r="AC1110" s="323"/>
      <c r="AD1110" s="324"/>
      <c r="AE1110" s="324"/>
      <c r="AF1110" s="324"/>
      <c r="AG1110" s="324"/>
      <c r="AH1110" s="325" t="s">
        <v>744</v>
      </c>
      <c r="AI1110" s="326"/>
      <c r="AJ1110" s="326"/>
      <c r="AK1110" s="326"/>
      <c r="AL1110" s="327" t="s">
        <v>744</v>
      </c>
      <c r="AM1110" s="328"/>
      <c r="AN1110" s="328"/>
      <c r="AO1110" s="329"/>
      <c r="AP1110" s="322" t="s">
        <v>744</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2"/>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2">
    <cfRule type="expression" dxfId="2061" priority="2061">
      <formula>IF(RIGHT(TEXT(Y912,"0.#"),1)=".",FALSE,TRUE)</formula>
    </cfRule>
    <cfRule type="expression" dxfId="2060" priority="2062">
      <formula>IF(RIGHT(TEXT(Y912,"0.#"),1)=".",TRUE,FALSE)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2:AO912">
    <cfRule type="expression" dxfId="1957" priority="2063">
      <formula>IF(AND(AL912&gt;=0, RIGHT(TEXT(AL912,"0.#"),1)&lt;&gt;"."),TRUE,FALSE)</formula>
    </cfRule>
    <cfRule type="expression" dxfId="1956" priority="2064">
      <formula>IF(AND(AL912&gt;=0, RIGHT(TEXT(AL912,"0.#"),1)="."),TRUE,FALSE)</formula>
    </cfRule>
    <cfRule type="expression" dxfId="1955" priority="2065">
      <formula>IF(AND(AL912&lt;0, RIGHT(TEXT(AL912,"0.#"),1)&lt;&gt;"."),TRUE,FALSE)</formula>
    </cfRule>
    <cfRule type="expression" dxfId="1954" priority="2066">
      <formula>IF(AND(AL912&lt;0, RIGHT(TEXT(AL912,"0.#"),1)="."),TRUE,FALSE)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123">
    <cfRule type="expression" dxfId="709" priority="9">
      <formula>IF(RIGHT(TEXT(AM123,"0.#"),1)=".",FALSE,TRUE)</formula>
    </cfRule>
    <cfRule type="expression" dxfId="708" priority="10">
      <formula>IF(RIGHT(TEXT(AM123,"0.#"),1)=".",TRUE,FALSE)</formula>
    </cfRule>
  </conditionalFormatting>
  <conditionalFormatting sqref="Y911">
    <cfRule type="expression" dxfId="707" priority="3">
      <formula>IF(RIGHT(TEXT(Y911,"0.#"),1)=".",FALSE,TRUE)</formula>
    </cfRule>
    <cfRule type="expression" dxfId="706" priority="4">
      <formula>IF(RIGHT(TEXT(Y911,"0.#"),1)=".",TRUE,FALSE)</formula>
    </cfRule>
  </conditionalFormatting>
  <conditionalFormatting sqref="AL911:AO911">
    <cfRule type="expression" dxfId="705" priority="5">
      <formula>IF(AND(AL911&gt;=0, RIGHT(TEXT(AL911,"0.#"),1)&lt;&gt;"."),TRUE,FALSE)</formula>
    </cfRule>
    <cfRule type="expression" dxfId="704" priority="6">
      <formula>IF(AND(AL911&gt;=0, RIGHT(TEXT(AL911,"0.#"),1)="."),TRUE,FALSE)</formula>
    </cfRule>
    <cfRule type="expression" dxfId="703" priority="7">
      <formula>IF(AND(AL911&lt;0, RIGHT(TEXT(AL911,"0.#"),1)&lt;&gt;"."),TRUE,FALSE)</formula>
    </cfRule>
    <cfRule type="expression" dxfId="702" priority="8">
      <formula>IF(AND(AL911&lt;0, RIGHT(TEXT(AL911,"0.#"),1)="."),TRUE,FALSE)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t="s">
        <v>743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743</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388</v>
      </c>
      <c r="AF2" s="991"/>
      <c r="AG2" s="991"/>
      <c r="AH2" s="991"/>
      <c r="AI2" s="991" t="s">
        <v>410</v>
      </c>
      <c r="AJ2" s="991"/>
      <c r="AK2" s="991"/>
      <c r="AL2" s="455"/>
      <c r="AM2" s="991" t="s">
        <v>507</v>
      </c>
      <c r="AN2" s="991"/>
      <c r="AO2" s="991"/>
      <c r="AP2" s="455"/>
      <c r="AQ2" s="215" t="s">
        <v>232</v>
      </c>
      <c r="AR2" s="199"/>
      <c r="AS2" s="199"/>
      <c r="AT2" s="200"/>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2" t="s">
        <v>378</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388</v>
      </c>
      <c r="AF9" s="991"/>
      <c r="AG9" s="991"/>
      <c r="AH9" s="991"/>
      <c r="AI9" s="991" t="s">
        <v>410</v>
      </c>
      <c r="AJ9" s="991"/>
      <c r="AK9" s="991"/>
      <c r="AL9" s="455"/>
      <c r="AM9" s="991" t="s">
        <v>507</v>
      </c>
      <c r="AN9" s="991"/>
      <c r="AO9" s="991"/>
      <c r="AP9" s="455"/>
      <c r="AQ9" s="215" t="s">
        <v>232</v>
      </c>
      <c r="AR9" s="199"/>
      <c r="AS9" s="199"/>
      <c r="AT9" s="200"/>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2" t="s">
        <v>378</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388</v>
      </c>
      <c r="AF16" s="991"/>
      <c r="AG16" s="991"/>
      <c r="AH16" s="991"/>
      <c r="AI16" s="991" t="s">
        <v>410</v>
      </c>
      <c r="AJ16" s="991"/>
      <c r="AK16" s="991"/>
      <c r="AL16" s="455"/>
      <c r="AM16" s="991" t="s">
        <v>507</v>
      </c>
      <c r="AN16" s="991"/>
      <c r="AO16" s="991"/>
      <c r="AP16" s="455"/>
      <c r="AQ16" s="215" t="s">
        <v>232</v>
      </c>
      <c r="AR16" s="199"/>
      <c r="AS16" s="199"/>
      <c r="AT16" s="200"/>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2" t="s">
        <v>378</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388</v>
      </c>
      <c r="AF23" s="991"/>
      <c r="AG23" s="991"/>
      <c r="AH23" s="991"/>
      <c r="AI23" s="991" t="s">
        <v>410</v>
      </c>
      <c r="AJ23" s="991"/>
      <c r="AK23" s="991"/>
      <c r="AL23" s="455"/>
      <c r="AM23" s="991" t="s">
        <v>507</v>
      </c>
      <c r="AN23" s="991"/>
      <c r="AO23" s="991"/>
      <c r="AP23" s="455"/>
      <c r="AQ23" s="215" t="s">
        <v>232</v>
      </c>
      <c r="AR23" s="199"/>
      <c r="AS23" s="199"/>
      <c r="AT23" s="200"/>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2" t="s">
        <v>378</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388</v>
      </c>
      <c r="AF30" s="991"/>
      <c r="AG30" s="991"/>
      <c r="AH30" s="991"/>
      <c r="AI30" s="991" t="s">
        <v>410</v>
      </c>
      <c r="AJ30" s="991"/>
      <c r="AK30" s="991"/>
      <c r="AL30" s="455"/>
      <c r="AM30" s="991" t="s">
        <v>507</v>
      </c>
      <c r="AN30" s="991"/>
      <c r="AO30" s="991"/>
      <c r="AP30" s="455"/>
      <c r="AQ30" s="215" t="s">
        <v>232</v>
      </c>
      <c r="AR30" s="199"/>
      <c r="AS30" s="199"/>
      <c r="AT30" s="200"/>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2" t="s">
        <v>378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388</v>
      </c>
      <c r="AF37" s="991"/>
      <c r="AG37" s="991"/>
      <c r="AH37" s="991"/>
      <c r="AI37" s="991" t="s">
        <v>410</v>
      </c>
      <c r="AJ37" s="991"/>
      <c r="AK37" s="991"/>
      <c r="AL37" s="455"/>
      <c r="AM37" s="991" t="s">
        <v>507</v>
      </c>
      <c r="AN37" s="991"/>
      <c r="AO37" s="991"/>
      <c r="AP37" s="455"/>
      <c r="AQ37" s="215" t="s">
        <v>232</v>
      </c>
      <c r="AR37" s="199"/>
      <c r="AS37" s="199"/>
      <c r="AT37" s="200"/>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388</v>
      </c>
      <c r="AF44" s="991"/>
      <c r="AG44" s="991"/>
      <c r="AH44" s="991"/>
      <c r="AI44" s="991" t="s">
        <v>410</v>
      </c>
      <c r="AJ44" s="991"/>
      <c r="AK44" s="991"/>
      <c r="AL44" s="455"/>
      <c r="AM44" s="991" t="s">
        <v>507</v>
      </c>
      <c r="AN44" s="991"/>
      <c r="AO44" s="991"/>
      <c r="AP44" s="455"/>
      <c r="AQ44" s="215" t="s">
        <v>232</v>
      </c>
      <c r="AR44" s="199"/>
      <c r="AS44" s="199"/>
      <c r="AT44" s="200"/>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388</v>
      </c>
      <c r="AF51" s="991"/>
      <c r="AG51" s="991"/>
      <c r="AH51" s="991"/>
      <c r="AI51" s="991" t="s">
        <v>410</v>
      </c>
      <c r="AJ51" s="991"/>
      <c r="AK51" s="991"/>
      <c r="AL51" s="455"/>
      <c r="AM51" s="991" t="s">
        <v>507</v>
      </c>
      <c r="AN51" s="991"/>
      <c r="AO51" s="991"/>
      <c r="AP51" s="455"/>
      <c r="AQ51" s="215" t="s">
        <v>232</v>
      </c>
      <c r="AR51" s="199"/>
      <c r="AS51" s="199"/>
      <c r="AT51" s="200"/>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388</v>
      </c>
      <c r="AF58" s="991"/>
      <c r="AG58" s="991"/>
      <c r="AH58" s="991"/>
      <c r="AI58" s="991" t="s">
        <v>410</v>
      </c>
      <c r="AJ58" s="991"/>
      <c r="AK58" s="991"/>
      <c r="AL58" s="455"/>
      <c r="AM58" s="991" t="s">
        <v>507</v>
      </c>
      <c r="AN58" s="991"/>
      <c r="AO58" s="991"/>
      <c r="AP58" s="455"/>
      <c r="AQ58" s="215" t="s">
        <v>232</v>
      </c>
      <c r="AR58" s="199"/>
      <c r="AS58" s="199"/>
      <c r="AT58" s="200"/>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388</v>
      </c>
      <c r="AF65" s="991"/>
      <c r="AG65" s="991"/>
      <c r="AH65" s="991"/>
      <c r="AI65" s="991" t="s">
        <v>410</v>
      </c>
      <c r="AJ65" s="991"/>
      <c r="AK65" s="991"/>
      <c r="AL65" s="455"/>
      <c r="AM65" s="991" t="s">
        <v>507</v>
      </c>
      <c r="AN65" s="991"/>
      <c r="AO65" s="991"/>
      <c r="AP65" s="455"/>
      <c r="AQ65" s="215" t="s">
        <v>232</v>
      </c>
      <c r="AR65" s="199"/>
      <c r="AS65" s="199"/>
      <c r="AT65" s="200"/>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2" t="s">
        <v>378</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352</v>
      </c>
      <c r="Z3" s="347"/>
      <c r="AA3" s="347"/>
      <c r="AB3" s="347"/>
      <c r="AC3" s="277" t="s">
        <v>337</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352</v>
      </c>
      <c r="Z36" s="347"/>
      <c r="AA36" s="347"/>
      <c r="AB36" s="347"/>
      <c r="AC36" s="277" t="s">
        <v>337</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352</v>
      </c>
      <c r="Z69" s="347"/>
      <c r="AA69" s="347"/>
      <c r="AB69" s="347"/>
      <c r="AC69" s="277" t="s">
        <v>337</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352</v>
      </c>
      <c r="Z102" s="347"/>
      <c r="AA102" s="347"/>
      <c r="AB102" s="347"/>
      <c r="AC102" s="277" t="s">
        <v>337</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352</v>
      </c>
      <c r="Z135" s="347"/>
      <c r="AA135" s="347"/>
      <c r="AB135" s="347"/>
      <c r="AC135" s="277" t="s">
        <v>337</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352</v>
      </c>
      <c r="Z168" s="347"/>
      <c r="AA168" s="347"/>
      <c r="AB168" s="347"/>
      <c r="AC168" s="277" t="s">
        <v>337</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352</v>
      </c>
      <c r="Z201" s="347"/>
      <c r="AA201" s="347"/>
      <c r="AB201" s="347"/>
      <c r="AC201" s="277" t="s">
        <v>337</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352</v>
      </c>
      <c r="Z234" s="347"/>
      <c r="AA234" s="347"/>
      <c r="AB234" s="347"/>
      <c r="AC234" s="277" t="s">
        <v>337</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352</v>
      </c>
      <c r="Z267" s="347"/>
      <c r="AA267" s="347"/>
      <c r="AB267" s="347"/>
      <c r="AC267" s="277" t="s">
        <v>337</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352</v>
      </c>
      <c r="Z300" s="347"/>
      <c r="AA300" s="347"/>
      <c r="AB300" s="347"/>
      <c r="AC300" s="277" t="s">
        <v>337</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352</v>
      </c>
      <c r="Z333" s="347"/>
      <c r="AA333" s="347"/>
      <c r="AB333" s="347"/>
      <c r="AC333" s="277" t="s">
        <v>337</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352</v>
      </c>
      <c r="Z366" s="347"/>
      <c r="AA366" s="347"/>
      <c r="AB366" s="347"/>
      <c r="AC366" s="277" t="s">
        <v>337</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352</v>
      </c>
      <c r="Z399" s="347"/>
      <c r="AA399" s="347"/>
      <c r="AB399" s="347"/>
      <c r="AC399" s="277" t="s">
        <v>337</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352</v>
      </c>
      <c r="Z432" s="347"/>
      <c r="AA432" s="347"/>
      <c r="AB432" s="347"/>
      <c r="AC432" s="277" t="s">
        <v>337</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352</v>
      </c>
      <c r="Z465" s="347"/>
      <c r="AA465" s="347"/>
      <c r="AB465" s="347"/>
      <c r="AC465" s="277" t="s">
        <v>337</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352</v>
      </c>
      <c r="Z498" s="347"/>
      <c r="AA498" s="347"/>
      <c r="AB498" s="347"/>
      <c r="AC498" s="277" t="s">
        <v>337</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352</v>
      </c>
      <c r="Z531" s="347"/>
      <c r="AA531" s="347"/>
      <c r="AB531" s="347"/>
      <c r="AC531" s="277" t="s">
        <v>337</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352</v>
      </c>
      <c r="Z564" s="347"/>
      <c r="AA564" s="347"/>
      <c r="AB564" s="347"/>
      <c r="AC564" s="277" t="s">
        <v>337</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352</v>
      </c>
      <c r="Z597" s="347"/>
      <c r="AA597" s="347"/>
      <c r="AB597" s="347"/>
      <c r="AC597" s="277" t="s">
        <v>337</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352</v>
      </c>
      <c r="Z630" s="347"/>
      <c r="AA630" s="347"/>
      <c r="AB630" s="347"/>
      <c r="AC630" s="277" t="s">
        <v>337</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352</v>
      </c>
      <c r="Z663" s="347"/>
      <c r="AA663" s="347"/>
      <c r="AB663" s="347"/>
      <c r="AC663" s="277" t="s">
        <v>337</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352</v>
      </c>
      <c r="Z696" s="347"/>
      <c r="AA696" s="347"/>
      <c r="AB696" s="347"/>
      <c r="AC696" s="277" t="s">
        <v>337</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352</v>
      </c>
      <c r="Z729" s="347"/>
      <c r="AA729" s="347"/>
      <c r="AB729" s="347"/>
      <c r="AC729" s="277" t="s">
        <v>337</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352</v>
      </c>
      <c r="Z762" s="347"/>
      <c r="AA762" s="347"/>
      <c r="AB762" s="347"/>
      <c r="AC762" s="277" t="s">
        <v>337</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352</v>
      </c>
      <c r="Z795" s="347"/>
      <c r="AA795" s="347"/>
      <c r="AB795" s="347"/>
      <c r="AC795" s="277" t="s">
        <v>337</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352</v>
      </c>
      <c r="Z828" s="347"/>
      <c r="AA828" s="347"/>
      <c r="AB828" s="347"/>
      <c r="AC828" s="277" t="s">
        <v>337</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352</v>
      </c>
      <c r="Z861" s="347"/>
      <c r="AA861" s="347"/>
      <c r="AB861" s="347"/>
      <c r="AC861" s="277" t="s">
        <v>337</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352</v>
      </c>
      <c r="Z894" s="347"/>
      <c r="AA894" s="347"/>
      <c r="AB894" s="347"/>
      <c r="AC894" s="277" t="s">
        <v>337</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352</v>
      </c>
      <c r="Z927" s="347"/>
      <c r="AA927" s="347"/>
      <c r="AB927" s="347"/>
      <c r="AC927" s="277" t="s">
        <v>337</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352</v>
      </c>
      <c r="Z960" s="347"/>
      <c r="AA960" s="347"/>
      <c r="AB960" s="347"/>
      <c r="AC960" s="277" t="s">
        <v>337</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352</v>
      </c>
      <c r="Z993" s="347"/>
      <c r="AA993" s="347"/>
      <c r="AB993" s="347"/>
      <c r="AC993" s="277" t="s">
        <v>337</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352</v>
      </c>
      <c r="Z1026" s="347"/>
      <c r="AA1026" s="347"/>
      <c r="AB1026" s="347"/>
      <c r="AC1026" s="277" t="s">
        <v>337</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352</v>
      </c>
      <c r="Z1059" s="347"/>
      <c r="AA1059" s="347"/>
      <c r="AB1059" s="347"/>
      <c r="AC1059" s="277" t="s">
        <v>337</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352</v>
      </c>
      <c r="Z1092" s="347"/>
      <c r="AA1092" s="347"/>
      <c r="AB1092" s="347"/>
      <c r="AC1092" s="277" t="s">
        <v>337</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352</v>
      </c>
      <c r="Z1125" s="347"/>
      <c r="AA1125" s="347"/>
      <c r="AB1125" s="347"/>
      <c r="AC1125" s="277" t="s">
        <v>337</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352</v>
      </c>
      <c r="Z1158" s="347"/>
      <c r="AA1158" s="347"/>
      <c r="AB1158" s="347"/>
      <c r="AC1158" s="277" t="s">
        <v>337</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352</v>
      </c>
      <c r="Z1191" s="347"/>
      <c r="AA1191" s="347"/>
      <c r="AB1191" s="347"/>
      <c r="AC1191" s="277" t="s">
        <v>337</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352</v>
      </c>
      <c r="Z1224" s="347"/>
      <c r="AA1224" s="347"/>
      <c r="AB1224" s="347"/>
      <c r="AC1224" s="277" t="s">
        <v>337</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352</v>
      </c>
      <c r="Z1257" s="347"/>
      <c r="AA1257" s="347"/>
      <c r="AB1257" s="347"/>
      <c r="AC1257" s="277" t="s">
        <v>337</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352</v>
      </c>
      <c r="Z1290" s="347"/>
      <c r="AA1290" s="347"/>
      <c r="AB1290" s="347"/>
      <c r="AC1290" s="277" t="s">
        <v>337</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要(iida-kaname)</dc:creator>
  <cp:lastModifiedBy>厚生労働省ネットワークシステム</cp:lastModifiedBy>
  <cp:lastPrinted>2021-05-14T16:09:04Z</cp:lastPrinted>
  <dcterms:created xsi:type="dcterms:W3CDTF">2012-03-13T00:50:25Z</dcterms:created>
  <dcterms:modified xsi:type="dcterms:W3CDTF">2021-08-20T19:05:48Z</dcterms:modified>
</cp:coreProperties>
</file>