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sfkg\Desktop\210816 行政事業レビュー\（ア）①\"/>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616" i="3"/>
  <c r="AY606" i="3"/>
  <c r="AY50" i="3"/>
  <c r="AY213" i="3"/>
  <c r="AY235" i="3"/>
  <c r="AY369" i="3"/>
  <c r="AY255" i="3"/>
  <c r="AY645"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<sst xmlns="http://schemas.openxmlformats.org/spreadsheetml/2006/main" count="3078" uniqueCount="773">
  <si>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</si>
  <si>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</si>
  <si>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</si>
  <si>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</si>
  <si>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</si>
  <si>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</si>
  <si>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</si>
  <si>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</si>
  <si>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</si>
  <si>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</si>
  <si>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</si>
  <si>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</si>
  <si>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</si>
  <si>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</si>
  <si>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</si>
  <si>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</si>
  <si>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</si>
  <si>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</si>
  <si>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</si>
  <si>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</si>
  <si>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</si>
  <si>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</si>
  <si>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</si>
  <si>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</si>
  <si>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</si>
  <si>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</si>
  <si>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</si>
  <si>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</si>
  <si>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</si>
  <si>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</si>
  <si>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</si>
  <si>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</si>
  <si>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</si>
  <si>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</si>
  <si>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</si>
  <si>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</si>
  <si>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</si>
  <si>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</si>
  <si>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</si>
  <si>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</si>
  <si>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</si>
  <si>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</si>
  <si>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</si>
  <si>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</si>
  <si>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</si>
  <si>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</si>
  <si>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</si>
  <si>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</si>
  <si>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</si>
  <si>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</si>
  <si>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</si>
  <si>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</si>
  <si>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</si>
  <si>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</si>
  <si>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</si>
  <si>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</si>
  <si>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</si>
  <si>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</si>
  <si>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</si>
  <si>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</si>
  <si>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</si>
  <si>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</si>
  <si>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</si>
  <si>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</si>
  <si>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</si>
  <si>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</si>
  <si>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</si>
  <si>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</si>
  <si>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</si>
  <si>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</si>
  <si>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</si>
  <si>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</si>
  <si>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</si>
  <si>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</si>
  <si>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</si>
  <si>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</si>
  <si>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</si>
  <si>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</si>
  <si>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</si>
  <si>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</si>
  <si>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</si>
  <si>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</si>
  <si>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</si>
  <si>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</si>
  <si>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</si>
  <si>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</si>
  <si>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</si>
  <si>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</si>
  <si>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</si>
  <si>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</si>
  <si>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</si>
  <si>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</si>
  <si>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</si>
  <si>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</si>
  <si>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</si>
  <si>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</si>
  <si>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</si>
  <si>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</si>
  <si>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</si>
  <si>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</si>
  <si>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</si>
  <si>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</si>
  <si>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</si>
  <si>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</si>
  <si>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</si>
  <si>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</si>
  <si>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</si>
  <si>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</si>
  <si>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</si>
  <si>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</si>
  <si>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</si>
  <si>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</si>
  <si>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</si>
  <si>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</si>
  <si>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</si>
  <si>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</si>
  <si>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</si>
  <si>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</si>
  <si>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</si>
  <si>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</si>
  <si>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</si>
  <si>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</si>
  <si>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</si>
  <si>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</si>
  <si>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</si>
  <si>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</si>
  <si>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</si>
  <si>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</si>
  <si>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</si>
  <si>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</si>
  <si>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</si>
  <si>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</si>
  <si>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</si>
  <si>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</si>
  <si>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</si>
  <si>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</si>
  <si>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</si>
  <si>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</si>
  <si>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</si>
  <si>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</si>
  <si>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</si>
  <si>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</si>
  <si>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</si>
  <si>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</si>
  <si>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</si>
  <si>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</si>
  <si>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</si>
  <si>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</si>
  <si>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</si>
  <si>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</si>
  <si>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</si>
  <si>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</si>
  <si>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</si>
  <si>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</si>
  <si>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</si>
  <si>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</si>
  <si>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</si>
  <si>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</si>
  <si>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</si>
  <si>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</si>
  <si>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</si>
  <si>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</si>
  <si>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</si>
  <si>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</si>
  <si>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</si>
  <si>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</si>
  <si>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</si>
  <si>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</si>
  <si>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</si>
  <si>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</si>
  <si>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</si>
  <si>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</si>
  <si>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</si>
  <si>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</si>
  <si>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</si>
  <si>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</si>
  <si>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</si>
  <si>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</si>
  <si>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</si>
  <si>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</si>
  <si>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</si>
  <si>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</si>
  <si>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</si>
  <si>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</si>
  <si>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</si>
  <si>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</si>
  <si>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</si>
  <si>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</si>
  <si>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</si>
  <si>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</si>
  <si>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</si>
  <si>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</si>
  <si>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</si>
  <si>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</si>
  <si>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</si>
  <si>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</si>
  <si>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</si>
  <si>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</si>
  <si>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</si>
  <si>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</si>
  <si>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</si>
  <si>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</si>
  <si>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</si>
  <si>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</si>
  <si>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</si>
  <si>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</si>
  <si>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</si>
  <si>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</si>
  <si>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</si>
  <si>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</si>
  <si>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</si>
  <si>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</si>
  <si>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</si>
  <si>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</si>
  <si>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</si>
  <si>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</si>
  <si>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</si>
  <si>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</si>
  <si>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</si>
  <si>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</si>
  <si>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</si>
  <si>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</si>
  <si>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</si>
  <si>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</si>
  <si>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</si>
  <si>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</si>
  <si>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</si>
  <si>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</si>
  <si>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</si>
  <si>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</si>
  <si>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</si>
  <si>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</si>
  <si>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</si>
  <si>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</si>
  <si>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</si>
  <si>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</si>
  <si>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</si>
  <si>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</si>
  <si>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</si>
  <si>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</si>
  <si>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</si>
  <si>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</si>
  <si>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</si>
  <si>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</si>
  <si>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</si>
  <si>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</si>
  <si>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</si>
  <si>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</si>
  <si>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</si>
  <si>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</si>
  <si>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</si>
  <si>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</si>
  <si>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</si>
  <si>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</si>
  <si>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</si>
  <si>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</si>
  <si>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</si>
  <si>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</si>
  <si>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</si>
  <si>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</si>
  <si>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</si>
  <si>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</si>
  <si>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</si>
  <si>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</si>
  <si>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</si>
  <si>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</si>
  <si>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</si>
  <si>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</si>
  <si>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</si>
  <si>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</si>
  <si>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</si>
  <si>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</si>
  <si>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</si>
  <si>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</si>
  <si>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</si>
  <si>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</si>
  <si>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</si>
  <si>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</si>
  <si>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</si>
  <si>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</si>
  <si>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</si>
  <si>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</si>
  <si>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</si>
  <si>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</si>
  <si>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</si>
  <si>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</si>
  <si>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</si>
  <si>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</si>
  <si>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</si>
  <si>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</si>
  <si>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</si>
  <si>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</si>
  <si>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</si>
  <si>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</si>
  <si>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</si>
  <si>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</si>
  <si>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</si>
  <si>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</si>
  <si>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</si>
  <si>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</si>
  <si>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</si>
  <si>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</si>
  <si>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</si>
  <si>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</si>
  <si>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</si>
  <si>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</si>
  <si>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</si>
  <si>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</si>
  <si>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</si>
  <si>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</si>
  <si>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</si>
  <si>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</si>
  <si>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</si>
  <si>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</si>
  <si>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</si>
  <si>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</si>
  <si>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</si>
  <si>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</si>
  <si>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</si>
  <si>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</si>
  <si>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</si>
  <si>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</si>
  <si>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</si>
  <si>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</si>
  <si>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</si>
  <si>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</si>
  <si>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</si>
  <si>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</si>
  <si>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</si>
  <si>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</si>
  <si>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</si>
  <si>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</si>
  <si>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</si>
  <si>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</si>
  <si>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</si>
  <si>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</si>
  <si>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</si>
  <si>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</si>
  <si>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</si>
  <si>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</si>
  <si>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</si>
  <si>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</si>
  <si>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</si>
  <si>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</si>
  <si>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</si>
  <si>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</si>
  <si>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</si>
  <si>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</si>
  <si>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</si>
  <si>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</si>
  <si>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</si>
  <si>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</si>
  <si>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</si>
  <si>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</si>
  <si>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</si>
  <si>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</si>
  <si>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</si>
  <si>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</si>
  <si>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</si>
  <si>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</si>
  <si>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</si>
  <si>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</si>
  <si>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</si>
  <si>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</si>
  <si>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</si>
  <si>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</si>
  <si>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</si>
  <si>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</si>
  <si>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</si>
  <si>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</si>
  <si>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</si>
  <si>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</si>
  <si>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</si>
  <si>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</si>
  <si>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</si>
  <si>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</si>
  <si>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</si>
  <si>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</si>
  <si>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</si>
  <si>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</si>
  <si>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</si>
  <si>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</si>
  <si>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</si>
  <si>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</si>
  <si>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</si>
  <si>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</si>
  <si>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</si>
  <si>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</si>
  <si>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</si>
  <si>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</si>
  <si>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</si>
  <si>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</si>
  <si>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</si>
  <si>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</si>
  <si>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</si>
  <si>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</si>
  <si>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</si>
  <si>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</si>
  <si>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</si>
  <si>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</si>
  <si>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</si>
  <si>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</si>
  <si>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</si>
  <si>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</si>
  <si>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</si>
  <si>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</si>
  <si>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</si>
  <si>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</si>
  <si>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</si>
  <si>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</si>
  <si>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</si>
  <si>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</si>
  <si>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</si>
  <si>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</si>
  <si>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</si>
  <si>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</si>
  <si>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</si>
  <si>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</si>
  <si>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</si>
  <si>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</si>
  <si>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</si>
  <si>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</si>
  <si>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</si>
  <si>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</si>
  <si>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</si>
  <si>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</si>
  <si>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</si>
  <si>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</si>
  <si>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</si>
  <si>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</si>
  <si>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</si>
  <si>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</si>
  <si>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</si>
  <si>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</si>
  <si>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</si>
  <si>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</si>
  <si>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</si>
  <si>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</si>
  <si>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</si>
  <si>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</si>
  <si>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</si>
  <si>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</si>
  <si>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</si>
  <si>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</si>
  <si>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</si>
  <si>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</si>
  <si>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</si>
  <si>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</si>
  <si>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</si>
  <si>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</si>
  <si>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</si>
  <si>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</si>
  <si>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</si>
  <si>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</si>
  <si>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</si>
  <si>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</si>
  <si>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</si>
  <si>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</si>
  <si>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</si>
  <si>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</si>
  <si>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</si>
  <si>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</si>
  <si>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</si>
  <si>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</si>
  <si>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</si>
  <si>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</si>
  <si>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</si>
  <si>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</si>
  <si>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</si>
  <si>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</si>
  <si>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</si>
  <si>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</si>
  <si>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</si>
  <si>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</si>
  <si>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</si>
  <si>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</si>
  <si>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</si>
  <si>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</si>
  <si>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</si>
  <si>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</si>
  <si>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</si>
  <si>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</si>
  <si>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</si>
  <si>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</si>
  <si>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</si>
  <si>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</si>
  <si>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</si>
  <si>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</si>
  <si>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</si>
  <si>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</si>
  <si>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</si>
  <si>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</si>
  <si>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</si>
  <si>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</si>
  <si>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</si>
  <si>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</si>
  <si>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</si>
  <si>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</si>
  <si>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</si>
  <si>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</si>
  <si>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</si>
  <si>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</si>
  <si>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</si>
  <si>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</si>
  <si>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</si>
  <si>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</si>
  <si>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</si>
  <si>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</si>
  <si>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</si>
  <si>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</si>
  <si>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</si>
  <si>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</si>
  <si>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</si>
  <si>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</si>
  <si>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</si>
  <si>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</si>
  <si>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</si>
  <si>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</si>
  <si>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</si>
  <si>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</si>
  <si>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</si>
  <si>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</si>
  <si>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</si>
  <si>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</si>
  <si>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</si>
  <si>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</si>
  <si>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</si>
  <si>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</si>
  <si>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</si>
  <si>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</si>
  <si>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</si>
  <si>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</si>
  <si>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</si>
  <si>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</si>
  <si>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</si>
  <si>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</si>
  <si>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</si>
  <si>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</si>
  <si>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</si>
  <si>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</si>
  <si>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</si>
  <si>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</si>
  <si>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</si>
  <si>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</si>
  <si>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</si>
  <si>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</si>
  <si>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</si>
  <si>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</si>
  <si>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</si>
  <si>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</si>
  <si>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</si>
  <si>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</si>
  <si>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</si>
  <si>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</si>
  <si>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</si>
  <si>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</si>
  <si>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</si>
  <si>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</si>
  <si>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</si>
  <si>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</si>
  <si>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</si>
  <si>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</si>
  <si>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</si>
  <si>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</si>
  <si>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</si>
  <si>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</si>
  <si>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</si>
  <si>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</si>
  <si>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</si>
  <si>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</si>
  <si>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</si>
  <si>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</si>
  <si>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</si>
  <si>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</si>
  <si>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</si>
  <si>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</si>
  <si>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</si>
  <si>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</si>
  <si>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</si>
  <si>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</si>
  <si>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</si>
  <si>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</si>
  <si>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</si>
  <si>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</si>
  <si>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</si>
  <si>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</si>
  <si>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</si>
  <si>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</si>
  <si>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</si>
  <si>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</si>
  <si>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</si>
  <si>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</si>
  <si>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</si>
  <si>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</si>
  <si>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</si>
  <si>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</si>
  <si>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</si>
  <si>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</si>
  <si>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</si>
  <si>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</si>
  <si>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</si>
  <si>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</si>
  <si>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</si>
  <si>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</si>
  <si>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</si>
  <si>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</si>
  <si>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</si>
  <si>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</si>
  <si>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</si>
  <si>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</si>
  <si>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</si>
  <si>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</si>
  <si>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</si>
  <si>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</si>
  <si>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</si>
  <si>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</si>
  <si>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</si>
  <si>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</si>
  <si>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</si>
  <si>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</si>
  <si>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</si>
  <si>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</si>
  <si>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</si>
  <si>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</si>
  <si>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</si>
  <si>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</si>
  <si>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</si>
  <si>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</si>
  <si>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</si>
  <si>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</si>
  <si>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</si>
  <si>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</si>
  <si>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</si>
  <si>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</si>
  <si>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</si>
  <si>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</si>
  <si>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</si>
  <si>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</si>
  <si>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</si>
  <si>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</si>
  <si>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</si>
  <si>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</si>
  <si>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</si>
  <si>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</si>
  <si>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</si>
  <si>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</si>
  <si>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</si>
  <si>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</si>
  <si>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</si>
  <si>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</si>
  <si>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</si>
  <si>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</si>
  <si>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</si>
  <si>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</si>
  <si>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</si>
  <si>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</si>
  <si>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</si>
  <si>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</si>
  <si>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</si>
  <si>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</si>
  <si>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</si>
  <si>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</si>
  <si>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</si>
  <si>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</si>
  <si>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</si>
  <si>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</si>
  <si>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</si>
  <si>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</si>
  <si>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</si>
  <si>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</si>
  <si>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</si>
  <si>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</si>
  <si>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</si>
  <si>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</si>
  <si>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</si>
  <si>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</si>
  <si>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</si>
  <si>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</si>
  <si>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</si>
  <si>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</si>
  <si>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</si>
  <si>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</si>
  <si>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</si>
  <si>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</si>
  <si>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</si>
  <si>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</si>
  <si>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</si>
  <si>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</si>
  <si>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</si>
  <si>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</si>
  <si>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</si>
  <si>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</si>
  <si>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</si>
  <si>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</si>
  <si>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</si>
  <si>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</si>
  <si>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</si>
  <si>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</si>
  <si>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</si>
  <si>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</si>
  <si>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</si>
  <si>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</si>
  <si>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</si>
  <si>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</si>
  <si>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</si>
  <si>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</si>
  <si>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</si>
  <si>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</si>
  <si>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</si>
  <si>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</si>
  <si>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</si>
  <si>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患者申出療養に関する経費</t>
  </si>
  <si>
    <t>保険局</t>
  </si>
  <si>
    <t>井内　努</t>
  </si>
  <si>
    <t>平成28年度</t>
  </si>
  <si>
    <t>終了予定なし</t>
  </si>
  <si>
    <t>医療課</t>
  </si>
  <si>
    <t>-</t>
  </si>
  <si>
    <t>患者申出療養に係る患者の申出に対応するため、困難な病気と闘う患者のニーズに応えることができるよう、国内未承認医薬品等に関する情報収集調査や、患者申出の窓口の体制整備を行うことを目的とする。</t>
  </si>
  <si>
    <t>患者申出療養評価会議等における審査運営業務等を支援するとともに、患者申出療養として認められた医療技術について、厚生労働省ホームページを通じた広報等に用いるデータベース等の作成等を行う。</t>
  </si>
  <si>
    <t>医療給付適正化業務庁費</t>
  </si>
  <si>
    <t>件</t>
  </si>
  <si>
    <t>患者申出療養評価会議等における審査運営業務等を支援するとともに、患者申出療養として認められた医療技術について、厚生労働省ホームページを通じた広報等に用いるデータベース等の作成等を行うが、患者からの申出により上記会議が開催されるため、会議の支援および広報の目標を定量的に設定することは困難と考える。</t>
  </si>
  <si>
    <t>患者からの申出により患者申出療養評価会議を開催するが、同会議を速やかに開催し、申出のあった技術について6週間以内の告示を目指す。</t>
  </si>
  <si>
    <t>申出後、6週間以内に告示できた技術数。</t>
  </si>
  <si>
    <t>患者申出療養評価会議の開催及びリスト作成の件数</t>
  </si>
  <si>
    <t>単位当たりコスト＝X/Y
X＝申出技術を告示するまでに要する費用
Y＝会議開催回数　　　　　　　　　　　　　　　　　　　</t>
    <phoneticPr fontId="5"/>
  </si>
  <si>
    <t>100万円</t>
  </si>
  <si>
    <t>7百万円／5回</t>
  </si>
  <si>
    <t>5百万円／3回</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</si>
  <si>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</si>
  <si>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</si>
  <si>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新28-0015</t>
  </si>
  <si>
    <t>0293</t>
  </si>
  <si>
    <t>0299</t>
  </si>
  <si>
    <t>新31</t>
  </si>
  <si>
    <t>○</t>
  </si>
  <si>
    <t>厚労</t>
  </si>
  <si>
    <t xml:space="preserve">患者申出療養に関する会議の適切な運営や事前広報、海外における臨床研究計画の調査、相談窓口体制の強化等により、患者からの申出に先んじて、迅速に対応する体制を整備する。
</t>
  </si>
  <si>
    <t>患者申出療養に関する支援業務を行うことは、困難な病気と闘う患者の思いに応え、先進的な医療について、患者の申出を起点とし、安全性・有効性等を確認しつつ、身近な医療機関で迅速に受けることにつながるため、本事業は国費を投入して実施すべきである。</t>
  </si>
  <si>
    <t>患者申出療養に関する支援業務を行うことは、国において安全性・有効性等を確認すること、保険収載に向けた実施計画の作成を臨床研究中核病院に求め、国において確認するため、国が実施すべき事業である。</t>
  </si>
  <si>
    <t>患者申出療養に関する支援業務を行うことは、保険適用につなげるためのデータ、科学的根拠を集積する観点から優先度は高い。</t>
  </si>
  <si>
    <t>患者申出療養の会議支援のための経費など、本事業を実施するために真に必要な経費に限定している。</t>
  </si>
  <si>
    <t>会議開催支援、研修開催支援等について、当該業務を開始してから複数年経過し、事業者における業務の効率化が図られ、落札価格が抑えられているため。</t>
    <rPh sb="0" eb="2">
      <t>カイギ</t>
    </rPh>
    <rPh sb="2" eb="4">
      <t>カイサイ</t>
    </rPh>
    <rPh sb="4" eb="6">
      <t>シエン</t>
    </rPh>
    <rPh sb="7" eb="9">
      <t>ケンシュウ</t>
    </rPh>
    <rPh sb="9" eb="11">
      <t>カイサイ</t>
    </rPh>
    <rPh sb="11" eb="13">
      <t>シエン</t>
    </rPh>
    <rPh sb="13" eb="14">
      <t>トウ</t>
    </rPh>
    <rPh sb="19" eb="21">
      <t>トウガイ</t>
    </rPh>
    <rPh sb="21" eb="23">
      <t>ギョウム</t>
    </rPh>
    <rPh sb="24" eb="26">
      <t>カイシ</t>
    </rPh>
    <rPh sb="30" eb="33">
      <t>フクスウネン</t>
    </rPh>
    <rPh sb="33" eb="35">
      <t>ケイカ</t>
    </rPh>
    <rPh sb="37" eb="40">
      <t>ジギョウシャ</t>
    </rPh>
    <rPh sb="44" eb="46">
      <t>ギョウム</t>
    </rPh>
    <rPh sb="47" eb="50">
      <t>コウリツカ</t>
    </rPh>
    <rPh sb="51" eb="52">
      <t>ハカ</t>
    </rPh>
    <rPh sb="55" eb="57">
      <t>ラクサツ</t>
    </rPh>
    <rPh sb="57" eb="59">
      <t>カカク</t>
    </rPh>
    <rPh sb="60" eb="61">
      <t>オサ</t>
    </rPh>
    <phoneticPr fontId="5"/>
  </si>
  <si>
    <t>本事業については、活動実績は見込みに見合ったものである。</t>
  </si>
  <si>
    <t xml:space="preserve">患者申出療養は、未承認薬等を迅速に保険外併用療養として使用したいという困難な病気と闘う患者の思いに応えるため、患者からの申出を起点とする新たな仕組みとして創設され、将来的に保険適用につなげるためのデータ、科学的根拠を集積することを目的としており、十分に活用されている。 </t>
  </si>
  <si>
    <t>△</t>
  </si>
  <si>
    <t>有</t>
  </si>
  <si>
    <t>無</t>
  </si>
  <si>
    <t>‐</t>
  </si>
  <si>
    <t>-</t>
    <phoneticPr fontId="5"/>
  </si>
  <si>
    <t>有識者等で構成する評価会議を踏まえ告示しており、効率的に事業を実施した。また、一般競争入札を利用し、競争性を確保しながら支出先を選定しているが、相談員研修等支援業務等２件が一者応札であった。</t>
    <rPh sb="0" eb="3">
      <t>ユウシキシャ</t>
    </rPh>
    <rPh sb="3" eb="4">
      <t>トウ</t>
    </rPh>
    <rPh sb="5" eb="7">
      <t>コウセイ</t>
    </rPh>
    <rPh sb="9" eb="11">
      <t>ヒョウカ</t>
    </rPh>
    <rPh sb="11" eb="13">
      <t>カイギ</t>
    </rPh>
    <rPh sb="14" eb="15">
      <t>フ</t>
    </rPh>
    <rPh sb="17" eb="19">
      <t>コクジ</t>
    </rPh>
    <rPh sb="24" eb="26">
      <t>コウリツ</t>
    </rPh>
    <rPh sb="26" eb="27">
      <t>テキ</t>
    </rPh>
    <rPh sb="28" eb="30">
      <t>ジギョウ</t>
    </rPh>
    <rPh sb="31" eb="33">
      <t>ジッシ</t>
    </rPh>
    <rPh sb="39" eb="41">
      <t>イッパン</t>
    </rPh>
    <rPh sb="41" eb="43">
      <t>キョウソウ</t>
    </rPh>
    <rPh sb="43" eb="45">
      <t>ニュウサツ</t>
    </rPh>
    <rPh sb="46" eb="48">
      <t>リヨウ</t>
    </rPh>
    <rPh sb="50" eb="53">
      <t>キョウソウセイ</t>
    </rPh>
    <rPh sb="54" eb="56">
      <t>カクホ</t>
    </rPh>
    <rPh sb="60" eb="63">
      <t>シシュツサキ</t>
    </rPh>
    <rPh sb="64" eb="66">
      <t>センテイ</t>
    </rPh>
    <rPh sb="72" eb="75">
      <t>ソウダンイン</t>
    </rPh>
    <rPh sb="75" eb="77">
      <t>ケンシュウ</t>
    </rPh>
    <rPh sb="77" eb="78">
      <t>トウ</t>
    </rPh>
    <rPh sb="78" eb="80">
      <t>シエン</t>
    </rPh>
    <rPh sb="80" eb="82">
      <t>ギョウム</t>
    </rPh>
    <rPh sb="82" eb="83">
      <t>トウ</t>
    </rPh>
    <rPh sb="84" eb="85">
      <t>ケン</t>
    </rPh>
    <rPh sb="86" eb="87">
      <t>イッ</t>
    </rPh>
    <rPh sb="87" eb="88">
      <t>シャ</t>
    </rPh>
    <rPh sb="88" eb="90">
      <t>オウサツ</t>
    </rPh>
    <phoneticPr fontId="5"/>
  </si>
  <si>
    <t>引き続き適正な会議運営等を行うよう努める。また、次回の入札に向けて、公告期間の延長、業者への声かけ等により、入札を実施していることについて周知を図ることを検討する。</t>
    <rPh sb="0" eb="1">
      <t>ヒ</t>
    </rPh>
    <rPh sb="2" eb="3">
      <t>ツヅ</t>
    </rPh>
    <rPh sb="4" eb="6">
      <t>テキセイ</t>
    </rPh>
    <rPh sb="7" eb="9">
      <t>カイギ</t>
    </rPh>
    <rPh sb="9" eb="11">
      <t>ウンエイ</t>
    </rPh>
    <rPh sb="11" eb="12">
      <t>トウ</t>
    </rPh>
    <rPh sb="13" eb="14">
      <t>オコナ</t>
    </rPh>
    <rPh sb="17" eb="18">
      <t>ツト</t>
    </rPh>
    <rPh sb="24" eb="26">
      <t>ジカイ</t>
    </rPh>
    <rPh sb="27" eb="29">
      <t>ニュウサツ</t>
    </rPh>
    <rPh sb="30" eb="31">
      <t>ム</t>
    </rPh>
    <rPh sb="34" eb="36">
      <t>コウコク</t>
    </rPh>
    <rPh sb="36" eb="38">
      <t>キカン</t>
    </rPh>
    <rPh sb="39" eb="41">
      <t>エンチョウ</t>
    </rPh>
    <rPh sb="42" eb="44">
      <t>ギョウシャ</t>
    </rPh>
    <rPh sb="46" eb="47">
      <t>コエ</t>
    </rPh>
    <rPh sb="49" eb="50">
      <t>トウ</t>
    </rPh>
    <rPh sb="54" eb="56">
      <t>ニュウサツ</t>
    </rPh>
    <rPh sb="57" eb="59">
      <t>ジッシ</t>
    </rPh>
    <rPh sb="69" eb="71">
      <t>シュウチ</t>
    </rPh>
    <rPh sb="72" eb="73">
      <t>ハカ</t>
    </rPh>
    <rPh sb="77" eb="79">
      <t>ケントウ</t>
    </rPh>
    <phoneticPr fontId="5"/>
  </si>
  <si>
    <t>A.富士テレコム株式会社</t>
  </si>
  <si>
    <t>雑役務費</t>
  </si>
  <si>
    <t>評価会議とデータベース等作成支援</t>
    <rPh sb="0" eb="2">
      <t>ヒョウカ</t>
    </rPh>
    <rPh sb="2" eb="4">
      <t>カイギ</t>
    </rPh>
    <rPh sb="11" eb="14">
      <t>トウサクセイ</t>
    </rPh>
    <rPh sb="14" eb="16">
      <t>シエン</t>
    </rPh>
    <phoneticPr fontId="5"/>
  </si>
  <si>
    <t>B.富士テレコム株式会社</t>
  </si>
  <si>
    <t>相談員研修等支援</t>
    <rPh sb="0" eb="3">
      <t>ソウダンイン</t>
    </rPh>
    <rPh sb="3" eb="6">
      <t>ケンシュウトウ</t>
    </rPh>
    <rPh sb="6" eb="8">
      <t>シエン</t>
    </rPh>
    <phoneticPr fontId="5"/>
  </si>
  <si>
    <t>富士テレコム株式会社</t>
  </si>
  <si>
    <t>評価会議とデータベース等作成支援</t>
  </si>
  <si>
    <t>相談員研修等支援</t>
    <rPh sb="0" eb="8">
      <t>ソウダンインケンシュウトウシエン</t>
    </rPh>
    <phoneticPr fontId="5"/>
  </si>
  <si>
    <t>一般競争入札を利用するなど、競争性を確保しながら支出先を選定することにより、コストの削減に努めている。</t>
    <phoneticPr fontId="5"/>
  </si>
  <si>
    <t>原則として一般競争入札を利用するほか、複数者から見積もりをとることにより効率化を図っている。</t>
    <phoneticPr fontId="5"/>
  </si>
  <si>
    <t>-</t>
    <phoneticPr fontId="5"/>
  </si>
  <si>
    <t>5百万/4回</t>
    <rPh sb="1" eb="3">
      <t>ヒャクマン</t>
    </rPh>
    <rPh sb="5" eb="6">
      <t>カイ</t>
    </rPh>
    <phoneticPr fontId="5"/>
  </si>
  <si>
    <t>5百万/6回</t>
    <rPh sb="1" eb="3">
      <t>ヒャクマン</t>
    </rPh>
    <rPh sb="5" eb="6">
      <t>カイ</t>
    </rPh>
    <phoneticPr fontId="5"/>
  </si>
  <si>
    <t>一般競争入札を利用し、競争性を確保しながら支出先を選定しているが、研修開催等支援業務等２件が一者応札であった。次回の入札に向けて、公告期間の延長、業者への声かけ等により、入札を実施していることについて周知を図ることを検討する。</t>
    <rPh sb="42" eb="43">
      <t>トウ</t>
    </rPh>
    <phoneticPr fontId="5"/>
  </si>
  <si>
    <t xml:space="preserve">
患者申出療養の安全性・有効性等を確認するための会議運営支援や、患者申出療養の広報等に用いる基礎資料の作成等を行うことで、適正かつ安定的・効率的な医療保険制度の構築を図る。
</t>
    <phoneticPr fontId="5"/>
  </si>
  <si>
    <t>-</t>
    <phoneticPr fontId="5"/>
  </si>
  <si>
    <t>点検対象外</t>
    <rPh sb="0" eb="5">
      <t>テンケンタイショウガイ</t>
    </rPh>
    <phoneticPr fontId="5"/>
  </si>
  <si>
    <t>執行率が低調である。要求内容を見直し、適切な予算額を確保すること。</t>
    <rPh sb="0" eb="2">
      <t>シッコウ</t>
    </rPh>
    <rPh sb="2" eb="3">
      <t>リツ</t>
    </rPh>
    <rPh sb="4" eb="6">
      <t>テイチョウ</t>
    </rPh>
    <phoneticPr fontId="5"/>
  </si>
  <si>
    <t>・日本再興戦略 改訂2014（平成26年6月24日）</t>
    <phoneticPr fontId="5"/>
  </si>
  <si>
    <t>検討の結果、現状の予算額が必要であると判断する。なお、予算削減努力に引き続き努めることとする。</t>
    <rPh sb="0" eb="2">
      <t>ケントウ</t>
    </rPh>
    <rPh sb="3" eb="5">
      <t>ケッカ</t>
    </rPh>
    <rPh sb="6" eb="8">
      <t>ゲンジョウ</t>
    </rPh>
    <rPh sb="9" eb="12">
      <t>ヨサンガク</t>
    </rPh>
    <rPh sb="13" eb="15">
      <t>ヒツヨウ</t>
    </rPh>
    <rPh sb="19" eb="21">
      <t>ハンダン</t>
    </rPh>
    <rPh sb="27" eb="29">
      <t>ヨサン</t>
    </rPh>
    <rPh sb="29" eb="31">
      <t>サクゲン</t>
    </rPh>
    <rPh sb="31" eb="33">
      <t>ドリョク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</si>
</sst>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176893</xdr:colOff>
      <xdr:row>748</xdr:row>
      <xdr:rowOff>68036</xdr:rowOff>
    </xdr:from>
    <xdr:to>
      <xdr:col>30</xdr:col>
      <xdr:colOff>150247</xdr:colOff>
      <xdr:row>749</xdr:row>
      <xdr:rowOff>340377</xdr:rowOff>
    </xdr:to>
    <xdr:sp macro="" textlink="">
      <xdr:nvSpPr>
        <xdr:cNvPr id="2" name="正方形/長方形 1"/>
        <xdr:cNvSpPr/>
      </xdr:nvSpPr>
      <xdr:spPr bwMode="auto">
        <a:xfrm>
          <a:off x="4667250" y="236791500"/>
          <a:ext cx="1606211" cy="626127"/>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８百万円</a:t>
          </a:r>
        </a:p>
      </xdr:txBody>
    </xdr:sp>
    <xdr:clientData/>
  </xdr:twoCellAnchor>
  <xdr:twoCellAnchor>
    <xdr:from>
      <xdr:col>18</xdr:col>
      <xdr:colOff>68035</xdr:colOff>
      <xdr:row>750</xdr:row>
      <xdr:rowOff>163286</xdr:rowOff>
    </xdr:from>
    <xdr:to>
      <xdr:col>36</xdr:col>
      <xdr:colOff>116596</xdr:colOff>
      <xdr:row>751</xdr:row>
      <xdr:rowOff>269663</xdr:rowOff>
    </xdr:to>
    <xdr:sp macro="" textlink="">
      <xdr:nvSpPr>
        <xdr:cNvPr id="3" name="正方形/長方形 2"/>
        <xdr:cNvSpPr/>
      </xdr:nvSpPr>
      <xdr:spPr bwMode="auto">
        <a:xfrm>
          <a:off x="3741964" y="237594322"/>
          <a:ext cx="3722489" cy="460162"/>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事業の企画、全体調整等、事業全体の進行管理</a:t>
          </a:r>
        </a:p>
      </xdr:txBody>
    </xdr:sp>
    <xdr:clientData/>
  </xdr:twoCellAnchor>
  <xdr:twoCellAnchor>
    <xdr:from>
      <xdr:col>8</xdr:col>
      <xdr:colOff>176893</xdr:colOff>
      <xdr:row>753</xdr:row>
      <xdr:rowOff>163285</xdr:rowOff>
    </xdr:from>
    <xdr:to>
      <xdr:col>20</xdr:col>
      <xdr:colOff>42245</xdr:colOff>
      <xdr:row>759</xdr:row>
      <xdr:rowOff>135086</xdr:rowOff>
    </xdr:to>
    <xdr:grpSp>
      <xdr:nvGrpSpPr>
        <xdr:cNvPr id="12" name="グループ化 11"/>
        <xdr:cNvGrpSpPr/>
      </xdr:nvGrpSpPr>
      <xdr:grpSpPr>
        <a:xfrm>
          <a:off x="1790540" y="44000697"/>
          <a:ext cx="2285823" cy="2056095"/>
          <a:chOff x="1683110" y="42950466"/>
          <a:chExt cx="2353574" cy="2036593"/>
        </a:xfrm>
      </xdr:grpSpPr>
      <xdr:sp macro="" textlink="">
        <xdr:nvSpPr>
          <xdr:cNvPr id="13" name="正方形/長方形 12"/>
          <xdr:cNvSpPr/>
        </xdr:nvSpPr>
        <xdr:spPr bwMode="auto">
          <a:xfrm>
            <a:off x="1789155" y="43561489"/>
            <a:ext cx="2221498" cy="808809"/>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Ａ．富士テレコム株式会社</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５百万円</a:t>
            </a:r>
          </a:p>
        </xdr:txBody>
      </xdr:sp>
      <xdr:sp macro="" textlink="">
        <xdr:nvSpPr>
          <xdr:cNvPr id="14" name="正方形/長方形 13"/>
          <xdr:cNvSpPr/>
        </xdr:nvSpPr>
        <xdr:spPr bwMode="auto">
          <a:xfrm>
            <a:off x="1683110" y="42950466"/>
            <a:ext cx="2119730" cy="762303"/>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15" name="大かっこ 14"/>
          <xdr:cNvSpPr/>
        </xdr:nvSpPr>
        <xdr:spPr bwMode="auto">
          <a:xfrm>
            <a:off x="1763412" y="44549590"/>
            <a:ext cx="2273272" cy="320883"/>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正方形/長方形 15"/>
          <xdr:cNvSpPr/>
        </xdr:nvSpPr>
        <xdr:spPr bwMode="auto">
          <a:xfrm>
            <a:off x="2055667" y="44460080"/>
            <a:ext cx="1775073" cy="526979"/>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評価会議とデータベース等作成に関する支援</a:t>
            </a:r>
          </a:p>
        </xdr:txBody>
      </xdr:sp>
    </xdr:grpSp>
    <xdr:clientData/>
  </xdr:twoCellAnchor>
  <xdr:twoCellAnchor>
    <xdr:from>
      <xdr:col>33</xdr:col>
      <xdr:colOff>68036</xdr:colOff>
      <xdr:row>753</xdr:row>
      <xdr:rowOff>217700</xdr:rowOff>
    </xdr:from>
    <xdr:to>
      <xdr:col>45</xdr:col>
      <xdr:colOff>137275</xdr:colOff>
      <xdr:row>759</xdr:row>
      <xdr:rowOff>96112</xdr:rowOff>
    </xdr:to>
    <xdr:grpSp>
      <xdr:nvGrpSpPr>
        <xdr:cNvPr id="17" name="グループ化 16"/>
        <xdr:cNvGrpSpPr/>
      </xdr:nvGrpSpPr>
      <xdr:grpSpPr>
        <a:xfrm>
          <a:off x="6724330" y="44055112"/>
          <a:ext cx="2489710" cy="1962706"/>
          <a:chOff x="7494160" y="42517416"/>
          <a:chExt cx="2561000" cy="1941166"/>
        </a:xfrm>
      </xdr:grpSpPr>
      <xdr:sp macro="" textlink="">
        <xdr:nvSpPr>
          <xdr:cNvPr id="18" name="正方形/長方形 17"/>
          <xdr:cNvSpPr/>
        </xdr:nvSpPr>
        <xdr:spPr bwMode="auto">
          <a:xfrm>
            <a:off x="7543125" y="43057218"/>
            <a:ext cx="2453351" cy="808809"/>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Ｂ．富士テレコム株式会社</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３百万円</a:t>
            </a:r>
          </a:p>
        </xdr:txBody>
      </xdr:sp>
      <xdr:sp macro="" textlink="">
        <xdr:nvSpPr>
          <xdr:cNvPr id="19" name="大かっこ 18"/>
          <xdr:cNvSpPr/>
        </xdr:nvSpPr>
        <xdr:spPr bwMode="auto">
          <a:xfrm>
            <a:off x="7494160" y="44137718"/>
            <a:ext cx="2561000" cy="320864"/>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 name="正方形/長方形 19"/>
          <xdr:cNvSpPr/>
        </xdr:nvSpPr>
        <xdr:spPr bwMode="auto">
          <a:xfrm>
            <a:off x="7959270" y="44142202"/>
            <a:ext cx="1910690" cy="316380"/>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相談員研修等支援</a:t>
            </a:r>
          </a:p>
        </xdr:txBody>
      </xdr:sp>
      <xdr:sp macro="" textlink="">
        <xdr:nvSpPr>
          <xdr:cNvPr id="21" name="正方形/長方形 20"/>
          <xdr:cNvSpPr/>
        </xdr:nvSpPr>
        <xdr:spPr bwMode="auto">
          <a:xfrm>
            <a:off x="7748546" y="42517416"/>
            <a:ext cx="2164552" cy="762303"/>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grpSp>
    <xdr:clientData/>
  </xdr:twoCellAnchor>
  <xdr:twoCellAnchor>
    <xdr:from>
      <xdr:col>26</xdr:col>
      <xdr:colOff>176893</xdr:colOff>
      <xdr:row>751</xdr:row>
      <xdr:rowOff>340179</xdr:rowOff>
    </xdr:from>
    <xdr:to>
      <xdr:col>26</xdr:col>
      <xdr:colOff>190500</xdr:colOff>
      <xdr:row>753</xdr:row>
      <xdr:rowOff>13607</xdr:rowOff>
    </xdr:to>
    <xdr:cxnSp macro="">
      <xdr:nvCxnSpPr>
        <xdr:cNvPr id="22" name="直線矢印コネクタ 21"/>
        <xdr:cNvCxnSpPr/>
      </xdr:nvCxnSpPr>
      <xdr:spPr>
        <a:xfrm>
          <a:off x="5483679" y="238125000"/>
          <a:ext cx="13607"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54428</xdr:colOff>
      <xdr:row>753</xdr:row>
      <xdr:rowOff>0</xdr:rowOff>
    </xdr:from>
    <xdr:to>
      <xdr:col>40</xdr:col>
      <xdr:colOff>108856</xdr:colOff>
      <xdr:row>753</xdr:row>
      <xdr:rowOff>0</xdr:rowOff>
    </xdr:to>
    <xdr:cxnSp macro="">
      <xdr:nvCxnSpPr>
        <xdr:cNvPr id="25" name="直線コネクタ 24"/>
        <xdr:cNvCxnSpPr/>
      </xdr:nvCxnSpPr>
      <xdr:spPr>
        <a:xfrm>
          <a:off x="2911928" y="238492393"/>
          <a:ext cx="5361214"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14</xdr:col>
      <xdr:colOff>13606</xdr:colOff>
      <xdr:row>753</xdr:row>
      <xdr:rowOff>40821</xdr:rowOff>
    </xdr:from>
    <xdr:to>
      <xdr:col>14</xdr:col>
      <xdr:colOff>13607</xdr:colOff>
      <xdr:row>754</xdr:row>
      <xdr:rowOff>13606</xdr:rowOff>
    </xdr:to>
    <xdr:cxnSp macro="">
      <xdr:nvCxnSpPr>
        <xdr:cNvPr id="27" name="直線矢印コネクタ 26"/>
        <xdr:cNvCxnSpPr/>
      </xdr:nvCxnSpPr>
      <xdr:spPr>
        <a:xfrm flipH="1">
          <a:off x="2871106" y="41950821"/>
          <a:ext cx="1" cy="32657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122464</xdr:colOff>
      <xdr:row>753</xdr:row>
      <xdr:rowOff>13607</xdr:rowOff>
    </xdr:from>
    <xdr:to>
      <xdr:col>40</xdr:col>
      <xdr:colOff>136071</xdr:colOff>
      <xdr:row>754</xdr:row>
      <xdr:rowOff>81642</xdr:rowOff>
    </xdr:to>
    <xdr:cxnSp macro="">
      <xdr:nvCxnSpPr>
        <xdr:cNvPr id="31" name="直線矢印コネクタ 30"/>
        <xdr:cNvCxnSpPr/>
      </xdr:nvCxnSpPr>
      <xdr:spPr>
        <a:xfrm>
          <a:off x="8286750" y="238506000"/>
          <a:ext cx="13607" cy="421821"/>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G14" sqref="BG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406</v>
      </c>
      <c r="AJ2" s="943" t="s">
        <v>737</v>
      </c>
      <c r="AK2" s="943"/>
      <c r="AL2" s="943"/>
      <c r="AM2" s="943"/>
      <c r="AN2" s="98" t="s">
        <v>406</v>
      </c>
      <c r="AO2" s="943">
        <v>20</v>
      </c>
      <c r="AP2" s="943"/>
      <c r="AQ2" s="943"/>
      <c r="AR2" s="99" t="s">
        <v>709</v>
      </c>
      <c r="AS2" s="949">
        <v>369</v>
      </c>
      <c r="AT2" s="949"/>
      <c r="AU2" s="949"/>
      <c r="AV2" s="98" t="str">
        <f>IF(AW2="","","-")</f>
        <v/>
      </c>
      <c r="AW2" s="909"/>
      <c r="AX2" s="909"/>
    </row>
    <row r="3" spans="1:50" ht="21" customHeight="1" thickBot="1" x14ac:dyDescent="0.2">
      <c r="A3" s="865" t="s">
        <v>702</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710</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711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714</v>
      </c>
      <c r="H5" s="838"/>
      <c r="I5" s="838"/>
      <c r="J5" s="838"/>
      <c r="K5" s="838"/>
      <c r="L5" s="838"/>
      <c r="M5" s="839" t="s">
        <v>66</v>
      </c>
      <c r="N5" s="840"/>
      <c r="O5" s="840"/>
      <c r="P5" s="840"/>
      <c r="Q5" s="840"/>
      <c r="R5" s="841"/>
      <c r="S5" s="842" t="s">
        <v>715</v>
      </c>
      <c r="T5" s="838"/>
      <c r="U5" s="838"/>
      <c r="V5" s="838"/>
      <c r="W5" s="838"/>
      <c r="X5" s="843"/>
      <c r="Y5" s="699" t="s">
        <v>3</v>
      </c>
      <c r="Z5" s="545"/>
      <c r="AA5" s="545"/>
      <c r="AB5" s="545"/>
      <c r="AC5" s="545"/>
      <c r="AD5" s="546"/>
      <c r="AE5" s="700" t="s">
        <v>716</v>
      </c>
      <c r="AF5" s="700"/>
      <c r="AG5" s="700"/>
      <c r="AH5" s="700"/>
      <c r="AI5" s="700"/>
      <c r="AJ5" s="700"/>
      <c r="AK5" s="700"/>
      <c r="AL5" s="700"/>
      <c r="AM5" s="700"/>
      <c r="AN5" s="700"/>
      <c r="AO5" s="700"/>
      <c r="AP5" s="701"/>
      <c r="AQ5" s="702" t="s">
        <v>713</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717</v>
      </c>
      <c r="H7" s="501"/>
      <c r="I7" s="501"/>
      <c r="J7" s="501"/>
      <c r="K7" s="501"/>
      <c r="L7" s="501"/>
      <c r="M7" s="501"/>
      <c r="N7" s="501"/>
      <c r="O7" s="501"/>
      <c r="P7" s="501"/>
      <c r="Q7" s="501"/>
      <c r="R7" s="501"/>
      <c r="S7" s="501"/>
      <c r="T7" s="501"/>
      <c r="U7" s="501"/>
      <c r="V7" s="501"/>
      <c r="W7" s="501"/>
      <c r="X7" s="502"/>
      <c r="Y7" s="921" t="s">
        <v>389</v>
      </c>
      <c r="Z7" s="442"/>
      <c r="AA7" s="442"/>
      <c r="AB7" s="442"/>
      <c r="AC7" s="442"/>
      <c r="AD7" s="922"/>
      <c r="AE7" s="910" t="s">
        <v>771</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7" t="s">
        <v>256</v>
      </c>
      <c r="B8" s="498"/>
      <c r="C8" s="498"/>
      <c r="D8" s="498"/>
      <c r="E8" s="498"/>
      <c r="F8" s="499"/>
      <c r="G8" s="944" t="str">
        <f>入力規則等!A27</f>
        <v>-</v>
      </c>
      <c r="H8" s="721"/>
      <c r="I8" s="721"/>
      <c r="J8" s="721"/>
      <c r="K8" s="721"/>
      <c r="L8" s="721"/>
      <c r="M8" s="721"/>
      <c r="N8" s="721"/>
      <c r="O8" s="721"/>
      <c r="P8" s="721"/>
      <c r="Q8" s="721"/>
      <c r="R8" s="721"/>
      <c r="S8" s="721"/>
      <c r="T8" s="721"/>
      <c r="U8" s="721"/>
      <c r="V8" s="721"/>
      <c r="W8" s="721"/>
      <c r="X8" s="945"/>
      <c r="Y8" s="844" t="s">
        <v>257</v>
      </c>
      <c r="Z8" s="845"/>
      <c r="AA8" s="845"/>
      <c r="AB8" s="845"/>
      <c r="AC8" s="845"/>
      <c r="AD8" s="846"/>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718</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719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2" t="s">
        <v>24</v>
      </c>
      <c r="B12" s="963"/>
      <c r="C12" s="963"/>
      <c r="D12" s="963"/>
      <c r="E12" s="963"/>
      <c r="F12" s="964"/>
      <c r="G12" s="761"/>
      <c r="H12" s="762"/>
      <c r="I12" s="762"/>
      <c r="J12" s="762"/>
      <c r="K12" s="762"/>
      <c r="L12" s="762"/>
      <c r="M12" s="762"/>
      <c r="N12" s="762"/>
      <c r="O12" s="762"/>
      <c r="P12" s="449" t="s">
        <v>390</v>
      </c>
      <c r="Q12" s="444"/>
      <c r="R12" s="444"/>
      <c r="S12" s="444"/>
      <c r="T12" s="444"/>
      <c r="U12" s="444"/>
      <c r="V12" s="445"/>
      <c r="W12" s="449" t="s">
        <v>412</v>
      </c>
      <c r="X12" s="444"/>
      <c r="Y12" s="444"/>
      <c r="Z12" s="444"/>
      <c r="AA12" s="444"/>
      <c r="AB12" s="444"/>
      <c r="AC12" s="445"/>
      <c r="AD12" s="449" t="s">
        <v>699</v>
      </c>
      <c r="AE12" s="444"/>
      <c r="AF12" s="444"/>
      <c r="AG12" s="444"/>
      <c r="AH12" s="444"/>
      <c r="AI12" s="444"/>
      <c r="AJ12" s="445"/>
      <c r="AK12" s="449" t="s">
        <v>703</v>
      </c>
      <c r="AL12" s="444"/>
      <c r="AM12" s="444"/>
      <c r="AN12" s="444"/>
      <c r="AO12" s="444"/>
      <c r="AP12" s="444"/>
      <c r="AQ12" s="445"/>
      <c r="AR12" s="449" t="s">
        <v>704</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30</v>
      </c>
      <c r="Q13" s="659"/>
      <c r="R13" s="659"/>
      <c r="S13" s="659"/>
      <c r="T13" s="659"/>
      <c r="U13" s="659"/>
      <c r="V13" s="660"/>
      <c r="W13" s="658">
        <v>30</v>
      </c>
      <c r="X13" s="659"/>
      <c r="Y13" s="659"/>
      <c r="Z13" s="659"/>
      <c r="AA13" s="659"/>
      <c r="AB13" s="659"/>
      <c r="AC13" s="660"/>
      <c r="AD13" s="658">
        <v>17</v>
      </c>
      <c r="AE13" s="659"/>
      <c r="AF13" s="659"/>
      <c r="AG13" s="659"/>
      <c r="AH13" s="659"/>
      <c r="AI13" s="659"/>
      <c r="AJ13" s="660"/>
      <c r="AK13" s="658">
        <v>17</v>
      </c>
      <c r="AL13" s="659"/>
      <c r="AM13" s="659"/>
      <c r="AN13" s="659"/>
      <c r="AO13" s="659"/>
      <c r="AP13" s="659"/>
      <c r="AQ13" s="660"/>
      <c r="AR13" s="918">
        <v>17</v>
      </c>
      <c r="AS13" s="919"/>
      <c r="AT13" s="919"/>
      <c r="AU13" s="919"/>
      <c r="AV13" s="919"/>
      <c r="AW13" s="919"/>
      <c r="AX13" s="920"/>
    </row>
    <row r="14" spans="1:50" ht="21" customHeight="1" x14ac:dyDescent="0.15">
      <c r="A14" s="615"/>
      <c r="B14" s="616"/>
      <c r="C14" s="616"/>
      <c r="D14" s="616"/>
      <c r="E14" s="616"/>
      <c r="F14" s="617"/>
      <c r="G14" s="726"/>
      <c r="H14" s="727"/>
      <c r="I14" s="712" t="s">
        <v>8</v>
      </c>
      <c r="J14" s="763"/>
      <c r="K14" s="763"/>
      <c r="L14" s="763"/>
      <c r="M14" s="763"/>
      <c r="N14" s="763"/>
      <c r="O14" s="764"/>
      <c r="P14" s="658" t="s">
        <v>717</v>
      </c>
      <c r="Q14" s="659"/>
      <c r="R14" s="659"/>
      <c r="S14" s="659"/>
      <c r="T14" s="659"/>
      <c r="U14" s="659"/>
      <c r="V14" s="660"/>
      <c r="W14" s="658" t="s">
        <v>717</v>
      </c>
      <c r="X14" s="659"/>
      <c r="Y14" s="659"/>
      <c r="Z14" s="659"/>
      <c r="AA14" s="659"/>
      <c r="AB14" s="659"/>
      <c r="AC14" s="660"/>
      <c r="AD14" s="658" t="s">
        <v>717</v>
      </c>
      <c r="AE14" s="659"/>
      <c r="AF14" s="659"/>
      <c r="AG14" s="659"/>
      <c r="AH14" s="659"/>
      <c r="AI14" s="659"/>
      <c r="AJ14" s="660"/>
      <c r="AK14" s="658" t="s">
        <v>717</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717</v>
      </c>
      <c r="Q15" s="659"/>
      <c r="R15" s="659"/>
      <c r="S15" s="659"/>
      <c r="T15" s="659"/>
      <c r="U15" s="659"/>
      <c r="V15" s="660"/>
      <c r="W15" s="658" t="s">
        <v>717</v>
      </c>
      <c r="X15" s="659"/>
      <c r="Y15" s="659"/>
      <c r="Z15" s="659"/>
      <c r="AA15" s="659"/>
      <c r="AB15" s="659"/>
      <c r="AC15" s="660"/>
      <c r="AD15" s="658" t="s">
        <v>717</v>
      </c>
      <c r="AE15" s="659"/>
      <c r="AF15" s="659"/>
      <c r="AG15" s="659"/>
      <c r="AH15" s="659"/>
      <c r="AI15" s="659"/>
      <c r="AJ15" s="660"/>
      <c r="AK15" s="658" t="s">
        <v>717</v>
      </c>
      <c r="AL15" s="659"/>
      <c r="AM15" s="659"/>
      <c r="AN15" s="659"/>
      <c r="AO15" s="659"/>
      <c r="AP15" s="659"/>
      <c r="AQ15" s="660"/>
      <c r="AR15" s="658" t="s">
        <v>717</v>
      </c>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717</v>
      </c>
      <c r="Q16" s="659"/>
      <c r="R16" s="659"/>
      <c r="S16" s="659"/>
      <c r="T16" s="659"/>
      <c r="U16" s="659"/>
      <c r="V16" s="660"/>
      <c r="W16" s="658" t="s">
        <v>717</v>
      </c>
      <c r="X16" s="659"/>
      <c r="Y16" s="659"/>
      <c r="Z16" s="659"/>
      <c r="AA16" s="659"/>
      <c r="AB16" s="659"/>
      <c r="AC16" s="660"/>
      <c r="AD16" s="658" t="s">
        <v>717</v>
      </c>
      <c r="AE16" s="659"/>
      <c r="AF16" s="659"/>
      <c r="AG16" s="659"/>
      <c r="AH16" s="659"/>
      <c r="AI16" s="659"/>
      <c r="AJ16" s="660"/>
      <c r="AK16" s="658" t="s">
        <v>717</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717</v>
      </c>
      <c r="Q17" s="659"/>
      <c r="R17" s="659"/>
      <c r="S17" s="659"/>
      <c r="T17" s="659"/>
      <c r="U17" s="659"/>
      <c r="V17" s="660"/>
      <c r="W17" s="658" t="s">
        <v>717</v>
      </c>
      <c r="X17" s="659"/>
      <c r="Y17" s="659"/>
      <c r="Z17" s="659"/>
      <c r="AA17" s="659"/>
      <c r="AB17" s="659"/>
      <c r="AC17" s="660"/>
      <c r="AD17" s="658" t="s">
        <v>717</v>
      </c>
      <c r="AE17" s="659"/>
      <c r="AF17" s="659"/>
      <c r="AG17" s="659"/>
      <c r="AH17" s="659"/>
      <c r="AI17" s="659"/>
      <c r="AJ17" s="660"/>
      <c r="AK17" s="658" t="s">
        <v>717</v>
      </c>
      <c r="AL17" s="659"/>
      <c r="AM17" s="659"/>
      <c r="AN17" s="659"/>
      <c r="AO17" s="659"/>
      <c r="AP17" s="659"/>
      <c r="AQ17" s="660"/>
      <c r="AR17" s="916"/>
      <c r="AS17" s="916"/>
      <c r="AT17" s="916"/>
      <c r="AU17" s="916"/>
      <c r="AV17" s="916"/>
      <c r="AW17" s="916"/>
      <c r="AX17" s="917"/>
    </row>
    <row r="18" spans="1:50" ht="24.75" customHeight="1" x14ac:dyDescent="0.15">
      <c r="A18" s="615"/>
      <c r="B18" s="616"/>
      <c r="C18" s="616"/>
      <c r="D18" s="616"/>
      <c r="E18" s="616"/>
      <c r="F18" s="617"/>
      <c r="G18" s="728"/>
      <c r="H18" s="729"/>
      <c r="I18" s="717" t="s">
        <v>20</v>
      </c>
      <c r="J18" s="718"/>
      <c r="K18" s="718"/>
      <c r="L18" s="718"/>
      <c r="M18" s="718"/>
      <c r="N18" s="718"/>
      <c r="O18" s="719"/>
      <c r="P18" s="876">
        <f>SUM(P13:V17)</f>
        <v>30</v>
      </c>
      <c r="Q18" s="877"/>
      <c r="R18" s="877"/>
      <c r="S18" s="877"/>
      <c r="T18" s="877"/>
      <c r="U18" s="877"/>
      <c r="V18" s="878"/>
      <c r="W18" s="876">
        <f>SUM(W13:AC17)</f>
        <v>30</v>
      </c>
      <c r="X18" s="877"/>
      <c r="Y18" s="877"/>
      <c r="Z18" s="877"/>
      <c r="AA18" s="877"/>
      <c r="AB18" s="877"/>
      <c r="AC18" s="878"/>
      <c r="AD18" s="876">
        <f>SUM(AD13:AJ17)</f>
        <v>17</v>
      </c>
      <c r="AE18" s="877"/>
      <c r="AF18" s="877"/>
      <c r="AG18" s="877"/>
      <c r="AH18" s="877"/>
      <c r="AI18" s="877"/>
      <c r="AJ18" s="878"/>
      <c r="AK18" s="876">
        <f>SUM(AK13:AQ17)</f>
        <v>17</v>
      </c>
      <c r="AL18" s="877"/>
      <c r="AM18" s="877"/>
      <c r="AN18" s="877"/>
      <c r="AO18" s="877"/>
      <c r="AP18" s="877"/>
      <c r="AQ18" s="878"/>
      <c r="AR18" s="876">
        <f>SUM(AR13:AX17)</f>
        <v>17</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11</v>
      </c>
      <c r="Q19" s="659"/>
      <c r="R19" s="659"/>
      <c r="S19" s="659"/>
      <c r="T19" s="659"/>
      <c r="U19" s="659"/>
      <c r="V19" s="660"/>
      <c r="W19" s="658">
        <v>9</v>
      </c>
      <c r="X19" s="659"/>
      <c r="Y19" s="659"/>
      <c r="Z19" s="659"/>
      <c r="AA19" s="659"/>
      <c r="AB19" s="659"/>
      <c r="AC19" s="660"/>
      <c r="AD19" s="658">
        <v>8</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f>IF(P18=0, "-", SUM(P19)/P18)</f>
        <v>0.36666666666666664</v>
      </c>
      <c r="Q20" s="316"/>
      <c r="R20" s="316"/>
      <c r="S20" s="316"/>
      <c r="T20" s="316"/>
      <c r="U20" s="316"/>
      <c r="V20" s="316"/>
      <c r="W20" s="316">
        <f t="shared" ref="W20" si="0">IF(W18=0, "-", SUM(W19)/W18)</f>
        <v>0.3</v>
      </c>
      <c r="X20" s="316"/>
      <c r="Y20" s="316"/>
      <c r="Z20" s="316"/>
      <c r="AA20" s="316"/>
      <c r="AB20" s="316"/>
      <c r="AC20" s="316"/>
      <c r="AD20" s="316">
        <f t="shared" ref="AD20" si="1">IF(AD18=0, "-", SUM(AD19)/AD18)</f>
        <v>0.47058823529411764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5"/>
      <c r="G21" s="314" t="s">
        <v>354</v>
      </c>
      <c r="H21" s="315"/>
      <c r="I21" s="315"/>
      <c r="J21" s="315"/>
      <c r="K21" s="315"/>
      <c r="L21" s="315"/>
      <c r="M21" s="315"/>
      <c r="N21" s="315"/>
      <c r="O21" s="315"/>
      <c r="P21" s="316">
        <f>IF(P19=0, "-", SUM(P19)/SUM(P13,P14))</f>
        <v>0.36666666666666664</v>
      </c>
      <c r="Q21" s="316"/>
      <c r="R21" s="316"/>
      <c r="S21" s="316"/>
      <c r="T21" s="316"/>
      <c r="U21" s="316"/>
      <c r="V21" s="316"/>
      <c r="W21" s="316">
        <f t="shared" ref="W21" si="2">IF(W19=0, "-", SUM(W19)/SUM(W13,W14))</f>
        <v>0.3</v>
      </c>
      <c r="X21" s="316"/>
      <c r="Y21" s="316"/>
      <c r="Z21" s="316"/>
      <c r="AA21" s="316"/>
      <c r="AB21" s="316"/>
      <c r="AC21" s="316"/>
      <c r="AD21" s="316">
        <f t="shared" ref="AD21" si="3">IF(AD19=0, "-", SUM(AD19)/SUM(AD13,AD14))</f>
        <v>0.47058823529411764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707</v>
      </c>
      <c r="B22" s="972"/>
      <c r="C22" s="972"/>
      <c r="D22" s="972"/>
      <c r="E22" s="972"/>
      <c r="F22" s="973"/>
      <c r="G22" s="967" t="s">
        <v>333</v>
      </c>
      <c r="H22" s="222"/>
      <c r="I22" s="222"/>
      <c r="J22" s="222"/>
      <c r="K22" s="222"/>
      <c r="L22" s="222"/>
      <c r="M22" s="222"/>
      <c r="N22" s="222"/>
      <c r="O22" s="223"/>
      <c r="P22" s="932" t="s">
        <v>705</v>
      </c>
      <c r="Q22" s="222"/>
      <c r="R22" s="222"/>
      <c r="S22" s="222"/>
      <c r="T22" s="222"/>
      <c r="U22" s="222"/>
      <c r="V22" s="223"/>
      <c r="W22" s="932" t="s">
        <v>706</v>
      </c>
      <c r="X22" s="222"/>
      <c r="Y22" s="222"/>
      <c r="Z22" s="222"/>
      <c r="AA22" s="222"/>
      <c r="AB22" s="222"/>
      <c r="AC22" s="223"/>
      <c r="AD22" s="932" t="s">
        <v>332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68" t="s">
        <v>720</v>
      </c>
      <c r="H23" s="969"/>
      <c r="I23" s="969"/>
      <c r="J23" s="969"/>
      <c r="K23" s="969"/>
      <c r="L23" s="969"/>
      <c r="M23" s="969"/>
      <c r="N23" s="969"/>
      <c r="O23" s="970"/>
      <c r="P23" s="918">
        <v>17</v>
      </c>
      <c r="Q23" s="919"/>
      <c r="R23" s="919"/>
      <c r="S23" s="919"/>
      <c r="T23" s="919"/>
      <c r="U23" s="919"/>
      <c r="V23" s="933"/>
      <c r="W23" s="918">
        <v>17</v>
      </c>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58"/>
      <c r="Q24" s="659"/>
      <c r="R24" s="659"/>
      <c r="S24" s="659"/>
      <c r="T24" s="659"/>
      <c r="U24" s="659"/>
      <c r="V24" s="660"/>
      <c r="W24" s="658"/>
      <c r="X24" s="659"/>
      <c r="Y24" s="659"/>
      <c r="Z24" s="659"/>
      <c r="AA24" s="659"/>
      <c r="AB24" s="659"/>
      <c r="AC24" s="66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8"/>
      <c r="Q25" s="659"/>
      <c r="R25" s="659"/>
      <c r="S25" s="659"/>
      <c r="T25" s="659"/>
      <c r="U25" s="659"/>
      <c r="V25" s="660"/>
      <c r="W25" s="658"/>
      <c r="X25" s="659"/>
      <c r="Y25" s="659"/>
      <c r="Z25" s="659"/>
      <c r="AA25" s="659"/>
      <c r="AB25" s="659"/>
      <c r="AC25" s="66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8"/>
      <c r="Q26" s="659"/>
      <c r="R26" s="659"/>
      <c r="S26" s="659"/>
      <c r="T26" s="659"/>
      <c r="U26" s="659"/>
      <c r="V26" s="660"/>
      <c r="W26" s="658"/>
      <c r="X26" s="659"/>
      <c r="Y26" s="659"/>
      <c r="Z26" s="659"/>
      <c r="AA26" s="659"/>
      <c r="AB26" s="659"/>
      <c r="AC26" s="66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8"/>
      <c r="Q27" s="659"/>
      <c r="R27" s="659"/>
      <c r="S27" s="659"/>
      <c r="T27" s="659"/>
      <c r="U27" s="659"/>
      <c r="V27" s="660"/>
      <c r="W27" s="658"/>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6">
        <f>P29-SUM(P23:P27)</f>
        <v>0</v>
      </c>
      <c r="Q28" s="877"/>
      <c r="R28" s="877"/>
      <c r="S28" s="877"/>
      <c r="T28" s="877"/>
      <c r="U28" s="877"/>
      <c r="V28" s="878"/>
      <c r="W28" s="876">
        <f>W29-SUM(W23:W27)</f>
        <v>0</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8">
        <f>AK13</f>
        <v>17</v>
      </c>
      <c r="Q29" s="659"/>
      <c r="R29" s="659"/>
      <c r="S29" s="659"/>
      <c r="T29" s="659"/>
      <c r="U29" s="659"/>
      <c r="V29" s="660"/>
      <c r="W29" s="950">
        <f>AR13</f>
        <v>17</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390</v>
      </c>
      <c r="AF30" s="857"/>
      <c r="AG30" s="857"/>
      <c r="AH30" s="858"/>
      <c r="AI30" s="913" t="s">
        <v>412</v>
      </c>
      <c r="AJ30" s="913"/>
      <c r="AK30" s="913"/>
      <c r="AL30" s="856"/>
      <c r="AM30" s="913" t="s">
        <v>509</v>
      </c>
      <c r="AN30" s="913"/>
      <c r="AO30" s="913"/>
      <c r="AP30" s="856"/>
      <c r="AQ30" s="768" t="s">
        <v>232</v>
      </c>
      <c r="AR30" s="769"/>
      <c r="AS30" s="769"/>
      <c r="AT30" s="770"/>
      <c r="AU30" s="775" t="s">
        <v>134</v>
      </c>
      <c r="AV30" s="775"/>
      <c r="AW30" s="775"/>
      <c r="AX30" s="91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4"/>
      <c r="AJ31" s="914"/>
      <c r="AK31" s="914"/>
      <c r="AL31" s="410"/>
      <c r="AM31" s="914"/>
      <c r="AN31" s="914"/>
      <c r="AO31" s="914"/>
      <c r="AP31" s="410"/>
      <c r="AQ31" s="250" t="s">
        <v>717</v>
      </c>
      <c r="AR31" s="201"/>
      <c r="AS31" s="136" t="s">
        <v>233</v>
      </c>
      <c r="AT31" s="137"/>
      <c r="AU31" s="200" t="s">
        <v>717</v>
      </c>
      <c r="AV31" s="200"/>
      <c r="AW31" s="395" t="s">
        <v>179</v>
      </c>
      <c r="AX31" s="396"/>
    </row>
    <row r="32" spans="1:50" ht="23.25" customHeight="1" x14ac:dyDescent="0.15">
      <c r="A32" s="400"/>
      <c r="B32" s="398"/>
      <c r="C32" s="398"/>
      <c r="D32" s="398"/>
      <c r="E32" s="398"/>
      <c r="F32" s="399"/>
      <c r="G32" s="566" t="s">
        <v>717</v>
      </c>
      <c r="H32" s="567"/>
      <c r="I32" s="567"/>
      <c r="J32" s="567"/>
      <c r="K32" s="567"/>
      <c r="L32" s="567"/>
      <c r="M32" s="567"/>
      <c r="N32" s="567"/>
      <c r="O32" s="568"/>
      <c r="P32" s="108" t="s">
        <v>717</v>
      </c>
      <c r="Q32" s="108"/>
      <c r="R32" s="108"/>
      <c r="S32" s="108"/>
      <c r="T32" s="108"/>
      <c r="U32" s="108"/>
      <c r="V32" s="108"/>
      <c r="W32" s="108"/>
      <c r="X32" s="109"/>
      <c r="Y32" s="473" t="s">
        <v>12</v>
      </c>
      <c r="Z32" s="533"/>
      <c r="AA32" s="534"/>
      <c r="AB32" s="463" t="s">
        <v>717</v>
      </c>
      <c r="AC32" s="463"/>
      <c r="AD32" s="463"/>
      <c r="AE32" s="218" t="s">
        <v>717</v>
      </c>
      <c r="AF32" s="219"/>
      <c r="AG32" s="219"/>
      <c r="AH32" s="219"/>
      <c r="AI32" s="218" t="s">
        <v>717</v>
      </c>
      <c r="AJ32" s="219"/>
      <c r="AK32" s="219"/>
      <c r="AL32" s="219"/>
      <c r="AM32" s="218" t="s">
        <v>717</v>
      </c>
      <c r="AN32" s="219"/>
      <c r="AO32" s="219"/>
      <c r="AP32" s="219"/>
      <c r="AQ32" s="336" t="s">
        <v>717</v>
      </c>
      <c r="AR32" s="208"/>
      <c r="AS32" s="208"/>
      <c r="AT32" s="337"/>
      <c r="AU32" s="219" t="s">
        <v>717</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717</v>
      </c>
      <c r="AC33" s="525"/>
      <c r="AD33" s="525"/>
      <c r="AE33" s="218" t="s">
        <v>717</v>
      </c>
      <c r="AF33" s="219"/>
      <c r="AG33" s="219"/>
      <c r="AH33" s="219"/>
      <c r="AI33" s="218" t="s">
        <v>717</v>
      </c>
      <c r="AJ33" s="219"/>
      <c r="AK33" s="219"/>
      <c r="AL33" s="219"/>
      <c r="AM33" s="218" t="s">
        <v>717</v>
      </c>
      <c r="AN33" s="219"/>
      <c r="AO33" s="219"/>
      <c r="AP33" s="219"/>
      <c r="AQ33" s="336" t="s">
        <v>717</v>
      </c>
      <c r="AR33" s="208"/>
      <c r="AS33" s="208"/>
      <c r="AT33" s="337"/>
      <c r="AU33" s="219" t="s">
        <v>717</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t="s">
        <v>717</v>
      </c>
      <c r="AF34" s="219"/>
      <c r="AG34" s="219"/>
      <c r="AH34" s="219"/>
      <c r="AI34" s="218" t="s">
        <v>717</v>
      </c>
      <c r="AJ34" s="219"/>
      <c r="AK34" s="219"/>
      <c r="AL34" s="219"/>
      <c r="AM34" s="218" t="s">
        <v>717</v>
      </c>
      <c r="AN34" s="219"/>
      <c r="AO34" s="219"/>
      <c r="AP34" s="219"/>
      <c r="AQ34" s="336" t="s">
        <v>717</v>
      </c>
      <c r="AR34" s="208"/>
      <c r="AS34" s="208"/>
      <c r="AT34" s="337"/>
      <c r="AU34" s="219" t="s">
        <v>717</v>
      </c>
      <c r="AV34" s="219"/>
      <c r="AW34" s="219"/>
      <c r="AX34" s="221"/>
    </row>
    <row r="35" spans="1:51" ht="23.25" customHeight="1" x14ac:dyDescent="0.15">
      <c r="A35" s="228" t="s">
        <v>380</v>
      </c>
      <c r="B35" s="229"/>
      <c r="C35" s="229"/>
      <c r="D35" s="229"/>
      <c r="E35" s="229"/>
      <c r="F35" s="230"/>
      <c r="G35" s="234" t="s">
        <v>717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390</v>
      </c>
      <c r="AF37" s="247"/>
      <c r="AG37" s="247"/>
      <c r="AH37" s="247"/>
      <c r="AI37" s="247" t="s">
        <v>412</v>
      </c>
      <c r="AJ37" s="247"/>
      <c r="AK37" s="247"/>
      <c r="AL37" s="247"/>
      <c r="AM37" s="247" t="s">
        <v>509</v>
      </c>
      <c r="AN37" s="247"/>
      <c r="AO37" s="247"/>
      <c r="AP37" s="247"/>
      <c r="AQ37" s="154" t="s">
        <v>232</v>
      </c>
      <c r="AR37" s="155"/>
      <c r="AS37" s="155"/>
      <c r="AT37" s="156"/>
      <c r="AU37" s="414" t="s">
        <v>134</v>
      </c>
      <c r="AV37" s="414"/>
      <c r="AW37" s="414"/>
      <c r="AX37" s="908"/>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t="s">
        <v>721</v>
      </c>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t="s">
        <v>721</v>
      </c>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390</v>
      </c>
      <c r="AF44" s="247"/>
      <c r="AG44" s="247"/>
      <c r="AH44" s="247"/>
      <c r="AI44" s="247" t="s">
        <v>412</v>
      </c>
      <c r="AJ44" s="247"/>
      <c r="AK44" s="247"/>
      <c r="AL44" s="247"/>
      <c r="AM44" s="247" t="s">
        <v>509</v>
      </c>
      <c r="AN44" s="247"/>
      <c r="AO44" s="247"/>
      <c r="AP44" s="247"/>
      <c r="AQ44" s="154" t="s">
        <v>232</v>
      </c>
      <c r="AR44" s="155"/>
      <c r="AS44" s="155"/>
      <c r="AT44" s="156"/>
      <c r="AU44" s="414" t="s">
        <v>134</v>
      </c>
      <c r="AV44" s="414"/>
      <c r="AW44" s="414"/>
      <c r="AX44" s="908"/>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390</v>
      </c>
      <c r="AF51" s="247"/>
      <c r="AG51" s="247"/>
      <c r="AH51" s="247"/>
      <c r="AI51" s="247" t="s">
        <v>412</v>
      </c>
      <c r="AJ51" s="247"/>
      <c r="AK51" s="247"/>
      <c r="AL51" s="247"/>
      <c r="AM51" s="247" t="s">
        <v>509</v>
      </c>
      <c r="AN51" s="247"/>
      <c r="AO51" s="247"/>
      <c r="AP51" s="247"/>
      <c r="AQ51" s="154" t="s">
        <v>232</v>
      </c>
      <c r="AR51" s="155"/>
      <c r="AS51" s="155"/>
      <c r="AT51" s="156"/>
      <c r="AU51" s="923" t="s">
        <v>134</v>
      </c>
      <c r="AV51" s="923"/>
      <c r="AW51" s="923"/>
      <c r="AX51" s="92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390</v>
      </c>
      <c r="AF58" s="247"/>
      <c r="AG58" s="247"/>
      <c r="AH58" s="247"/>
      <c r="AI58" s="247" t="s">
        <v>412</v>
      </c>
      <c r="AJ58" s="247"/>
      <c r="AK58" s="247"/>
      <c r="AL58" s="247"/>
      <c r="AM58" s="247" t="s">
        <v>509</v>
      </c>
      <c r="AN58" s="247"/>
      <c r="AO58" s="247"/>
      <c r="AP58" s="247"/>
      <c r="AQ58" s="154" t="s">
        <v>232</v>
      </c>
      <c r="AR58" s="155"/>
      <c r="AS58" s="155"/>
      <c r="AT58" s="156"/>
      <c r="AU58" s="923" t="s">
        <v>134</v>
      </c>
      <c r="AV58" s="923"/>
      <c r="AW58" s="923"/>
      <c r="AX58" s="92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66"/>
      <c r="AY79">
        <f>COUNTIF($AR$79,"☑")</f>
        <v>0</v>
      </c>
    </row>
    <row r="80" spans="1:51" ht="18.75" customHeight="1" x14ac:dyDescent="0.15">
      <c r="A80" s="862"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1</v>
      </c>
    </row>
    <row r="81" spans="1:60" ht="22.5"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1</v>
      </c>
    </row>
    <row r="82" spans="1:60" ht="30" customHeight="1" x14ac:dyDescent="0.15">
      <c r="A82" s="863"/>
      <c r="B82" s="529"/>
      <c r="C82" s="427"/>
      <c r="D82" s="427"/>
      <c r="E82" s="427"/>
      <c r="F82" s="428"/>
      <c r="G82" s="677" t="s">
        <v>722</v>
      </c>
      <c r="H82" s="677"/>
      <c r="I82" s="677"/>
      <c r="J82" s="677"/>
      <c r="K82" s="677"/>
      <c r="L82" s="677"/>
      <c r="M82" s="677"/>
      <c r="N82" s="677"/>
      <c r="O82" s="677"/>
      <c r="P82" s="677"/>
      <c r="Q82" s="677"/>
      <c r="R82" s="677"/>
      <c r="S82" s="677"/>
      <c r="T82" s="677"/>
      <c r="U82" s="677"/>
      <c r="V82" s="677"/>
      <c r="W82" s="677"/>
      <c r="X82" s="677"/>
      <c r="Y82" s="677"/>
      <c r="Z82" s="677"/>
      <c r="AA82" s="678"/>
      <c r="AB82" s="882" t="s">
        <v>738</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1</v>
      </c>
    </row>
    <row r="83" spans="1:60" ht="30"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1</v>
      </c>
    </row>
    <row r="84" spans="1:60" ht="30"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1</v>
      </c>
    </row>
    <row r="85" spans="1:60" ht="18.75"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390</v>
      </c>
      <c r="AF85" s="247"/>
      <c r="AG85" s="247"/>
      <c r="AH85" s="247"/>
      <c r="AI85" s="247" t="s">
        <v>412</v>
      </c>
      <c r="AJ85" s="247"/>
      <c r="AK85" s="247"/>
      <c r="AL85" s="247"/>
      <c r="AM85" s="247" t="s">
        <v>509</v>
      </c>
      <c r="AN85" s="247"/>
      <c r="AO85" s="247"/>
      <c r="AP85" s="247"/>
      <c r="AQ85" s="158" t="s">
        <v>232</v>
      </c>
      <c r="AR85" s="133"/>
      <c r="AS85" s="133"/>
      <c r="AT85" s="134"/>
      <c r="AU85" s="535" t="s">
        <v>134</v>
      </c>
      <c r="AV85" s="535"/>
      <c r="AW85" s="535"/>
      <c r="AX85" s="536"/>
      <c r="AY85">
        <f t="shared" si="10"/>
        <v>1</v>
      </c>
      <c r="AZ85" s="10"/>
      <c r="BA85" s="10"/>
      <c r="BB85" s="10"/>
      <c r="BC85" s="10"/>
    </row>
    <row r="86" spans="1:60" ht="18.75"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t="s">
        <v>717</v>
      </c>
      <c r="AR86" s="200"/>
      <c r="AS86" s="136" t="s">
        <v>233</v>
      </c>
      <c r="AT86" s="137"/>
      <c r="AU86" s="200" t="s">
        <v>717</v>
      </c>
      <c r="AV86" s="200"/>
      <c r="AW86" s="395" t="s">
        <v>179</v>
      </c>
      <c r="AX86" s="396"/>
      <c r="AY86">
        <f t="shared" si="10"/>
        <v>1</v>
      </c>
      <c r="AZ86" s="10"/>
      <c r="BA86" s="10"/>
      <c r="BB86" s="10"/>
      <c r="BC86" s="10"/>
      <c r="BD86" s="10"/>
      <c r="BE86" s="10"/>
      <c r="BF86" s="10"/>
      <c r="BG86" s="10"/>
      <c r="BH86" s="10"/>
    </row>
    <row r="87" spans="1:60" ht="30" customHeight="1" x14ac:dyDescent="0.15">
      <c r="A87" s="863"/>
      <c r="B87" s="427"/>
      <c r="C87" s="427"/>
      <c r="D87" s="427"/>
      <c r="E87" s="427"/>
      <c r="F87" s="428"/>
      <c r="G87" s="107" t="s">
        <v>723</v>
      </c>
      <c r="H87" s="108"/>
      <c r="I87" s="108"/>
      <c r="J87" s="108"/>
      <c r="K87" s="108"/>
      <c r="L87" s="108"/>
      <c r="M87" s="108"/>
      <c r="N87" s="108"/>
      <c r="O87" s="109"/>
      <c r="P87" s="108" t="s">
        <v>724</v>
      </c>
      <c r="Q87" s="516"/>
      <c r="R87" s="516"/>
      <c r="S87" s="516"/>
      <c r="T87" s="516"/>
      <c r="U87" s="516"/>
      <c r="V87" s="516"/>
      <c r="W87" s="516"/>
      <c r="X87" s="517"/>
      <c r="Y87" s="563" t="s">
        <v>62</v>
      </c>
      <c r="Z87" s="564"/>
      <c r="AA87" s="565"/>
      <c r="AB87" s="463" t="s">
        <v>721</v>
      </c>
      <c r="AC87" s="463"/>
      <c r="AD87" s="463"/>
      <c r="AE87" s="218">
        <v>3</v>
      </c>
      <c r="AF87" s="219"/>
      <c r="AG87" s="219"/>
      <c r="AH87" s="219"/>
      <c r="AI87" s="218">
        <v>1</v>
      </c>
      <c r="AJ87" s="219"/>
      <c r="AK87" s="219"/>
      <c r="AL87" s="219"/>
      <c r="AM87" s="218">
        <v>2</v>
      </c>
      <c r="AN87" s="219"/>
      <c r="AO87" s="219"/>
      <c r="AP87" s="219"/>
      <c r="AQ87" s="336" t="s">
        <v>717</v>
      </c>
      <c r="AR87" s="208"/>
      <c r="AS87" s="208"/>
      <c r="AT87" s="337"/>
      <c r="AU87" s="219" t="s">
        <v>717</v>
      </c>
      <c r="AV87" s="219"/>
      <c r="AW87" s="219"/>
      <c r="AX87" s="221"/>
      <c r="AY87">
        <f t="shared" si="10"/>
        <v>1</v>
      </c>
    </row>
    <row r="88" spans="1:60" ht="30" customHeight="1" x14ac:dyDescent="0.15">
      <c r="A88" s="863"/>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t="s">
        <v>721</v>
      </c>
      <c r="AC88" s="525"/>
      <c r="AD88" s="525"/>
      <c r="AE88" s="218">
        <v>5</v>
      </c>
      <c r="AF88" s="219"/>
      <c r="AG88" s="219"/>
      <c r="AH88" s="219"/>
      <c r="AI88" s="218">
        <v>5</v>
      </c>
      <c r="AJ88" s="219"/>
      <c r="AK88" s="219"/>
      <c r="AL88" s="219"/>
      <c r="AM88" s="218">
        <v>5</v>
      </c>
      <c r="AN88" s="219"/>
      <c r="AO88" s="219"/>
      <c r="AP88" s="219"/>
      <c r="AQ88" s="336" t="s">
        <v>717</v>
      </c>
      <c r="AR88" s="208"/>
      <c r="AS88" s="208"/>
      <c r="AT88" s="337"/>
      <c r="AU88" s="219" t="s">
        <v>717</v>
      </c>
      <c r="AV88" s="219"/>
      <c r="AW88" s="219"/>
      <c r="AX88" s="221"/>
      <c r="AY88">
        <f t="shared" si="10"/>
        <v>1</v>
      </c>
      <c r="AZ88" s="10"/>
      <c r="BA88" s="10"/>
      <c r="BB88" s="10"/>
      <c r="BC88" s="10"/>
    </row>
    <row r="89" spans="1:60" ht="30" customHeight="1" thickBot="1" x14ac:dyDescent="0.2">
      <c r="A89" s="863"/>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v>60</v>
      </c>
      <c r="AF89" s="226"/>
      <c r="AG89" s="226"/>
      <c r="AH89" s="226"/>
      <c r="AI89" s="225">
        <v>20</v>
      </c>
      <c r="AJ89" s="226"/>
      <c r="AK89" s="226"/>
      <c r="AL89" s="226"/>
      <c r="AM89" s="225">
        <v>40</v>
      </c>
      <c r="AN89" s="226"/>
      <c r="AO89" s="226"/>
      <c r="AP89" s="226"/>
      <c r="AQ89" s="336" t="s">
        <v>717</v>
      </c>
      <c r="AR89" s="208"/>
      <c r="AS89" s="208"/>
      <c r="AT89" s="337"/>
      <c r="AU89" s="219" t="s">
        <v>717</v>
      </c>
      <c r="AV89" s="219"/>
      <c r="AW89" s="219"/>
      <c r="AX89" s="221"/>
      <c r="AY89">
        <f t="shared" si="10"/>
        <v>1</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390</v>
      </c>
      <c r="AF90" s="247"/>
      <c r="AG90" s="247"/>
      <c r="AH90" s="247"/>
      <c r="AI90" s="247" t="s">
        <v>412</v>
      </c>
      <c r="AJ90" s="247"/>
      <c r="AK90" s="247"/>
      <c r="AL90" s="247"/>
      <c r="AM90" s="247" t="s">
        <v>509</v>
      </c>
      <c r="AN90" s="247"/>
      <c r="AO90" s="247"/>
      <c r="AP90" s="247"/>
      <c r="AQ90" s="158" t="s">
        <v>232</v>
      </c>
      <c r="AR90" s="133"/>
      <c r="AS90" s="133"/>
      <c r="AT90" s="134"/>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3"/>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390</v>
      </c>
      <c r="AF95" s="247"/>
      <c r="AG95" s="247"/>
      <c r="AH95" s="247"/>
      <c r="AI95" s="247" t="s">
        <v>412</v>
      </c>
      <c r="AJ95" s="247"/>
      <c r="AK95" s="247"/>
      <c r="AL95" s="247"/>
      <c r="AM95" s="247" t="s">
        <v>509</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3"/>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390</v>
      </c>
      <c r="AF100" s="542"/>
      <c r="AG100" s="542"/>
      <c r="AH100" s="543"/>
      <c r="AI100" s="541" t="s">
        <v>412</v>
      </c>
      <c r="AJ100" s="542"/>
      <c r="AK100" s="542"/>
      <c r="AL100" s="543"/>
      <c r="AM100" s="541" t="s">
        <v>509</v>
      </c>
      <c r="AN100" s="542"/>
      <c r="AO100" s="542"/>
      <c r="AP100" s="543"/>
      <c r="AQ100" s="317" t="s">
        <v>417</v>
      </c>
      <c r="AR100" s="318"/>
      <c r="AS100" s="318"/>
      <c r="AT100" s="319"/>
      <c r="AU100" s="317" t="s">
        <v>541</v>
      </c>
      <c r="AV100" s="318"/>
      <c r="AW100" s="318"/>
      <c r="AX100" s="320"/>
    </row>
    <row r="101" spans="1:60" ht="23.25" customHeight="1" x14ac:dyDescent="0.15">
      <c r="A101" s="421"/>
      <c r="B101" s="422"/>
      <c r="C101" s="422"/>
      <c r="D101" s="422"/>
      <c r="E101" s="422"/>
      <c r="F101" s="423"/>
      <c r="G101" s="108" t="s">
        <v>725</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721</v>
      </c>
      <c r="AC101" s="463"/>
      <c r="AD101" s="463"/>
      <c r="AE101" s="282">
        <v>5</v>
      </c>
      <c r="AF101" s="282"/>
      <c r="AG101" s="282"/>
      <c r="AH101" s="282"/>
      <c r="AI101" s="282">
        <v>3</v>
      </c>
      <c r="AJ101" s="282"/>
      <c r="AK101" s="282"/>
      <c r="AL101" s="282"/>
      <c r="AM101" s="282">
        <v>4</v>
      </c>
      <c r="AN101" s="282"/>
      <c r="AO101" s="282"/>
      <c r="AP101" s="282"/>
      <c r="AQ101" s="282" t="s">
        <v>768</v>
      </c>
      <c r="AR101" s="282"/>
      <c r="AS101" s="282"/>
      <c r="AT101" s="282"/>
      <c r="AU101" s="218"/>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721</v>
      </c>
      <c r="AC102" s="463"/>
      <c r="AD102" s="463"/>
      <c r="AE102" s="282">
        <v>6</v>
      </c>
      <c r="AF102" s="282"/>
      <c r="AG102" s="282"/>
      <c r="AH102" s="282"/>
      <c r="AI102" s="282">
        <v>6</v>
      </c>
      <c r="AJ102" s="282"/>
      <c r="AK102" s="282"/>
      <c r="AL102" s="282"/>
      <c r="AM102" s="282">
        <v>6</v>
      </c>
      <c r="AN102" s="282"/>
      <c r="AO102" s="282"/>
      <c r="AP102" s="282"/>
      <c r="AQ102" s="282">
        <v>6</v>
      </c>
      <c r="AR102" s="282"/>
      <c r="AS102" s="282"/>
      <c r="AT102" s="282"/>
      <c r="AU102" s="225"/>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390</v>
      </c>
      <c r="AF115" s="247"/>
      <c r="AG115" s="247"/>
      <c r="AH115" s="247"/>
      <c r="AI115" s="247" t="s">
        <v>412</v>
      </c>
      <c r="AJ115" s="247"/>
      <c r="AK115" s="247"/>
      <c r="AL115" s="247"/>
      <c r="AM115" s="247" t="s">
        <v>509</v>
      </c>
      <c r="AN115" s="247"/>
      <c r="AO115" s="247"/>
      <c r="AP115" s="247"/>
      <c r="AQ115" s="592" t="s">
        <v>542</v>
      </c>
      <c r="AR115" s="593"/>
      <c r="AS115" s="593"/>
      <c r="AT115" s="593"/>
      <c r="AU115" s="593"/>
      <c r="AV115" s="593"/>
      <c r="AW115" s="593"/>
      <c r="AX115" s="594"/>
    </row>
    <row r="116" spans="1:51" ht="23.25" customHeight="1" x14ac:dyDescent="0.15">
      <c r="A116" s="438"/>
      <c r="B116" s="439"/>
      <c r="C116" s="439"/>
      <c r="D116" s="439"/>
      <c r="E116" s="439"/>
      <c r="F116" s="440"/>
      <c r="G116" s="390" t="s">
        <v>726</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727</v>
      </c>
      <c r="AC116" s="465"/>
      <c r="AD116" s="466"/>
      <c r="AE116" s="282">
        <v>1</v>
      </c>
      <c r="AF116" s="282"/>
      <c r="AG116" s="282"/>
      <c r="AH116" s="282"/>
      <c r="AI116" s="282">
        <v>2</v>
      </c>
      <c r="AJ116" s="282"/>
      <c r="AK116" s="282"/>
      <c r="AL116" s="282"/>
      <c r="AM116" s="282">
        <v>1</v>
      </c>
      <c r="AN116" s="282"/>
      <c r="AO116" s="282"/>
      <c r="AP116" s="282"/>
      <c r="AQ116" s="218">
        <v>1</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358</v>
      </c>
      <c r="AC117" s="475"/>
      <c r="AD117" s="476"/>
      <c r="AE117" s="553" t="s">
        <v>728</v>
      </c>
      <c r="AF117" s="553"/>
      <c r="AG117" s="553"/>
      <c r="AH117" s="553"/>
      <c r="AI117" s="553" t="s">
        <v>729</v>
      </c>
      <c r="AJ117" s="553"/>
      <c r="AK117" s="553"/>
      <c r="AL117" s="553"/>
      <c r="AM117" s="553" t="s">
        <v>764</v>
      </c>
      <c r="AN117" s="553"/>
      <c r="AO117" s="553"/>
      <c r="AP117" s="553"/>
      <c r="AQ117" s="553" t="s">
        <v>765</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390</v>
      </c>
      <c r="AF118" s="247"/>
      <c r="AG118" s="247"/>
      <c r="AH118" s="247"/>
      <c r="AI118" s="247" t="s">
        <v>412</v>
      </c>
      <c r="AJ118" s="247"/>
      <c r="AK118" s="247"/>
      <c r="AL118" s="247"/>
      <c r="AM118" s="247" t="s">
        <v>509</v>
      </c>
      <c r="AN118" s="247"/>
      <c r="AO118" s="247"/>
      <c r="AP118" s="247"/>
      <c r="AQ118" s="592" t="s">
        <v>542</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390</v>
      </c>
      <c r="AF121" s="247"/>
      <c r="AG121" s="247"/>
      <c r="AH121" s="247"/>
      <c r="AI121" s="247" t="s">
        <v>412</v>
      </c>
      <c r="AJ121" s="247"/>
      <c r="AK121" s="247"/>
      <c r="AL121" s="247"/>
      <c r="AM121" s="247" t="s">
        <v>509</v>
      </c>
      <c r="AN121" s="247"/>
      <c r="AO121" s="247"/>
      <c r="AP121" s="247"/>
      <c r="AQ121" s="592" t="s">
        <v>542</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390</v>
      </c>
      <c r="AF124" s="247"/>
      <c r="AG124" s="247"/>
      <c r="AH124" s="247"/>
      <c r="AI124" s="247" t="s">
        <v>412</v>
      </c>
      <c r="AJ124" s="247"/>
      <c r="AK124" s="247"/>
      <c r="AL124" s="247"/>
      <c r="AM124" s="247" t="s">
        <v>509</v>
      </c>
      <c r="AN124" s="247"/>
      <c r="AO124" s="247"/>
      <c r="AP124" s="247"/>
      <c r="AQ124" s="592" t="s">
        <v>542</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28"/>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9"/>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5"/>
      <c r="Z127" s="926"/>
      <c r="AA127" s="927"/>
      <c r="AB127" s="410" t="s">
        <v>11</v>
      </c>
      <c r="AC127" s="411"/>
      <c r="AD127" s="412"/>
      <c r="AE127" s="247" t="s">
        <v>390</v>
      </c>
      <c r="AF127" s="247"/>
      <c r="AG127" s="247"/>
      <c r="AH127" s="247"/>
      <c r="AI127" s="247" t="s">
        <v>412</v>
      </c>
      <c r="AJ127" s="247"/>
      <c r="AK127" s="247"/>
      <c r="AL127" s="247"/>
      <c r="AM127" s="247" t="s">
        <v>509</v>
      </c>
      <c r="AN127" s="247"/>
      <c r="AO127" s="247"/>
      <c r="AP127" s="247"/>
      <c r="AQ127" s="592" t="s">
        <v>542</v>
      </c>
      <c r="AR127" s="593"/>
      <c r="AS127" s="593"/>
      <c r="AT127" s="593"/>
      <c r="AU127" s="593"/>
      <c r="AV127" s="593"/>
      <c r="AW127" s="593"/>
      <c r="AX127" s="594"/>
      <c r="AY127" s="92">
        <f>IF(SUBSTITUTE(SUBSTITUTE($G$128,"／",""),"　","")="",0,1)</f>
        <v>0</v>
      </c>
    </row>
    <row r="128" spans="1:51" ht="17.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405</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717</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717</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30"/>
      <c r="E430" s="175" t="s">
        <v>399</v>
      </c>
      <c r="F430" s="896"/>
      <c r="G430" s="897" t="s">
        <v>252</v>
      </c>
      <c r="H430" s="126"/>
      <c r="I430" s="126"/>
      <c r="J430" s="898" t="s">
        <v>717</v>
      </c>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768</v>
      </c>
      <c r="AF432" s="201"/>
      <c r="AG432" s="136" t="s">
        <v>233</v>
      </c>
      <c r="AH432" s="137"/>
      <c r="AI432" s="335"/>
      <c r="AJ432" s="335"/>
      <c r="AK432" s="335"/>
      <c r="AL432" s="157"/>
      <c r="AM432" s="335"/>
      <c r="AN432" s="335"/>
      <c r="AO432" s="335"/>
      <c r="AP432" s="157"/>
      <c r="AQ432" s="250" t="s">
        <v>768</v>
      </c>
      <c r="AR432" s="201"/>
      <c r="AS432" s="136" t="s">
        <v>233</v>
      </c>
      <c r="AT432" s="137"/>
      <c r="AU432" s="201" t="s">
        <v>768</v>
      </c>
      <c r="AV432" s="201"/>
      <c r="AW432" s="136" t="s">
        <v>179</v>
      </c>
      <c r="AX432" s="196"/>
      <c r="AY432">
        <f>$AY$431</f>
        <v>1</v>
      </c>
    </row>
    <row r="433" spans="1:51" ht="23.25" customHeight="1" x14ac:dyDescent="0.15">
      <c r="A433" s="190"/>
      <c r="B433" s="187"/>
      <c r="C433" s="181"/>
      <c r="D433" s="187"/>
      <c r="E433" s="338"/>
      <c r="F433" s="339"/>
      <c r="G433" s="107" t="s">
        <v>768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768</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768</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717</v>
      </c>
      <c r="AF435" s="208"/>
      <c r="AG435" s="208"/>
      <c r="AH435" s="337"/>
      <c r="AI435" s="336" t="s">
        <v>717</v>
      </c>
      <c r="AJ435" s="208"/>
      <c r="AK435" s="208"/>
      <c r="AL435" s="208"/>
      <c r="AM435" s="336" t="s">
        <v>768</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768</v>
      </c>
      <c r="AF457" s="201"/>
      <c r="AG457" s="136" t="s">
        <v>233</v>
      </c>
      <c r="AH457" s="137"/>
      <c r="AI457" s="335"/>
      <c r="AJ457" s="335"/>
      <c r="AK457" s="335"/>
      <c r="AL457" s="157"/>
      <c r="AM457" s="335"/>
      <c r="AN457" s="335"/>
      <c r="AO457" s="335"/>
      <c r="AP457" s="157"/>
      <c r="AQ457" s="250" t="s">
        <v>768</v>
      </c>
      <c r="AR457" s="201"/>
      <c r="AS457" s="136" t="s">
        <v>233</v>
      </c>
      <c r="AT457" s="137"/>
      <c r="AU457" s="201" t="s">
        <v>768</v>
      </c>
      <c r="AV457" s="201"/>
      <c r="AW457" s="136" t="s">
        <v>179</v>
      </c>
      <c r="AX457" s="196"/>
      <c r="AY457">
        <f>$AY$456</f>
        <v>1</v>
      </c>
    </row>
    <row r="458" spans="1:51" ht="23.25" customHeight="1" x14ac:dyDescent="0.15">
      <c r="A458" s="190"/>
      <c r="B458" s="187"/>
      <c r="C458" s="181"/>
      <c r="D458" s="187"/>
      <c r="E458" s="338"/>
      <c r="F458" s="339"/>
      <c r="G458" s="107" t="s">
        <v>768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768</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768</v>
      </c>
      <c r="AN459" s="208"/>
      <c r="AO459" s="208"/>
      <c r="AP459" s="337"/>
      <c r="AQ459" s="336" t="s">
        <v>717</v>
      </c>
      <c r="AR459" s="208"/>
      <c r="AS459" s="208"/>
      <c r="AT459" s="337"/>
      <c r="AU459" s="208" t="s">
        <v>717</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717</v>
      </c>
      <c r="AF460" s="208"/>
      <c r="AG460" s="208"/>
      <c r="AH460" s="337"/>
      <c r="AI460" s="336" t="s">
        <v>717</v>
      </c>
      <c r="AJ460" s="208"/>
      <c r="AK460" s="208"/>
      <c r="AL460" s="208"/>
      <c r="AM460" s="336" t="s">
        <v>768</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7" t="s">
        <v>252</v>
      </c>
      <c r="H484" s="126"/>
      <c r="I484" s="126"/>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7" t="s">
        <v>252</v>
      </c>
      <c r="H538" s="126"/>
      <c r="I538" s="12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7" t="s">
        <v>252</v>
      </c>
      <c r="H592" s="126"/>
      <c r="I592" s="12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7" t="s">
        <v>252</v>
      </c>
      <c r="H646" s="126"/>
      <c r="I646" s="126"/>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69.95"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736</v>
      </c>
      <c r="AE702" s="342"/>
      <c r="AF702" s="342"/>
      <c r="AG702" s="382" t="s">
        <v>739</v>
      </c>
      <c r="AH702" s="383"/>
      <c r="AI702" s="383"/>
      <c r="AJ702" s="383"/>
      <c r="AK702" s="383"/>
      <c r="AL702" s="383"/>
      <c r="AM702" s="383"/>
      <c r="AN702" s="383"/>
      <c r="AO702" s="383"/>
      <c r="AP702" s="383"/>
      <c r="AQ702" s="383"/>
      <c r="AR702" s="383"/>
      <c r="AS702" s="383"/>
      <c r="AT702" s="383"/>
      <c r="AU702" s="383"/>
      <c r="AV702" s="383"/>
      <c r="AW702" s="383"/>
      <c r="AX702" s="384"/>
    </row>
    <row r="703" spans="1:51" ht="60"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736</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50.1"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736</v>
      </c>
      <c r="AE704" s="784"/>
      <c r="AF704" s="784"/>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746</v>
      </c>
      <c r="AE705" s="716"/>
      <c r="AF705" s="716"/>
      <c r="AG705" s="128" t="s">
        <v>766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381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747</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748</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749</v>
      </c>
      <c r="AE708" s="606"/>
      <c r="AF708" s="606"/>
      <c r="AG708" s="743" t="s">
        <v>717</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736</v>
      </c>
      <c r="AE709" s="323"/>
      <c r="AF709" s="323"/>
      <c r="AG709" s="104" t="s">
        <v>761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749</v>
      </c>
      <c r="AE710" s="323"/>
      <c r="AF710" s="323"/>
      <c r="AG710" s="104" t="s">
        <v>717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736</v>
      </c>
      <c r="AE711" s="323"/>
      <c r="AF711" s="323"/>
      <c r="AG711" s="104" t="s">
        <v>742</v>
      </c>
      <c r="AH711" s="105"/>
      <c r="AI711" s="105"/>
      <c r="AJ711" s="105"/>
      <c r="AK711" s="105"/>
      <c r="AL711" s="105"/>
      <c r="AM711" s="105"/>
      <c r="AN711" s="105"/>
      <c r="AO711" s="105"/>
      <c r="AP711" s="105"/>
      <c r="AQ711" s="105"/>
      <c r="AR711" s="105"/>
      <c r="AS711" s="105"/>
      <c r="AT711" s="105"/>
      <c r="AU711" s="105"/>
      <c r="AV711" s="105"/>
      <c r="AW711" s="105"/>
      <c r="AX711" s="106"/>
    </row>
    <row r="712" spans="1:50" ht="51.9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736</v>
      </c>
      <c r="AE712" s="784"/>
      <c r="AF712" s="784"/>
      <c r="AG712" s="808" t="s">
        <v>743</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749</v>
      </c>
      <c r="AE713" s="323"/>
      <c r="AF713" s="664"/>
      <c r="AG713" s="104" t="s">
        <v>717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736</v>
      </c>
      <c r="AE714" s="806"/>
      <c r="AF714" s="807"/>
      <c r="AG714" s="737" t="s">
        <v>762</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749</v>
      </c>
      <c r="AE715" s="606"/>
      <c r="AF715" s="657"/>
      <c r="AG715" s="743" t="s">
        <v>717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749</v>
      </c>
      <c r="AE716" s="628"/>
      <c r="AF716" s="628"/>
      <c r="AG716" s="104" t="s">
        <v>717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736</v>
      </c>
      <c r="AE717" s="323"/>
      <c r="AF717" s="323"/>
      <c r="AG717" s="104" t="s">
        <v>744</v>
      </c>
      <c r="AH717" s="105"/>
      <c r="AI717" s="105"/>
      <c r="AJ717" s="105"/>
      <c r="AK717" s="105"/>
      <c r="AL717" s="105"/>
      <c r="AM717" s="105"/>
      <c r="AN717" s="105"/>
      <c r="AO717" s="105"/>
      <c r="AP717" s="105"/>
      <c r="AQ717" s="105"/>
      <c r="AR717" s="105"/>
      <c r="AS717" s="105"/>
      <c r="AT717" s="105"/>
      <c r="AU717" s="105"/>
      <c r="AV717" s="105"/>
      <c r="AW717" s="105"/>
      <c r="AX717" s="106"/>
    </row>
    <row r="718" spans="1:50" ht="80.099999999999994"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736</v>
      </c>
      <c r="AE718" s="323"/>
      <c r="AF718" s="323"/>
      <c r="AG718" s="130" t="s">
        <v>745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749</v>
      </c>
      <c r="AE719" s="606"/>
      <c r="AF719" s="606"/>
      <c r="AG719" s="128" t="s">
        <v>750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9" t="s">
        <v>751</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752</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30" customHeight="1" thickBot="1" x14ac:dyDescent="0.2">
      <c r="A729" s="635" t="s">
        <v>769</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30" customHeight="1" thickBot="1" x14ac:dyDescent="0.2">
      <c r="A731" s="674" t="s">
        <v>137</v>
      </c>
      <c r="B731" s="675"/>
      <c r="C731" s="675"/>
      <c r="D731" s="675"/>
      <c r="E731" s="676"/>
      <c r="F731" s="730" t="s">
        <v>770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30" customHeight="1" thickBot="1" x14ac:dyDescent="0.2">
      <c r="A733" s="674" t="s">
        <v>138</v>
      </c>
      <c r="B733" s="675"/>
      <c r="C733" s="675"/>
      <c r="D733" s="675"/>
      <c r="E733" s="676"/>
      <c r="F733" s="638" t="s">
        <v>772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30"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9" t="s">
        <v>672</v>
      </c>
      <c r="B737" s="211"/>
      <c r="C737" s="211"/>
      <c r="D737" s="212"/>
      <c r="E737" s="953" t="s">
        <v>717</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397</v>
      </c>
      <c r="B738" s="361"/>
      <c r="C738" s="361"/>
      <c r="D738" s="361"/>
      <c r="E738" s="953" t="s">
        <v>717</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396</v>
      </c>
      <c r="B739" s="361"/>
      <c r="C739" s="361"/>
      <c r="D739" s="361"/>
      <c r="E739" s="953" t="s">
        <v>717</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395</v>
      </c>
      <c r="B740" s="361"/>
      <c r="C740" s="361"/>
      <c r="D740" s="361"/>
      <c r="E740" s="953" t="s">
        <v>717</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394</v>
      </c>
      <c r="B741" s="361"/>
      <c r="C741" s="361"/>
      <c r="D741" s="361"/>
      <c r="E741" s="953" t="s">
        <v>717</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393</v>
      </c>
      <c r="B742" s="361"/>
      <c r="C742" s="361"/>
      <c r="D742" s="361"/>
      <c r="E742" s="953" t="s">
        <v>717</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392</v>
      </c>
      <c r="B743" s="361"/>
      <c r="C743" s="361"/>
      <c r="D743" s="361"/>
      <c r="E743" s="953" t="s">
        <v>732</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391</v>
      </c>
      <c r="B744" s="361"/>
      <c r="C744" s="361"/>
      <c r="D744" s="361"/>
      <c r="E744" s="953" t="s">
        <v>733</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390</v>
      </c>
      <c r="B745" s="361"/>
      <c r="C745" s="361"/>
      <c r="D745" s="361"/>
      <c r="E745" s="990" t="s">
        <v>734</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545</v>
      </c>
      <c r="B746" s="361"/>
      <c r="C746" s="361"/>
      <c r="D746" s="361"/>
      <c r="E746" s="959" t="s">
        <v>710</v>
      </c>
      <c r="F746" s="957"/>
      <c r="G746" s="957"/>
      <c r="H746" s="100" t="str">
        <f>IF(E746="","","-")</f>
        <v>-</v>
      </c>
      <c r="I746" s="957" t="s">
        <v>735</v>
      </c>
      <c r="J746" s="957"/>
      <c r="K746" s="100" t="str">
        <f>IF(I746="","","-")</f>
        <v>-</v>
      </c>
      <c r="L746" s="958">
        <v>309</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509</v>
      </c>
      <c r="B747" s="361"/>
      <c r="C747" s="361"/>
      <c r="D747" s="361"/>
      <c r="E747" s="959" t="s">
        <v>710</v>
      </c>
      <c r="F747" s="957"/>
      <c r="G747" s="957"/>
      <c r="H747" s="100" t="str">
        <f>IF(E747="","","-")</f>
        <v>-</v>
      </c>
      <c r="I747" s="957"/>
      <c r="J747" s="957"/>
      <c r="K747" s="100" t="str">
        <f>IF(I747="","","-")</f>
        <v/>
      </c>
      <c r="L747" s="958">
        <v>318</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5" t="s">
        <v>384</v>
      </c>
      <c r="B748" s="616"/>
      <c r="C748" s="616"/>
      <c r="D748" s="616"/>
      <c r="E748" s="616"/>
      <c r="F748" s="617"/>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386</v>
      </c>
      <c r="B787" s="630"/>
      <c r="C787" s="630"/>
      <c r="D787" s="630"/>
      <c r="E787" s="630"/>
      <c r="F787" s="631"/>
      <c r="G787" s="596" t="s">
        <v>753</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756</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754</v>
      </c>
      <c r="H789" s="672"/>
      <c r="I789" s="672"/>
      <c r="J789" s="672"/>
      <c r="K789" s="673"/>
      <c r="L789" s="665" t="s">
        <v>755</v>
      </c>
      <c r="M789" s="666"/>
      <c r="N789" s="666"/>
      <c r="O789" s="666"/>
      <c r="P789" s="666"/>
      <c r="Q789" s="666"/>
      <c r="R789" s="666"/>
      <c r="S789" s="666"/>
      <c r="T789" s="666"/>
      <c r="U789" s="666"/>
      <c r="V789" s="666"/>
      <c r="W789" s="666"/>
      <c r="X789" s="667"/>
      <c r="Y789" s="385">
        <v>5</v>
      </c>
      <c r="Z789" s="386"/>
      <c r="AA789" s="386"/>
      <c r="AB789" s="803"/>
      <c r="AC789" s="671" t="s">
        <v>754</v>
      </c>
      <c r="AD789" s="672"/>
      <c r="AE789" s="672"/>
      <c r="AF789" s="672"/>
      <c r="AG789" s="673"/>
      <c r="AH789" s="665" t="s">
        <v>757</v>
      </c>
      <c r="AI789" s="666"/>
      <c r="AJ789" s="666"/>
      <c r="AK789" s="666"/>
      <c r="AL789" s="666"/>
      <c r="AM789" s="666"/>
      <c r="AN789" s="666"/>
      <c r="AO789" s="666"/>
      <c r="AP789" s="666"/>
      <c r="AQ789" s="666"/>
      <c r="AR789" s="666"/>
      <c r="AS789" s="666"/>
      <c r="AT789" s="667"/>
      <c r="AU789" s="385">
        <v>3</v>
      </c>
      <c r="AV789" s="386"/>
      <c r="AW789" s="386"/>
      <c r="AX789" s="387"/>
    </row>
    <row r="790" spans="1:51"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5</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3</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71" t="s">
        <v>758</v>
      </c>
      <c r="D845" s="372"/>
      <c r="E845" s="372"/>
      <c r="F845" s="372"/>
      <c r="G845" s="372"/>
      <c r="H845" s="372"/>
      <c r="I845" s="373"/>
      <c r="J845" s="344">
        <v>6011401007346</v>
      </c>
      <c r="K845" s="345"/>
      <c r="L845" s="345"/>
      <c r="M845" s="345"/>
      <c r="N845" s="345"/>
      <c r="O845" s="345"/>
      <c r="P845" s="346" t="s">
        <v>759</v>
      </c>
      <c r="Q845" s="346"/>
      <c r="R845" s="346"/>
      <c r="S845" s="346"/>
      <c r="T845" s="346"/>
      <c r="U845" s="346"/>
      <c r="V845" s="346"/>
      <c r="W845" s="346"/>
      <c r="X845" s="346"/>
      <c r="Y845" s="347">
        <v>5</v>
      </c>
      <c r="Z845" s="348"/>
      <c r="AA845" s="348"/>
      <c r="AB845" s="349"/>
      <c r="AC845" s="350" t="s">
        <v>372</v>
      </c>
      <c r="AD845" s="351"/>
      <c r="AE845" s="351"/>
      <c r="AF845" s="351"/>
      <c r="AG845" s="351"/>
      <c r="AH845" s="366">
        <v>1</v>
      </c>
      <c r="AI845" s="367"/>
      <c r="AJ845" s="367"/>
      <c r="AK845" s="367"/>
      <c r="AL845" s="354">
        <v>46</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43" t="s">
        <v>758</v>
      </c>
      <c r="D878" s="343"/>
      <c r="E878" s="343"/>
      <c r="F878" s="343"/>
      <c r="G878" s="343"/>
      <c r="H878" s="343"/>
      <c r="I878" s="343"/>
      <c r="J878" s="344">
        <v>6011401007346</v>
      </c>
      <c r="K878" s="345"/>
      <c r="L878" s="345"/>
      <c r="M878" s="345"/>
      <c r="N878" s="345"/>
      <c r="O878" s="345"/>
      <c r="P878" s="346" t="s">
        <v>760</v>
      </c>
      <c r="Q878" s="346"/>
      <c r="R878" s="346"/>
      <c r="S878" s="346"/>
      <c r="T878" s="346"/>
      <c r="U878" s="346"/>
      <c r="V878" s="346"/>
      <c r="W878" s="346"/>
      <c r="X878" s="346"/>
      <c r="Y878" s="347">
        <v>3</v>
      </c>
      <c r="Z878" s="348"/>
      <c r="AA878" s="348"/>
      <c r="AB878" s="349"/>
      <c r="AC878" s="350" t="s">
        <v>372</v>
      </c>
      <c r="AD878" s="351"/>
      <c r="AE878" s="351"/>
      <c r="AF878" s="351"/>
      <c r="AG878" s="351"/>
      <c r="AH878" s="366">
        <v>1</v>
      </c>
      <c r="AI878" s="367"/>
      <c r="AJ878" s="367"/>
      <c r="AK878" s="367"/>
      <c r="AL878" s="354">
        <v>80</v>
      </c>
      <c r="AM878" s="355"/>
      <c r="AN878" s="355"/>
      <c r="AO878" s="356"/>
      <c r="AP878" s="357"/>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763</v>
      </c>
      <c r="F1110" s="369"/>
      <c r="G1110" s="369"/>
      <c r="H1110" s="369"/>
      <c r="I1110" s="369"/>
      <c r="J1110" s="344" t="s">
        <v>763</v>
      </c>
      <c r="K1110" s="345"/>
      <c r="L1110" s="345"/>
      <c r="M1110" s="345"/>
      <c r="N1110" s="345"/>
      <c r="O1110" s="345"/>
      <c r="P1110" s="359" t="s">
        <v>763</v>
      </c>
      <c r="Q1110" s="346"/>
      <c r="R1110" s="346"/>
      <c r="S1110" s="346"/>
      <c r="T1110" s="346"/>
      <c r="U1110" s="346"/>
      <c r="V1110" s="346"/>
      <c r="W1110" s="346"/>
      <c r="X1110" s="346"/>
      <c r="Y1110" s="347" t="s">
        <v>763</v>
      </c>
      <c r="Z1110" s="348"/>
      <c r="AA1110" s="348"/>
      <c r="AB1110" s="349"/>
      <c r="AC1110" s="350"/>
      <c r="AD1110" s="351"/>
      <c r="AE1110" s="351"/>
      <c r="AF1110" s="351"/>
      <c r="AG1110" s="351"/>
      <c r="AH1110" s="352" t="s">
        <v>763</v>
      </c>
      <c r="AI1110" s="353"/>
      <c r="AJ1110" s="353"/>
      <c r="AK1110" s="353"/>
      <c r="AL1110" s="354" t="s">
        <v>763</v>
      </c>
      <c r="AM1110" s="355"/>
      <c r="AN1110" s="355"/>
      <c r="AO1110" s="356"/>
      <c r="AP1110" s="357" t="s">
        <v>763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t="s">
        <v>736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736</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9"/>
      <c r="Z2" s="827"/>
      <c r="AA2" s="828"/>
      <c r="AB2" s="1023" t="s">
        <v>11</v>
      </c>
      <c r="AC2" s="1024"/>
      <c r="AD2" s="1025"/>
      <c r="AE2" s="1029" t="s">
        <v>390</v>
      </c>
      <c r="AF2" s="1029"/>
      <c r="AG2" s="1029"/>
      <c r="AH2" s="1029"/>
      <c r="AI2" s="1029" t="s">
        <v>412</v>
      </c>
      <c r="AJ2" s="1029"/>
      <c r="AK2" s="1029"/>
      <c r="AL2" s="559"/>
      <c r="AM2" s="1029" t="s">
        <v>509</v>
      </c>
      <c r="AN2" s="1029"/>
      <c r="AO2" s="1029"/>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0"/>
      <c r="Z3" s="1021"/>
      <c r="AA3" s="1022"/>
      <c r="AB3" s="1026"/>
      <c r="AC3" s="1027"/>
      <c r="AD3" s="1028"/>
      <c r="AE3" s="914"/>
      <c r="AF3" s="914"/>
      <c r="AG3" s="914"/>
      <c r="AH3" s="914"/>
      <c r="AI3" s="914"/>
      <c r="AJ3" s="914"/>
      <c r="AK3" s="914"/>
      <c r="AL3" s="410"/>
      <c r="AM3" s="914"/>
      <c r="AN3" s="914"/>
      <c r="AO3" s="914"/>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6"/>
      <c r="I4" s="996"/>
      <c r="J4" s="996"/>
      <c r="K4" s="996"/>
      <c r="L4" s="996"/>
      <c r="M4" s="996"/>
      <c r="N4" s="996"/>
      <c r="O4" s="997"/>
      <c r="P4" s="108"/>
      <c r="Q4" s="1004"/>
      <c r="R4" s="1004"/>
      <c r="S4" s="1004"/>
      <c r="T4" s="1004"/>
      <c r="U4" s="1004"/>
      <c r="V4" s="1004"/>
      <c r="W4" s="1004"/>
      <c r="X4" s="1005"/>
      <c r="Y4" s="1014" t="s">
        <v>12</v>
      </c>
      <c r="Z4" s="1015"/>
      <c r="AA4" s="1016"/>
      <c r="AB4" s="463"/>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998"/>
      <c r="H5" s="999"/>
      <c r="I5" s="999"/>
      <c r="J5" s="999"/>
      <c r="K5" s="999"/>
      <c r="L5" s="999"/>
      <c r="M5" s="999"/>
      <c r="N5" s="999"/>
      <c r="O5" s="1000"/>
      <c r="P5" s="1006"/>
      <c r="Q5" s="1006"/>
      <c r="R5" s="1006"/>
      <c r="S5" s="1006"/>
      <c r="T5" s="1006"/>
      <c r="U5" s="1006"/>
      <c r="V5" s="1006"/>
      <c r="W5" s="1006"/>
      <c r="X5" s="1007"/>
      <c r="Y5" s="449" t="s">
        <v>54</v>
      </c>
      <c r="Z5" s="1011"/>
      <c r="AA5" s="1012"/>
      <c r="AB5" s="525"/>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9"/>
      <c r="Z9" s="827"/>
      <c r="AA9" s="828"/>
      <c r="AB9" s="1023" t="s">
        <v>11</v>
      </c>
      <c r="AC9" s="1024"/>
      <c r="AD9" s="1025"/>
      <c r="AE9" s="1029" t="s">
        <v>390</v>
      </c>
      <c r="AF9" s="1029"/>
      <c r="AG9" s="1029"/>
      <c r="AH9" s="1029"/>
      <c r="AI9" s="1029" t="s">
        <v>412</v>
      </c>
      <c r="AJ9" s="1029"/>
      <c r="AK9" s="1029"/>
      <c r="AL9" s="559"/>
      <c r="AM9" s="1029" t="s">
        <v>509</v>
      </c>
      <c r="AN9" s="1029"/>
      <c r="AO9" s="1029"/>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0"/>
      <c r="Z10" s="1021"/>
      <c r="AA10" s="1022"/>
      <c r="AB10" s="1026"/>
      <c r="AC10" s="1027"/>
      <c r="AD10" s="1028"/>
      <c r="AE10" s="914"/>
      <c r="AF10" s="914"/>
      <c r="AG10" s="914"/>
      <c r="AH10" s="914"/>
      <c r="AI10" s="914"/>
      <c r="AJ10" s="914"/>
      <c r="AK10" s="914"/>
      <c r="AL10" s="410"/>
      <c r="AM10" s="914"/>
      <c r="AN10" s="914"/>
      <c r="AO10" s="914"/>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6"/>
      <c r="I11" s="996"/>
      <c r="J11" s="996"/>
      <c r="K11" s="996"/>
      <c r="L11" s="996"/>
      <c r="M11" s="996"/>
      <c r="N11" s="996"/>
      <c r="O11" s="997"/>
      <c r="P11" s="108"/>
      <c r="Q11" s="1004"/>
      <c r="R11" s="1004"/>
      <c r="S11" s="1004"/>
      <c r="T11" s="1004"/>
      <c r="U11" s="1004"/>
      <c r="V11" s="1004"/>
      <c r="W11" s="1004"/>
      <c r="X11" s="1005"/>
      <c r="Y11" s="1014" t="s">
        <v>12</v>
      </c>
      <c r="Z11" s="1015"/>
      <c r="AA11" s="1016"/>
      <c r="AB11" s="463"/>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998"/>
      <c r="H12" s="999"/>
      <c r="I12" s="999"/>
      <c r="J12" s="999"/>
      <c r="K12" s="999"/>
      <c r="L12" s="999"/>
      <c r="M12" s="999"/>
      <c r="N12" s="999"/>
      <c r="O12" s="1000"/>
      <c r="P12" s="1006"/>
      <c r="Q12" s="1006"/>
      <c r="R12" s="1006"/>
      <c r="S12" s="1006"/>
      <c r="T12" s="1006"/>
      <c r="U12" s="1006"/>
      <c r="V12" s="1006"/>
      <c r="W12" s="1006"/>
      <c r="X12" s="1007"/>
      <c r="Y12" s="449" t="s">
        <v>54</v>
      </c>
      <c r="Z12" s="1011"/>
      <c r="AA12" s="1012"/>
      <c r="AB12" s="525"/>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9"/>
      <c r="Z16" s="827"/>
      <c r="AA16" s="828"/>
      <c r="AB16" s="1023" t="s">
        <v>11</v>
      </c>
      <c r="AC16" s="1024"/>
      <c r="AD16" s="1025"/>
      <c r="AE16" s="1029" t="s">
        <v>390</v>
      </c>
      <c r="AF16" s="1029"/>
      <c r="AG16" s="1029"/>
      <c r="AH16" s="1029"/>
      <c r="AI16" s="1029" t="s">
        <v>412</v>
      </c>
      <c r="AJ16" s="1029"/>
      <c r="AK16" s="1029"/>
      <c r="AL16" s="559"/>
      <c r="AM16" s="1029" t="s">
        <v>509</v>
      </c>
      <c r="AN16" s="1029"/>
      <c r="AO16" s="1029"/>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0"/>
      <c r="Z17" s="1021"/>
      <c r="AA17" s="1022"/>
      <c r="AB17" s="1026"/>
      <c r="AC17" s="1027"/>
      <c r="AD17" s="1028"/>
      <c r="AE17" s="914"/>
      <c r="AF17" s="914"/>
      <c r="AG17" s="914"/>
      <c r="AH17" s="914"/>
      <c r="AI17" s="914"/>
      <c r="AJ17" s="914"/>
      <c r="AK17" s="914"/>
      <c r="AL17" s="410"/>
      <c r="AM17" s="914"/>
      <c r="AN17" s="914"/>
      <c r="AO17" s="914"/>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6"/>
      <c r="I18" s="996"/>
      <c r="J18" s="996"/>
      <c r="K18" s="996"/>
      <c r="L18" s="996"/>
      <c r="M18" s="996"/>
      <c r="N18" s="996"/>
      <c r="O18" s="997"/>
      <c r="P18" s="108"/>
      <c r="Q18" s="1004"/>
      <c r="R18" s="1004"/>
      <c r="S18" s="1004"/>
      <c r="T18" s="1004"/>
      <c r="U18" s="1004"/>
      <c r="V18" s="1004"/>
      <c r="W18" s="1004"/>
      <c r="X18" s="1005"/>
      <c r="Y18" s="1014" t="s">
        <v>12</v>
      </c>
      <c r="Z18" s="1015"/>
      <c r="AA18" s="1016"/>
      <c r="AB18" s="463"/>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998"/>
      <c r="H19" s="999"/>
      <c r="I19" s="999"/>
      <c r="J19" s="999"/>
      <c r="K19" s="999"/>
      <c r="L19" s="999"/>
      <c r="M19" s="999"/>
      <c r="N19" s="999"/>
      <c r="O19" s="1000"/>
      <c r="P19" s="1006"/>
      <c r="Q19" s="1006"/>
      <c r="R19" s="1006"/>
      <c r="S19" s="1006"/>
      <c r="T19" s="1006"/>
      <c r="U19" s="1006"/>
      <c r="V19" s="1006"/>
      <c r="W19" s="1006"/>
      <c r="X19" s="1007"/>
      <c r="Y19" s="449" t="s">
        <v>54</v>
      </c>
      <c r="Z19" s="1011"/>
      <c r="AA19" s="1012"/>
      <c r="AB19" s="525"/>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9"/>
      <c r="Z23" s="827"/>
      <c r="AA23" s="828"/>
      <c r="AB23" s="1023" t="s">
        <v>11</v>
      </c>
      <c r="AC23" s="1024"/>
      <c r="AD23" s="1025"/>
      <c r="AE23" s="1029" t="s">
        <v>390</v>
      </c>
      <c r="AF23" s="1029"/>
      <c r="AG23" s="1029"/>
      <c r="AH23" s="1029"/>
      <c r="AI23" s="1029" t="s">
        <v>412</v>
      </c>
      <c r="AJ23" s="1029"/>
      <c r="AK23" s="1029"/>
      <c r="AL23" s="559"/>
      <c r="AM23" s="1029" t="s">
        <v>509</v>
      </c>
      <c r="AN23" s="1029"/>
      <c r="AO23" s="1029"/>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0"/>
      <c r="Z24" s="1021"/>
      <c r="AA24" s="1022"/>
      <c r="AB24" s="1026"/>
      <c r="AC24" s="1027"/>
      <c r="AD24" s="1028"/>
      <c r="AE24" s="914"/>
      <c r="AF24" s="914"/>
      <c r="AG24" s="914"/>
      <c r="AH24" s="914"/>
      <c r="AI24" s="914"/>
      <c r="AJ24" s="914"/>
      <c r="AK24" s="914"/>
      <c r="AL24" s="410"/>
      <c r="AM24" s="914"/>
      <c r="AN24" s="914"/>
      <c r="AO24" s="914"/>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6"/>
      <c r="I25" s="996"/>
      <c r="J25" s="996"/>
      <c r="K25" s="996"/>
      <c r="L25" s="996"/>
      <c r="M25" s="996"/>
      <c r="N25" s="996"/>
      <c r="O25" s="997"/>
      <c r="P25" s="108"/>
      <c r="Q25" s="1004"/>
      <c r="R25" s="1004"/>
      <c r="S25" s="1004"/>
      <c r="T25" s="1004"/>
      <c r="U25" s="1004"/>
      <c r="V25" s="1004"/>
      <c r="W25" s="1004"/>
      <c r="X25" s="1005"/>
      <c r="Y25" s="1014" t="s">
        <v>12</v>
      </c>
      <c r="Z25" s="1015"/>
      <c r="AA25" s="1016"/>
      <c r="AB25" s="463"/>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998"/>
      <c r="H26" s="999"/>
      <c r="I26" s="999"/>
      <c r="J26" s="999"/>
      <c r="K26" s="999"/>
      <c r="L26" s="999"/>
      <c r="M26" s="999"/>
      <c r="N26" s="999"/>
      <c r="O26" s="1000"/>
      <c r="P26" s="1006"/>
      <c r="Q26" s="1006"/>
      <c r="R26" s="1006"/>
      <c r="S26" s="1006"/>
      <c r="T26" s="1006"/>
      <c r="U26" s="1006"/>
      <c r="V26" s="1006"/>
      <c r="W26" s="1006"/>
      <c r="X26" s="1007"/>
      <c r="Y26" s="449" t="s">
        <v>54</v>
      </c>
      <c r="Z26" s="1011"/>
      <c r="AA26" s="1012"/>
      <c r="AB26" s="525"/>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9"/>
      <c r="Z30" s="827"/>
      <c r="AA30" s="828"/>
      <c r="AB30" s="1023" t="s">
        <v>11</v>
      </c>
      <c r="AC30" s="1024"/>
      <c r="AD30" s="1025"/>
      <c r="AE30" s="1029" t="s">
        <v>390</v>
      </c>
      <c r="AF30" s="1029"/>
      <c r="AG30" s="1029"/>
      <c r="AH30" s="1029"/>
      <c r="AI30" s="1029" t="s">
        <v>412</v>
      </c>
      <c r="AJ30" s="1029"/>
      <c r="AK30" s="1029"/>
      <c r="AL30" s="559"/>
      <c r="AM30" s="1029" t="s">
        <v>509</v>
      </c>
      <c r="AN30" s="1029"/>
      <c r="AO30" s="1029"/>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0"/>
      <c r="Z31" s="1021"/>
      <c r="AA31" s="1022"/>
      <c r="AB31" s="1026"/>
      <c r="AC31" s="1027"/>
      <c r="AD31" s="1028"/>
      <c r="AE31" s="914"/>
      <c r="AF31" s="914"/>
      <c r="AG31" s="914"/>
      <c r="AH31" s="914"/>
      <c r="AI31" s="914"/>
      <c r="AJ31" s="914"/>
      <c r="AK31" s="914"/>
      <c r="AL31" s="410"/>
      <c r="AM31" s="914"/>
      <c r="AN31" s="914"/>
      <c r="AO31" s="914"/>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6"/>
      <c r="I32" s="996"/>
      <c r="J32" s="996"/>
      <c r="K32" s="996"/>
      <c r="L32" s="996"/>
      <c r="M32" s="996"/>
      <c r="N32" s="996"/>
      <c r="O32" s="997"/>
      <c r="P32" s="108"/>
      <c r="Q32" s="1004"/>
      <c r="R32" s="1004"/>
      <c r="S32" s="1004"/>
      <c r="T32" s="1004"/>
      <c r="U32" s="1004"/>
      <c r="V32" s="1004"/>
      <c r="W32" s="1004"/>
      <c r="X32" s="1005"/>
      <c r="Y32" s="1014" t="s">
        <v>12</v>
      </c>
      <c r="Z32" s="1015"/>
      <c r="AA32" s="1016"/>
      <c r="AB32" s="463"/>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998"/>
      <c r="H33" s="999"/>
      <c r="I33" s="999"/>
      <c r="J33" s="999"/>
      <c r="K33" s="999"/>
      <c r="L33" s="999"/>
      <c r="M33" s="999"/>
      <c r="N33" s="999"/>
      <c r="O33" s="1000"/>
      <c r="P33" s="1006"/>
      <c r="Q33" s="1006"/>
      <c r="R33" s="1006"/>
      <c r="S33" s="1006"/>
      <c r="T33" s="1006"/>
      <c r="U33" s="1006"/>
      <c r="V33" s="1006"/>
      <c r="W33" s="1006"/>
      <c r="X33" s="1007"/>
      <c r="Y33" s="449" t="s">
        <v>54</v>
      </c>
      <c r="Z33" s="1011"/>
      <c r="AA33" s="1012"/>
      <c r="AB33" s="525"/>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9"/>
      <c r="Z37" s="827"/>
      <c r="AA37" s="828"/>
      <c r="AB37" s="1023" t="s">
        <v>11</v>
      </c>
      <c r="AC37" s="1024"/>
      <c r="AD37" s="1025"/>
      <c r="AE37" s="1029" t="s">
        <v>390</v>
      </c>
      <c r="AF37" s="1029"/>
      <c r="AG37" s="1029"/>
      <c r="AH37" s="1029"/>
      <c r="AI37" s="1029" t="s">
        <v>412</v>
      </c>
      <c r="AJ37" s="1029"/>
      <c r="AK37" s="1029"/>
      <c r="AL37" s="559"/>
      <c r="AM37" s="1029" t="s">
        <v>509</v>
      </c>
      <c r="AN37" s="1029"/>
      <c r="AO37" s="1029"/>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0"/>
      <c r="Z38" s="1021"/>
      <c r="AA38" s="1022"/>
      <c r="AB38" s="1026"/>
      <c r="AC38" s="1027"/>
      <c r="AD38" s="1028"/>
      <c r="AE38" s="914"/>
      <c r="AF38" s="914"/>
      <c r="AG38" s="914"/>
      <c r="AH38" s="914"/>
      <c r="AI38" s="914"/>
      <c r="AJ38" s="914"/>
      <c r="AK38" s="914"/>
      <c r="AL38" s="410"/>
      <c r="AM38" s="914"/>
      <c r="AN38" s="914"/>
      <c r="AO38" s="914"/>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6"/>
      <c r="I39" s="996"/>
      <c r="J39" s="996"/>
      <c r="K39" s="996"/>
      <c r="L39" s="996"/>
      <c r="M39" s="996"/>
      <c r="N39" s="996"/>
      <c r="O39" s="997"/>
      <c r="P39" s="108"/>
      <c r="Q39" s="1004"/>
      <c r="R39" s="1004"/>
      <c r="S39" s="1004"/>
      <c r="T39" s="1004"/>
      <c r="U39" s="1004"/>
      <c r="V39" s="1004"/>
      <c r="W39" s="1004"/>
      <c r="X39" s="1005"/>
      <c r="Y39" s="1014" t="s">
        <v>12</v>
      </c>
      <c r="Z39" s="1015"/>
      <c r="AA39" s="1016"/>
      <c r="AB39" s="463"/>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998"/>
      <c r="H40" s="999"/>
      <c r="I40" s="999"/>
      <c r="J40" s="999"/>
      <c r="K40" s="999"/>
      <c r="L40" s="999"/>
      <c r="M40" s="999"/>
      <c r="N40" s="999"/>
      <c r="O40" s="1000"/>
      <c r="P40" s="1006"/>
      <c r="Q40" s="1006"/>
      <c r="R40" s="1006"/>
      <c r="S40" s="1006"/>
      <c r="T40" s="1006"/>
      <c r="U40" s="1006"/>
      <c r="V40" s="1006"/>
      <c r="W40" s="1006"/>
      <c r="X40" s="1007"/>
      <c r="Y40" s="449" t="s">
        <v>54</v>
      </c>
      <c r="Z40" s="1011"/>
      <c r="AA40" s="1012"/>
      <c r="AB40" s="525"/>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9"/>
      <c r="Z44" s="827"/>
      <c r="AA44" s="828"/>
      <c r="AB44" s="1023" t="s">
        <v>11</v>
      </c>
      <c r="AC44" s="1024"/>
      <c r="AD44" s="1025"/>
      <c r="AE44" s="1029" t="s">
        <v>390</v>
      </c>
      <c r="AF44" s="1029"/>
      <c r="AG44" s="1029"/>
      <c r="AH44" s="1029"/>
      <c r="AI44" s="1029" t="s">
        <v>412</v>
      </c>
      <c r="AJ44" s="1029"/>
      <c r="AK44" s="1029"/>
      <c r="AL44" s="559"/>
      <c r="AM44" s="1029" t="s">
        <v>509</v>
      </c>
      <c r="AN44" s="1029"/>
      <c r="AO44" s="1029"/>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0"/>
      <c r="Z45" s="1021"/>
      <c r="AA45" s="1022"/>
      <c r="AB45" s="1026"/>
      <c r="AC45" s="1027"/>
      <c r="AD45" s="1028"/>
      <c r="AE45" s="914"/>
      <c r="AF45" s="914"/>
      <c r="AG45" s="914"/>
      <c r="AH45" s="914"/>
      <c r="AI45" s="914"/>
      <c r="AJ45" s="914"/>
      <c r="AK45" s="914"/>
      <c r="AL45" s="410"/>
      <c r="AM45" s="914"/>
      <c r="AN45" s="914"/>
      <c r="AO45" s="914"/>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6"/>
      <c r="I46" s="996"/>
      <c r="J46" s="996"/>
      <c r="K46" s="996"/>
      <c r="L46" s="996"/>
      <c r="M46" s="996"/>
      <c r="N46" s="996"/>
      <c r="O46" s="997"/>
      <c r="P46" s="108"/>
      <c r="Q46" s="1004"/>
      <c r="R46" s="1004"/>
      <c r="S46" s="1004"/>
      <c r="T46" s="1004"/>
      <c r="U46" s="1004"/>
      <c r="V46" s="1004"/>
      <c r="W46" s="1004"/>
      <c r="X46" s="1005"/>
      <c r="Y46" s="1014" t="s">
        <v>12</v>
      </c>
      <c r="Z46" s="1015"/>
      <c r="AA46" s="1016"/>
      <c r="AB46" s="463"/>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998"/>
      <c r="H47" s="999"/>
      <c r="I47" s="999"/>
      <c r="J47" s="999"/>
      <c r="K47" s="999"/>
      <c r="L47" s="999"/>
      <c r="M47" s="999"/>
      <c r="N47" s="999"/>
      <c r="O47" s="1000"/>
      <c r="P47" s="1006"/>
      <c r="Q47" s="1006"/>
      <c r="R47" s="1006"/>
      <c r="S47" s="1006"/>
      <c r="T47" s="1006"/>
      <c r="U47" s="1006"/>
      <c r="V47" s="1006"/>
      <c r="W47" s="1006"/>
      <c r="X47" s="1007"/>
      <c r="Y47" s="449" t="s">
        <v>54</v>
      </c>
      <c r="Z47" s="1011"/>
      <c r="AA47" s="1012"/>
      <c r="AB47" s="525"/>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9"/>
      <c r="Z51" s="827"/>
      <c r="AA51" s="828"/>
      <c r="AB51" s="559" t="s">
        <v>11</v>
      </c>
      <c r="AC51" s="1024"/>
      <c r="AD51" s="1025"/>
      <c r="AE51" s="1029" t="s">
        <v>390</v>
      </c>
      <c r="AF51" s="1029"/>
      <c r="AG51" s="1029"/>
      <c r="AH51" s="1029"/>
      <c r="AI51" s="1029" t="s">
        <v>412</v>
      </c>
      <c r="AJ51" s="1029"/>
      <c r="AK51" s="1029"/>
      <c r="AL51" s="559"/>
      <c r="AM51" s="1029" t="s">
        <v>509</v>
      </c>
      <c r="AN51" s="1029"/>
      <c r="AO51" s="1029"/>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0"/>
      <c r="Z52" s="1021"/>
      <c r="AA52" s="1022"/>
      <c r="AB52" s="1026"/>
      <c r="AC52" s="1027"/>
      <c r="AD52" s="1028"/>
      <c r="AE52" s="914"/>
      <c r="AF52" s="914"/>
      <c r="AG52" s="914"/>
      <c r="AH52" s="914"/>
      <c r="AI52" s="914"/>
      <c r="AJ52" s="914"/>
      <c r="AK52" s="914"/>
      <c r="AL52" s="410"/>
      <c r="AM52" s="914"/>
      <c r="AN52" s="914"/>
      <c r="AO52" s="914"/>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6"/>
      <c r="I53" s="996"/>
      <c r="J53" s="996"/>
      <c r="K53" s="996"/>
      <c r="L53" s="996"/>
      <c r="M53" s="996"/>
      <c r="N53" s="996"/>
      <c r="O53" s="997"/>
      <c r="P53" s="108"/>
      <c r="Q53" s="1004"/>
      <c r="R53" s="1004"/>
      <c r="S53" s="1004"/>
      <c r="T53" s="1004"/>
      <c r="U53" s="1004"/>
      <c r="V53" s="1004"/>
      <c r="W53" s="1004"/>
      <c r="X53" s="1005"/>
      <c r="Y53" s="1014" t="s">
        <v>12</v>
      </c>
      <c r="Z53" s="1015"/>
      <c r="AA53" s="1016"/>
      <c r="AB53" s="463"/>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998"/>
      <c r="H54" s="999"/>
      <c r="I54" s="999"/>
      <c r="J54" s="999"/>
      <c r="K54" s="999"/>
      <c r="L54" s="999"/>
      <c r="M54" s="999"/>
      <c r="N54" s="999"/>
      <c r="O54" s="1000"/>
      <c r="P54" s="1006"/>
      <c r="Q54" s="1006"/>
      <c r="R54" s="1006"/>
      <c r="S54" s="1006"/>
      <c r="T54" s="1006"/>
      <c r="U54" s="1006"/>
      <c r="V54" s="1006"/>
      <c r="W54" s="1006"/>
      <c r="X54" s="1007"/>
      <c r="Y54" s="449" t="s">
        <v>54</v>
      </c>
      <c r="Z54" s="1011"/>
      <c r="AA54" s="1012"/>
      <c r="AB54" s="525"/>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9"/>
      <c r="Z58" s="827"/>
      <c r="AA58" s="828"/>
      <c r="AB58" s="1023" t="s">
        <v>11</v>
      </c>
      <c r="AC58" s="1024"/>
      <c r="AD58" s="1025"/>
      <c r="AE58" s="1029" t="s">
        <v>390</v>
      </c>
      <c r="AF58" s="1029"/>
      <c r="AG58" s="1029"/>
      <c r="AH58" s="1029"/>
      <c r="AI58" s="1029" t="s">
        <v>412</v>
      </c>
      <c r="AJ58" s="1029"/>
      <c r="AK58" s="1029"/>
      <c r="AL58" s="559"/>
      <c r="AM58" s="1029" t="s">
        <v>509</v>
      </c>
      <c r="AN58" s="1029"/>
      <c r="AO58" s="1029"/>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0"/>
      <c r="Z59" s="1021"/>
      <c r="AA59" s="1022"/>
      <c r="AB59" s="1026"/>
      <c r="AC59" s="1027"/>
      <c r="AD59" s="1028"/>
      <c r="AE59" s="914"/>
      <c r="AF59" s="914"/>
      <c r="AG59" s="914"/>
      <c r="AH59" s="914"/>
      <c r="AI59" s="914"/>
      <c r="AJ59" s="914"/>
      <c r="AK59" s="914"/>
      <c r="AL59" s="410"/>
      <c r="AM59" s="914"/>
      <c r="AN59" s="914"/>
      <c r="AO59" s="914"/>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6"/>
      <c r="I60" s="996"/>
      <c r="J60" s="996"/>
      <c r="K60" s="996"/>
      <c r="L60" s="996"/>
      <c r="M60" s="996"/>
      <c r="N60" s="996"/>
      <c r="O60" s="997"/>
      <c r="P60" s="108"/>
      <c r="Q60" s="1004"/>
      <c r="R60" s="1004"/>
      <c r="S60" s="1004"/>
      <c r="T60" s="1004"/>
      <c r="U60" s="1004"/>
      <c r="V60" s="1004"/>
      <c r="W60" s="1004"/>
      <c r="X60" s="1005"/>
      <c r="Y60" s="1014" t="s">
        <v>12</v>
      </c>
      <c r="Z60" s="1015"/>
      <c r="AA60" s="1016"/>
      <c r="AB60" s="463"/>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998"/>
      <c r="H61" s="999"/>
      <c r="I61" s="999"/>
      <c r="J61" s="999"/>
      <c r="K61" s="999"/>
      <c r="L61" s="999"/>
      <c r="M61" s="999"/>
      <c r="N61" s="999"/>
      <c r="O61" s="1000"/>
      <c r="P61" s="1006"/>
      <c r="Q61" s="1006"/>
      <c r="R61" s="1006"/>
      <c r="S61" s="1006"/>
      <c r="T61" s="1006"/>
      <c r="U61" s="1006"/>
      <c r="V61" s="1006"/>
      <c r="W61" s="1006"/>
      <c r="X61" s="1007"/>
      <c r="Y61" s="449" t="s">
        <v>54</v>
      </c>
      <c r="Z61" s="1011"/>
      <c r="AA61" s="1012"/>
      <c r="AB61" s="525"/>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9"/>
      <c r="Z65" s="827"/>
      <c r="AA65" s="828"/>
      <c r="AB65" s="1023" t="s">
        <v>11</v>
      </c>
      <c r="AC65" s="1024"/>
      <c r="AD65" s="1025"/>
      <c r="AE65" s="1029" t="s">
        <v>390</v>
      </c>
      <c r="AF65" s="1029"/>
      <c r="AG65" s="1029"/>
      <c r="AH65" s="1029"/>
      <c r="AI65" s="1029" t="s">
        <v>412</v>
      </c>
      <c r="AJ65" s="1029"/>
      <c r="AK65" s="1029"/>
      <c r="AL65" s="559"/>
      <c r="AM65" s="1029" t="s">
        <v>509</v>
      </c>
      <c r="AN65" s="1029"/>
      <c r="AO65" s="1029"/>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0"/>
      <c r="Z66" s="1021"/>
      <c r="AA66" s="1022"/>
      <c r="AB66" s="1026"/>
      <c r="AC66" s="1027"/>
      <c r="AD66" s="1028"/>
      <c r="AE66" s="914"/>
      <c r="AF66" s="914"/>
      <c r="AG66" s="914"/>
      <c r="AH66" s="914"/>
      <c r="AI66" s="914"/>
      <c r="AJ66" s="914"/>
      <c r="AK66" s="914"/>
      <c r="AL66" s="410"/>
      <c r="AM66" s="914"/>
      <c r="AN66" s="914"/>
      <c r="AO66" s="914"/>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6"/>
      <c r="I67" s="996"/>
      <c r="J67" s="996"/>
      <c r="K67" s="996"/>
      <c r="L67" s="996"/>
      <c r="M67" s="996"/>
      <c r="N67" s="996"/>
      <c r="O67" s="997"/>
      <c r="P67" s="108"/>
      <c r="Q67" s="1004"/>
      <c r="R67" s="1004"/>
      <c r="S67" s="1004"/>
      <c r="T67" s="1004"/>
      <c r="U67" s="1004"/>
      <c r="V67" s="1004"/>
      <c r="W67" s="1004"/>
      <c r="X67" s="1005"/>
      <c r="Y67" s="1014" t="s">
        <v>12</v>
      </c>
      <c r="Z67" s="1015"/>
      <c r="AA67" s="1016"/>
      <c r="AB67" s="463"/>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998"/>
      <c r="H68" s="999"/>
      <c r="I68" s="999"/>
      <c r="J68" s="999"/>
      <c r="K68" s="999"/>
      <c r="L68" s="999"/>
      <c r="M68" s="999"/>
      <c r="N68" s="999"/>
      <c r="O68" s="1000"/>
      <c r="P68" s="1006"/>
      <c r="Q68" s="1006"/>
      <c r="R68" s="1006"/>
      <c r="S68" s="1006"/>
      <c r="T68" s="1006"/>
      <c r="U68" s="1006"/>
      <c r="V68" s="1006"/>
      <c r="W68" s="1006"/>
      <c r="X68" s="1007"/>
      <c r="Y68" s="449" t="s">
        <v>54</v>
      </c>
      <c r="Z68" s="1011"/>
      <c r="AA68" s="1012"/>
      <c r="AB68" s="525"/>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1"/>
      <c r="H69" s="1002"/>
      <c r="I69" s="1002"/>
      <c r="J69" s="1002"/>
      <c r="K69" s="1002"/>
      <c r="L69" s="1002"/>
      <c r="M69" s="1002"/>
      <c r="N69" s="1002"/>
      <c r="O69" s="1003"/>
      <c r="P69" s="1008"/>
      <c r="Q69" s="1008"/>
      <c r="R69" s="1008"/>
      <c r="S69" s="1008"/>
      <c r="T69" s="1008"/>
      <c r="U69" s="1008"/>
      <c r="V69" s="1008"/>
      <c r="W69" s="1008"/>
      <c r="X69" s="1009"/>
      <c r="Y69" s="449" t="s">
        <v>13</v>
      </c>
      <c r="Z69" s="1011"/>
      <c r="AA69" s="1012"/>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6" t="s">
        <v>366</v>
      </c>
      <c r="H2" s="597"/>
      <c r="I2" s="597"/>
      <c r="J2" s="597"/>
      <c r="K2" s="597"/>
      <c r="L2" s="597"/>
      <c r="M2" s="597"/>
      <c r="N2" s="597"/>
      <c r="O2" s="597"/>
      <c r="P2" s="597"/>
      <c r="Q2" s="597"/>
      <c r="R2" s="597"/>
      <c r="S2" s="597"/>
      <c r="T2" s="597"/>
      <c r="U2" s="597"/>
      <c r="V2" s="597"/>
      <c r="W2" s="597"/>
      <c r="X2" s="597"/>
      <c r="Y2" s="597"/>
      <c r="Z2" s="597"/>
      <c r="AA2" s="597"/>
      <c r="AB2" s="598"/>
      <c r="AC2" s="596" t="s">
        <v>368</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2"/>
      <c r="B15" s="1043"/>
      <c r="C15" s="1043"/>
      <c r="D15" s="1043"/>
      <c r="E15" s="1043"/>
      <c r="F15" s="1044"/>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2"/>
      <c r="B16" s="1043"/>
      <c r="C16" s="1043"/>
      <c r="D16" s="1043"/>
      <c r="E16" s="1043"/>
      <c r="F16" s="1044"/>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2"/>
      <c r="B28" s="1043"/>
      <c r="C28" s="1043"/>
      <c r="D28" s="1043"/>
      <c r="E28" s="1043"/>
      <c r="F28" s="1044"/>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2"/>
      <c r="B29" s="1043"/>
      <c r="C29" s="1043"/>
      <c r="D29" s="1043"/>
      <c r="E29" s="1043"/>
      <c r="F29" s="1044"/>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2"/>
      <c r="B41" s="1043"/>
      <c r="C41" s="1043"/>
      <c r="D41" s="1043"/>
      <c r="E41" s="1043"/>
      <c r="F41" s="1044"/>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2"/>
      <c r="B42" s="1043"/>
      <c r="C42" s="1043"/>
      <c r="D42" s="1043"/>
      <c r="E42" s="1043"/>
      <c r="F42" s="1044"/>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2"/>
      <c r="B56" s="1043"/>
      <c r="C56" s="1043"/>
      <c r="D56" s="1043"/>
      <c r="E56" s="1043"/>
      <c r="F56" s="1044"/>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2"/>
      <c r="B68" s="1043"/>
      <c r="C68" s="1043"/>
      <c r="D68" s="1043"/>
      <c r="E68" s="1043"/>
      <c r="F68" s="1044"/>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2"/>
      <c r="B69" s="1043"/>
      <c r="C69" s="1043"/>
      <c r="D69" s="1043"/>
      <c r="E69" s="1043"/>
      <c r="F69" s="1044"/>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2"/>
      <c r="B81" s="1043"/>
      <c r="C81" s="1043"/>
      <c r="D81" s="1043"/>
      <c r="E81" s="1043"/>
      <c r="F81" s="1044"/>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2"/>
      <c r="B82" s="1043"/>
      <c r="C82" s="1043"/>
      <c r="D82" s="1043"/>
      <c r="E82" s="1043"/>
      <c r="F82" s="1044"/>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2"/>
      <c r="B94" s="1043"/>
      <c r="C94" s="1043"/>
      <c r="D94" s="1043"/>
      <c r="E94" s="1043"/>
      <c r="F94" s="1044"/>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2"/>
      <c r="B95" s="1043"/>
      <c r="C95" s="1043"/>
      <c r="D95" s="1043"/>
      <c r="E95" s="1043"/>
      <c r="F95" s="1044"/>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2"/>
      <c r="B109" s="1043"/>
      <c r="C109" s="1043"/>
      <c r="D109" s="1043"/>
      <c r="E109" s="1043"/>
      <c r="F109" s="1044"/>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2"/>
      <c r="B121" s="1043"/>
      <c r="C121" s="1043"/>
      <c r="D121" s="1043"/>
      <c r="E121" s="1043"/>
      <c r="F121" s="1044"/>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2"/>
      <c r="B122" s="1043"/>
      <c r="C122" s="1043"/>
      <c r="D122" s="1043"/>
      <c r="E122" s="1043"/>
      <c r="F122" s="1044"/>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2"/>
      <c r="B134" s="1043"/>
      <c r="C134" s="1043"/>
      <c r="D134" s="1043"/>
      <c r="E134" s="1043"/>
      <c r="F134" s="1044"/>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2"/>
      <c r="B135" s="1043"/>
      <c r="C135" s="1043"/>
      <c r="D135" s="1043"/>
      <c r="E135" s="1043"/>
      <c r="F135" s="1044"/>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2"/>
      <c r="B147" s="1043"/>
      <c r="C147" s="1043"/>
      <c r="D147" s="1043"/>
      <c r="E147" s="1043"/>
      <c r="F147" s="1044"/>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2"/>
      <c r="B148" s="1043"/>
      <c r="C148" s="1043"/>
      <c r="D148" s="1043"/>
      <c r="E148" s="1043"/>
      <c r="F148" s="1044"/>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2"/>
      <c r="B162" s="1043"/>
      <c r="C162" s="1043"/>
      <c r="D162" s="1043"/>
      <c r="E162" s="1043"/>
      <c r="F162" s="1044"/>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2"/>
      <c r="B174" s="1043"/>
      <c r="C174" s="1043"/>
      <c r="D174" s="1043"/>
      <c r="E174" s="1043"/>
      <c r="F174" s="1044"/>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2"/>
      <c r="B175" s="1043"/>
      <c r="C175" s="1043"/>
      <c r="D175" s="1043"/>
      <c r="E175" s="1043"/>
      <c r="F175" s="1044"/>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2"/>
      <c r="B187" s="1043"/>
      <c r="C187" s="1043"/>
      <c r="D187" s="1043"/>
      <c r="E187" s="1043"/>
      <c r="F187" s="1044"/>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2"/>
      <c r="B188" s="1043"/>
      <c r="C188" s="1043"/>
      <c r="D188" s="1043"/>
      <c r="E188" s="1043"/>
      <c r="F188" s="1044"/>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2"/>
      <c r="B200" s="1043"/>
      <c r="C200" s="1043"/>
      <c r="D200" s="1043"/>
      <c r="E200" s="1043"/>
      <c r="F200" s="1044"/>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2"/>
      <c r="B201" s="1043"/>
      <c r="C201" s="1043"/>
      <c r="D201" s="1043"/>
      <c r="E201" s="1043"/>
      <c r="F201" s="1044"/>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2"/>
      <c r="B215" s="1043"/>
      <c r="C215" s="1043"/>
      <c r="D215" s="1043"/>
      <c r="E215" s="1043"/>
      <c r="F215" s="1044"/>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2"/>
      <c r="B227" s="1043"/>
      <c r="C227" s="1043"/>
      <c r="D227" s="1043"/>
      <c r="E227" s="1043"/>
      <c r="F227" s="1044"/>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2"/>
      <c r="B228" s="1043"/>
      <c r="C228" s="1043"/>
      <c r="D228" s="1043"/>
      <c r="E228" s="1043"/>
      <c r="F228" s="1044"/>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2"/>
      <c r="B240" s="1043"/>
      <c r="C240" s="1043"/>
      <c r="D240" s="1043"/>
      <c r="E240" s="1043"/>
      <c r="F240" s="1044"/>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2"/>
      <c r="B241" s="1043"/>
      <c r="C241" s="1043"/>
      <c r="D241" s="1043"/>
      <c r="E241" s="1043"/>
      <c r="F241" s="1044"/>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2"/>
      <c r="B253" s="1043"/>
      <c r="C253" s="1043"/>
      <c r="D253" s="1043"/>
      <c r="E253" s="1043"/>
      <c r="F253" s="1044"/>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2"/>
      <c r="B254" s="1043"/>
      <c r="C254" s="1043"/>
      <c r="D254" s="1043"/>
      <c r="E254" s="1043"/>
      <c r="F254" s="1044"/>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2021-06-02T14:46:48Z</cp:lastPrinted>
  <dcterms:created xsi:type="dcterms:W3CDTF">2012-03-13T00:50:25Z</dcterms:created>
  <dcterms:modified xsi:type="dcterms:W3CDTF">2021-08-12T01:43:33Z</dcterms:modified>
</cp:coreProperties>
</file>