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369" i="3"/>
  <c r="AY213" i="3"/>
  <c r="AY255" i="3"/>
  <c r="AY271"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<sst xmlns="http://schemas.openxmlformats.org/spreadsheetml/2006/main" count="3096" uniqueCount="796">
  <si>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</si>
  <si>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</si>
  <si>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</si>
  <si>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</si>
  <si>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</si>
  <si>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</si>
  <si>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</si>
  <si>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</si>
  <si>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</si>
  <si>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</si>
  <si>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</si>
  <si>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</si>
  <si>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</si>
  <si>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</si>
  <si>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</si>
  <si>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</si>
  <si>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</si>
  <si>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</si>
  <si>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</si>
  <si>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</si>
  <si>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</si>
  <si>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</si>
  <si>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</si>
  <si>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</si>
  <si>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</si>
  <si>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</si>
  <si>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</si>
  <si>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</si>
  <si>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</si>
  <si>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</si>
  <si>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</si>
  <si>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</si>
  <si>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</si>
  <si>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</si>
  <si>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</si>
  <si>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</si>
  <si>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</si>
  <si>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</si>
  <si>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</si>
  <si>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</si>
  <si>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</si>
  <si>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</si>
  <si>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</si>
  <si>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</si>
  <si>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</si>
  <si>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</si>
  <si>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</si>
  <si>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</si>
  <si>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</si>
  <si>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</si>
  <si>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</si>
  <si>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</si>
  <si>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</si>
  <si>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</si>
  <si>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</si>
  <si>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</si>
  <si>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</si>
  <si>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</si>
  <si>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</si>
  <si>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</si>
  <si>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</si>
  <si>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</si>
  <si>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</si>
  <si>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</si>
  <si>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</si>
  <si>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</si>
  <si>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</si>
  <si>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</si>
  <si>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</si>
  <si>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</si>
  <si>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</si>
  <si>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</si>
  <si>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</si>
  <si>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</si>
  <si>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</si>
  <si>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</si>
  <si>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</si>
  <si>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</si>
  <si>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</si>
  <si>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</si>
  <si>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</si>
  <si>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</si>
  <si>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</si>
  <si>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</si>
  <si>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</si>
  <si>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</si>
  <si>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</si>
  <si>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</si>
  <si>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</si>
  <si>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</si>
  <si>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</si>
  <si>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</si>
  <si>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</si>
  <si>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</si>
  <si>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</si>
  <si>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</si>
  <si>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</si>
  <si>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</si>
  <si>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</si>
  <si>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</si>
  <si>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</si>
  <si>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</si>
  <si>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</si>
  <si>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</si>
  <si>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</si>
  <si>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</si>
  <si>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</si>
  <si>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</si>
  <si>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</si>
  <si>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</si>
  <si>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</si>
  <si>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</si>
  <si>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</si>
  <si>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</si>
  <si>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</si>
  <si>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</si>
  <si>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</si>
  <si>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</si>
  <si>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</si>
  <si>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</si>
  <si>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</si>
  <si>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</si>
  <si>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</si>
  <si>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</si>
  <si>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</si>
  <si>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</si>
  <si>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</si>
  <si>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</si>
  <si>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</si>
  <si>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</si>
  <si>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</si>
  <si>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</si>
  <si>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</si>
  <si>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</si>
  <si>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</si>
  <si>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</si>
  <si>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</si>
  <si>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</si>
  <si>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</si>
  <si>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</si>
  <si>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</si>
  <si>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</si>
  <si>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</si>
  <si>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</si>
  <si>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</si>
  <si>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</si>
  <si>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</si>
  <si>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</si>
  <si>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</si>
  <si>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</si>
  <si>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</si>
  <si>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</si>
  <si>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</si>
  <si>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</si>
  <si>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</si>
  <si>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</si>
  <si>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</si>
  <si>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</si>
  <si>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</si>
  <si>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</si>
  <si>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</si>
  <si>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</si>
  <si>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</si>
  <si>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</si>
  <si>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</si>
  <si>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</si>
  <si>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</si>
  <si>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</si>
  <si>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</si>
  <si>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</si>
  <si>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</si>
  <si>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</si>
  <si>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</si>
  <si>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</si>
  <si>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</si>
  <si>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</si>
  <si>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</si>
  <si>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</si>
  <si>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</si>
  <si>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</si>
  <si>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</si>
  <si>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</si>
  <si>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</si>
  <si>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</si>
  <si>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</si>
  <si>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</si>
  <si>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</si>
  <si>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</si>
  <si>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</si>
  <si>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</si>
  <si>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</si>
  <si>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</si>
  <si>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</si>
  <si>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</si>
  <si>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</si>
  <si>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</si>
  <si>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</si>
  <si>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</si>
  <si>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</si>
  <si>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</si>
  <si>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</si>
  <si>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</si>
  <si>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</si>
  <si>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</si>
  <si>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</si>
  <si>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</si>
  <si>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</si>
  <si>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</si>
  <si>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</si>
  <si>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</si>
  <si>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</si>
  <si>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</si>
  <si>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</si>
  <si>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</si>
  <si>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</si>
  <si>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</si>
  <si>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</si>
  <si>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</si>
  <si>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</si>
  <si>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</si>
  <si>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</si>
  <si>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</si>
  <si>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</si>
  <si>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</si>
  <si>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</si>
  <si>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</si>
  <si>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</si>
  <si>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</si>
  <si>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</si>
  <si>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</si>
  <si>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</si>
  <si>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</si>
  <si>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</si>
  <si>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</si>
  <si>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</si>
  <si>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</si>
  <si>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</si>
  <si>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</si>
  <si>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</si>
  <si>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</si>
  <si>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</si>
  <si>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</si>
  <si>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</si>
  <si>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</si>
  <si>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</si>
  <si>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</si>
  <si>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</si>
  <si>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</si>
  <si>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</si>
  <si>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</si>
  <si>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</si>
  <si>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</si>
  <si>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</si>
  <si>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</si>
  <si>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</si>
  <si>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</si>
  <si>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</si>
  <si>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</si>
  <si>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</si>
  <si>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</si>
  <si>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</si>
  <si>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</si>
  <si>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</si>
  <si>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</si>
  <si>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</si>
  <si>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</si>
  <si>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</si>
  <si>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</si>
  <si>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</si>
  <si>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</si>
  <si>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</si>
  <si>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</si>
  <si>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</si>
  <si>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</si>
  <si>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</si>
  <si>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</si>
  <si>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</si>
  <si>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</si>
  <si>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</si>
  <si>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</si>
  <si>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</si>
  <si>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</si>
  <si>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</si>
  <si>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</si>
  <si>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</si>
  <si>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</si>
  <si>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</si>
  <si>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</si>
  <si>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</si>
  <si>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</si>
  <si>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</si>
  <si>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</si>
  <si>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</si>
  <si>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</si>
  <si>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</si>
  <si>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</si>
  <si>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</si>
  <si>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</si>
  <si>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</si>
  <si>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</si>
  <si>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</si>
  <si>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</si>
  <si>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</si>
  <si>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</si>
  <si>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</si>
  <si>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</si>
  <si>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</si>
  <si>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</si>
  <si>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</si>
  <si>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</si>
  <si>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</si>
  <si>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</si>
  <si>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</si>
  <si>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</si>
  <si>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</si>
  <si>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</si>
  <si>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</si>
  <si>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</si>
  <si>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</si>
  <si>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</si>
  <si>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</si>
  <si>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</si>
  <si>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</si>
  <si>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</si>
  <si>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</si>
  <si>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</si>
  <si>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</si>
  <si>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</si>
  <si>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</si>
  <si>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</si>
  <si>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</si>
  <si>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</si>
  <si>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</si>
  <si>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</si>
  <si>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</si>
  <si>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</si>
  <si>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</si>
  <si>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</si>
  <si>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</si>
  <si>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</si>
  <si>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</si>
  <si>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</si>
  <si>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</si>
  <si>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</si>
  <si>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</si>
  <si>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</si>
  <si>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</si>
  <si>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</si>
  <si>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</si>
  <si>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</si>
  <si>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</si>
  <si>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</si>
  <si>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</si>
  <si>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</si>
  <si>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</si>
  <si>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</si>
  <si>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</si>
  <si>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</si>
  <si>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</si>
  <si>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</si>
  <si>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</si>
  <si>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</si>
  <si>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</si>
  <si>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</si>
  <si>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</si>
  <si>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</si>
  <si>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</si>
  <si>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</si>
  <si>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</si>
  <si>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</si>
  <si>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</si>
  <si>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</si>
  <si>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</si>
  <si>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</si>
  <si>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</si>
  <si>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</si>
  <si>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</si>
  <si>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</si>
  <si>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</si>
  <si>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</si>
  <si>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</si>
  <si>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</si>
  <si>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</si>
  <si>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</si>
  <si>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</si>
  <si>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</si>
  <si>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</si>
  <si>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</si>
  <si>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</si>
  <si>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</si>
  <si>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</si>
  <si>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</si>
  <si>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</si>
  <si>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</si>
  <si>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</si>
  <si>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</si>
  <si>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</si>
  <si>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</si>
  <si>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</si>
  <si>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</si>
  <si>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</si>
  <si>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</si>
  <si>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</si>
  <si>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</si>
  <si>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</si>
  <si>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</si>
  <si>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</si>
  <si>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</si>
  <si>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</si>
  <si>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</si>
  <si>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</si>
  <si>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</si>
  <si>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</si>
  <si>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</si>
  <si>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</si>
  <si>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</si>
  <si>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</si>
  <si>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</si>
  <si>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</si>
  <si>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</si>
  <si>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</si>
  <si>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</si>
  <si>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</si>
  <si>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</si>
  <si>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</si>
  <si>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</si>
  <si>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</si>
  <si>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</si>
  <si>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</si>
  <si>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</si>
  <si>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</si>
  <si>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</si>
  <si>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</si>
  <si>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</si>
  <si>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</si>
  <si>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</si>
  <si>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</si>
  <si>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</si>
  <si>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</si>
  <si>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</si>
  <si>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</si>
  <si>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</si>
  <si>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</si>
  <si>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</si>
  <si>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</si>
  <si>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</si>
  <si>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</si>
  <si>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</si>
  <si>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</si>
  <si>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</si>
  <si>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</si>
  <si>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</si>
  <si>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</si>
  <si>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</si>
  <si>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</si>
  <si>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</si>
  <si>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</si>
  <si>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</si>
  <si>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</si>
  <si>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</si>
  <si>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</si>
  <si>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</si>
  <si>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</si>
  <si>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</si>
  <si>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</si>
  <si>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</si>
  <si>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</si>
  <si>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</si>
  <si>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</si>
  <si>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</si>
  <si>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</si>
  <si>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</si>
  <si>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</si>
  <si>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</si>
  <si>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</si>
  <si>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</si>
  <si>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</si>
  <si>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</si>
  <si>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</si>
  <si>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</si>
  <si>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</si>
  <si>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</si>
  <si>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</si>
  <si>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</si>
  <si>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</si>
  <si>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</si>
  <si>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</si>
  <si>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</si>
  <si>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</si>
  <si>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</si>
  <si>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</si>
  <si>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</si>
  <si>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</si>
  <si>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</si>
  <si>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</si>
  <si>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</si>
  <si>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</si>
  <si>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</si>
  <si>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</si>
  <si>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</si>
  <si>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</si>
  <si>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</si>
  <si>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</si>
  <si>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</si>
  <si>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</si>
  <si>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</si>
  <si>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</si>
  <si>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</si>
  <si>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</si>
  <si>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</si>
  <si>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</si>
  <si>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</si>
  <si>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</si>
  <si>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</si>
  <si>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</si>
  <si>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</si>
  <si>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</si>
  <si>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</si>
  <si>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</si>
  <si>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</si>
  <si>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</si>
  <si>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</si>
  <si>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</si>
  <si>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</si>
  <si>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</si>
  <si>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</si>
  <si>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</si>
  <si>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</si>
  <si>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</si>
  <si>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</si>
  <si>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</si>
  <si>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</si>
  <si>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</si>
  <si>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</si>
  <si>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</si>
  <si>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</si>
  <si>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</si>
  <si>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</si>
  <si>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</si>
  <si>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</si>
  <si>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</si>
  <si>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</si>
  <si>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</si>
  <si>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</si>
  <si>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</si>
  <si>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</si>
  <si>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</si>
  <si>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</si>
  <si>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</si>
  <si>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</si>
  <si>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</si>
  <si>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</si>
  <si>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</si>
  <si>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</si>
  <si>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</si>
  <si>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</si>
  <si>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</si>
  <si>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</si>
  <si>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</si>
  <si>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</si>
  <si>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</si>
  <si>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</si>
  <si>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</si>
  <si>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</si>
  <si>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</si>
  <si>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</si>
  <si>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</si>
  <si>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</si>
  <si>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</si>
  <si>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</si>
  <si>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</si>
  <si>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</si>
  <si>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</si>
  <si>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</si>
  <si>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</si>
  <si>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</si>
  <si>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</si>
  <si>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</si>
  <si>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</si>
  <si>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</si>
  <si>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</si>
  <si>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</si>
  <si>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</si>
  <si>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</si>
  <si>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</si>
  <si>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</si>
  <si>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</si>
  <si>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</si>
  <si>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</si>
  <si>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</si>
  <si>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</si>
  <si>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</si>
  <si>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</si>
  <si>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</si>
  <si>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</si>
  <si>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</si>
  <si>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</si>
  <si>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</si>
  <si>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</si>
  <si>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</si>
  <si>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</si>
  <si>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</si>
  <si>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</si>
  <si>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</si>
  <si>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</si>
  <si>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</si>
  <si>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</si>
  <si>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</si>
  <si>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</si>
  <si>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</si>
  <si>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</si>
  <si>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</si>
  <si>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</si>
  <si>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</si>
  <si>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</si>
  <si>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</si>
  <si>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</si>
  <si>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</si>
  <si>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</si>
  <si>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</si>
  <si>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</si>
  <si>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</si>
  <si>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</si>
  <si>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</si>
  <si>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</si>
  <si>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</si>
  <si>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</si>
  <si>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</si>
  <si>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</si>
  <si>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</si>
  <si>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</si>
  <si>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</si>
  <si>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</si>
  <si>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</si>
  <si>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</si>
  <si>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</si>
  <si>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</si>
  <si>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</si>
  <si>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</si>
  <si>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</si>
  <si>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</si>
  <si>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</si>
  <si>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</si>
  <si>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</si>
  <si>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</si>
  <si>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</si>
  <si>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</si>
  <si>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</si>
  <si>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</si>
  <si>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</si>
  <si>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</si>
  <si>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</si>
  <si>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</si>
  <si>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</si>
  <si>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</si>
  <si>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</si>
  <si>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</si>
  <si>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</si>
  <si>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</si>
  <si>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</si>
  <si>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</si>
  <si>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</si>
  <si>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</si>
  <si>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</si>
  <si>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</si>
  <si>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</si>
  <si>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</si>
  <si>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</si>
  <si>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</si>
  <si>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</si>
  <si>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</si>
  <si>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</si>
  <si>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</si>
  <si>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</si>
  <si>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</si>
  <si>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</si>
  <si>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</si>
  <si>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</si>
  <si>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</si>
  <si>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</si>
  <si>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</si>
  <si>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</si>
  <si>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</si>
  <si>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</si>
  <si>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</si>
  <si>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</si>
  <si>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</si>
  <si>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</si>
  <si>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</si>
  <si>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</si>
  <si>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</si>
  <si>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</si>
  <si>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</si>
  <si>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</si>
  <si>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</si>
  <si>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</si>
  <si>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</si>
  <si>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</si>
  <si>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</si>
  <si>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</si>
  <si>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</si>
  <si>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</si>
  <si>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</si>
  <si>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</si>
  <si>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</si>
  <si>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</si>
  <si>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</si>
  <si>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</si>
  <si>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</si>
  <si>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</si>
  <si>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</si>
  <si>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</si>
  <si>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</si>
  <si>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</si>
  <si>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</si>
  <si>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</si>
  <si>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診療報酬体系見直し後の評価等に係る調査に必要な経費（薬局のかかりつけ機能に係る実態調査費）</t>
  </si>
  <si>
    <t>保険局</t>
  </si>
  <si>
    <t>医療課</t>
  </si>
  <si>
    <t>井内　努</t>
    <rPh sb="0" eb="2">
      <t>イウチ</t>
    </rPh>
    <rPh sb="3" eb="4">
      <t>ツトム</t>
    </rPh>
    <phoneticPr fontId="5"/>
  </si>
  <si>
    <t>○</t>
  </si>
  <si>
    <t>社会保険医療協議会法（昭和25年法律第47号）第８条第２項</t>
  </si>
  <si>
    <t>平成28年度診療報酬改定に係る答申書附帯意見（平成28年２月中央社会保険医療協議会）</t>
  </si>
  <si>
    <t>　在宅医療の推進の観点から、地域医療における薬局のかかりつけ機能をさらに強化するため、これまで行ってきた調剤報酬改定を踏まえた薬局における患者への指導等の実態等を調査し、課題等を明らかにするとともに、訪問薬剤管理指導の実態やあるべき姿、現場での新たなニーズなどを調査し、次回診療報酬改定に向けて、評価体系を整理する。</t>
  </si>
  <si>
    <t>全保険薬局から抽出した施設を対象として、在宅患者に対する訪問薬剤管理指導その他の薬剤師の関わり方等、薬局のかかりつけ機能、医療提供体制に関してアンケート調査を行い、提出された調査票の集計、分析を行い、その分析結果について内容の検証、評価を行う。</t>
  </si>
  <si>
    <t>-</t>
  </si>
  <si>
    <t>-</t>
    <phoneticPr fontId="5"/>
  </si>
  <si>
    <t>社会保険基礎調査委託費</t>
    <rPh sb="0" eb="2">
      <t>シャカイ</t>
    </rPh>
    <rPh sb="2" eb="4">
      <t>ホケン</t>
    </rPh>
    <rPh sb="4" eb="6">
      <t>キソ</t>
    </rPh>
    <rPh sb="6" eb="8">
      <t>チョウサ</t>
    </rPh>
    <rPh sb="8" eb="11">
      <t>イタクヒ</t>
    </rPh>
    <phoneticPr fontId="5"/>
  </si>
  <si>
    <t>本調査は、診療報酬に関し、保険薬局における薬剤師の調剤業務等の評価方法について検討を行うために必要な基礎資料の収集を目的としており、直接的に測ることのできる指標を示すことは困難であるが、間接的な指標として、調査に対する施設の回答率を指標とした。</t>
  </si>
  <si>
    <t>調査に対する施設の回答率
　（ただし、回答率は質問項目数により増減する可能性を考慮し、成果実績としては、回答施設数と調査項目数を掛け合わせた回答総数とした。）</t>
  </si>
  <si>
    <t>調査に対する施設の回答率</t>
  </si>
  <si>
    <t>間接的な指標として、調査に対する施設の回答率を指標とした。</t>
  </si>
  <si>
    <t>回答総数（千問）</t>
  </si>
  <si>
    <t>回答総数（千問）</t>
    <rPh sb="0" eb="2">
      <t>カイトウ</t>
    </rPh>
    <rPh sb="2" eb="4">
      <t>ソウスウ</t>
    </rPh>
    <rPh sb="5" eb="7">
      <t>センモン</t>
    </rPh>
    <phoneticPr fontId="5"/>
  </si>
  <si>
    <t>本調査は、保険医療機関の業務を対象とした調査・分析・集計等を実施するものであり、詳細な活動指標を示すことは困難であるが、調査対象とする施設数を指標とした。　</t>
  </si>
  <si>
    <t>調査施設数</t>
    <rPh sb="0" eb="2">
      <t>チョウサ</t>
    </rPh>
    <rPh sb="2" eb="5">
      <t>シセツスウ</t>
    </rPh>
    <phoneticPr fontId="5"/>
  </si>
  <si>
    <t>単位当たりコスト＝X／Y　
Ｘ：執行額（百万円）
Ｙ：回答総数（千問）　　　　　　　　　　　　　</t>
  </si>
  <si>
    <t>円</t>
  </si>
  <si>
    <t>Ｘ（百万円）/Ｙ（千問）</t>
  </si>
  <si>
    <t>5／48</t>
  </si>
  <si>
    <t>4／46</t>
  </si>
  <si>
    <t>4／66</t>
    <phoneticPr fontId="5"/>
  </si>
  <si>
    <t>施策大目標９　全国民に必要な医療を保障できる安定的・効率的な医療保険制度を構築すること</t>
  </si>
  <si>
    <t>施策目標Ⅰｰ９ｰ１　データヘルスの推進による保険者機能の強化等により適正かつ安定的・効率的な医療保障制度を構築すること</t>
  </si>
  <si>
    <t>全保険薬局から抽出した施設を対象として、在宅患者に対する訪問薬剤管理指導その他の薬剤師の関わり方等、薬局のかかりつけ機能、医療提供体制に関する書面調査を行う。
地域医療における薬局のかかりつけ機能をさらに強化するため、これまで行ってきた調剤報酬改定を踏まえた薬局における患者への指導等の実態等を調査し、課題等を明らかにするとともに、訪問薬剤管理指導の実態のあるべき姿、現場での新たなニーズなどを調査し、次回診療報酬改定に向けて、評価体系を整理することができる。</t>
  </si>
  <si>
    <t>診療報酬に関する評価方法について検討を行うために必要な基礎資料の収集を目的とするものであり、広く国民のニーズがある事業である。</t>
  </si>
  <si>
    <t>診療報酬に関する基礎資料の収集が目的であり、国が実施すべき事業である。</t>
  </si>
  <si>
    <t>診療報酬に関する評価方法について検討を行うために必要な基礎資料を得るという政策目的達成に向けて、優先度の高い事業である。</t>
  </si>
  <si>
    <t>一般競争入札を行うことにより、コストの削減に努めており、概ね妥当である。</t>
  </si>
  <si>
    <t>データの集計、整理等、事業遂行のための必要な費目・使途に限定されている。</t>
  </si>
  <si>
    <t>一般競争入札（最低価格）による競争の結果である。</t>
  </si>
  <si>
    <t>一般競争入札を行うことにより、コストの削減に努めている。</t>
  </si>
  <si>
    <t>対象施設に対して直接の調査を実施することにより、直接的な回答を得ることができることから、実効性の高い手段となっている。</t>
  </si>
  <si>
    <t>診療報酬に関する評価方法について検討を行うための基礎資料として十分に活用している。</t>
  </si>
  <si>
    <t>本調査と類似調査は薬剤管理等に係る調査であるが、調査内容、調査客体及び調査手法等が異なるため適切に役割分担できている。</t>
  </si>
  <si>
    <t>無</t>
  </si>
  <si>
    <t>過去入札説明会に参加した企業等に公告後、声かけを行った結果、２者から入札があり競争性が確保されている。</t>
    <phoneticPr fontId="5"/>
  </si>
  <si>
    <t>‐</t>
  </si>
  <si>
    <t>診療報酬体系見直し後の評価等に係る調査に必要な経費（薬剤師等病棟業務実態調査費）</t>
  </si>
  <si>
    <t>引き続き、入札の際には今回入札に参加した企業等に声がけする等の対応を行い、競争性のある調達手続きを行う。</t>
  </si>
  <si>
    <t>不用率が大きいものの、一般競争入札（最低落札方式）による入札の結果によるものであり、また、業務も円滑に遂行されていることから特段の問題はないと考える。なお、入札には２者の応札があった。</t>
    <phoneticPr fontId="5"/>
  </si>
  <si>
    <t>新23-096</t>
    <rPh sb="0" eb="1">
      <t>シン</t>
    </rPh>
    <phoneticPr fontId="5"/>
  </si>
  <si>
    <t>938</t>
    <phoneticPr fontId="5"/>
  </si>
  <si>
    <t>264</t>
    <phoneticPr fontId="5"/>
  </si>
  <si>
    <t>276</t>
    <phoneticPr fontId="5"/>
  </si>
  <si>
    <t>286</t>
    <phoneticPr fontId="5"/>
  </si>
  <si>
    <t>280</t>
    <phoneticPr fontId="5"/>
  </si>
  <si>
    <t>285</t>
    <phoneticPr fontId="5"/>
  </si>
  <si>
    <t>293</t>
    <phoneticPr fontId="5"/>
  </si>
  <si>
    <t>A.（株）ジャンボ</t>
    <rPh sb="2" eb="5">
      <t>カブ</t>
    </rPh>
    <phoneticPr fontId="5"/>
  </si>
  <si>
    <t>消費税</t>
    <rPh sb="0" eb="3">
      <t>ショウヒゼイ</t>
    </rPh>
    <phoneticPr fontId="5"/>
  </si>
  <si>
    <t>（株）ジャンボ</t>
    <rPh sb="0" eb="3">
      <t>カブ</t>
    </rPh>
    <phoneticPr fontId="5"/>
  </si>
  <si>
    <t>アンケート業務、展示会・イベント開催</t>
    <rPh sb="5" eb="7">
      <t>ギョウム</t>
    </rPh>
    <rPh sb="8" eb="11">
      <t>テンジカイ</t>
    </rPh>
    <rPh sb="16" eb="18">
      <t>カイサイ</t>
    </rPh>
    <phoneticPr fontId="5"/>
  </si>
  <si>
    <t>印刷代</t>
    <rPh sb="0" eb="2">
      <t>インサツ</t>
    </rPh>
    <rPh sb="2" eb="3">
      <t>ダイ</t>
    </rPh>
    <phoneticPr fontId="5"/>
  </si>
  <si>
    <t>抽出代</t>
    <rPh sb="0" eb="2">
      <t>チュウシュツ</t>
    </rPh>
    <rPh sb="2" eb="3">
      <t>ダイ</t>
    </rPh>
    <phoneticPr fontId="5"/>
  </si>
  <si>
    <t>調査客体抽出費</t>
    <rPh sb="0" eb="2">
      <t>チョウサ</t>
    </rPh>
    <rPh sb="2" eb="4">
      <t>キャクタイ</t>
    </rPh>
    <rPh sb="4" eb="6">
      <t>チュウシュツ</t>
    </rPh>
    <rPh sb="6" eb="7">
      <t>ヒ</t>
    </rPh>
    <phoneticPr fontId="5"/>
  </si>
  <si>
    <t>調査票発送作業費</t>
    <rPh sb="0" eb="3">
      <t>チョウサヒョウ</t>
    </rPh>
    <rPh sb="3" eb="5">
      <t>ハッソウ</t>
    </rPh>
    <rPh sb="5" eb="7">
      <t>サギョウ</t>
    </rPh>
    <rPh sb="7" eb="8">
      <t>ヒ</t>
    </rPh>
    <phoneticPr fontId="5"/>
  </si>
  <si>
    <t>インターネット回答作成費</t>
    <rPh sb="7" eb="9">
      <t>カイトウ</t>
    </rPh>
    <rPh sb="9" eb="11">
      <t>サクセイ</t>
    </rPh>
    <rPh sb="11" eb="12">
      <t>ヒ</t>
    </rPh>
    <phoneticPr fontId="5"/>
  </si>
  <si>
    <t>発送代</t>
    <rPh sb="2" eb="3">
      <t>ダイ</t>
    </rPh>
    <phoneticPr fontId="5"/>
  </si>
  <si>
    <t>インターネット回答代</t>
    <rPh sb="9" eb="10">
      <t>ダイ</t>
    </rPh>
    <phoneticPr fontId="5"/>
  </si>
  <si>
    <t>アンケート回答疑義照会費</t>
    <rPh sb="5" eb="7">
      <t>カイトウ</t>
    </rPh>
    <rPh sb="7" eb="9">
      <t>ギギ</t>
    </rPh>
    <rPh sb="9" eb="11">
      <t>ショウカイ</t>
    </rPh>
    <rPh sb="11" eb="12">
      <t>ヒ</t>
    </rPh>
    <phoneticPr fontId="5"/>
  </si>
  <si>
    <t>疑義照会代</t>
    <rPh sb="4" eb="5">
      <t>ダイ</t>
    </rPh>
    <phoneticPr fontId="5"/>
  </si>
  <si>
    <t>督促業務代</t>
    <rPh sb="4" eb="5">
      <t>ダイ</t>
    </rPh>
    <phoneticPr fontId="5"/>
  </si>
  <si>
    <t>アンケート回答督促費</t>
    <rPh sb="5" eb="7">
      <t>カイトウ</t>
    </rPh>
    <rPh sb="7" eb="9">
      <t>トクソク</t>
    </rPh>
    <rPh sb="9" eb="10">
      <t>ヒ</t>
    </rPh>
    <phoneticPr fontId="5"/>
  </si>
  <si>
    <t>データ入力、集計、分析費</t>
    <phoneticPr fontId="5"/>
  </si>
  <si>
    <t>データ入力代</t>
    <rPh sb="5" eb="6">
      <t>ダイ</t>
    </rPh>
    <phoneticPr fontId="5"/>
  </si>
  <si>
    <t>報告書作成費</t>
    <rPh sb="0" eb="3">
      <t>ホウコクショ</t>
    </rPh>
    <rPh sb="3" eb="6">
      <t>サクセイヒ</t>
    </rPh>
    <phoneticPr fontId="5"/>
  </si>
  <si>
    <t>報告書代</t>
    <rPh sb="3" eb="4">
      <t>ダイ</t>
    </rPh>
    <phoneticPr fontId="5"/>
  </si>
  <si>
    <t>基礎データ要因分析、集計解析代</t>
    <rPh sb="0" eb="2">
      <t>キソ</t>
    </rPh>
    <rPh sb="5" eb="7">
      <t>ヨウイン</t>
    </rPh>
    <rPh sb="7" eb="9">
      <t>ブンセキ</t>
    </rPh>
    <rPh sb="10" eb="12">
      <t>シュウケイ</t>
    </rPh>
    <rPh sb="12" eb="14">
      <t>カイセキ</t>
    </rPh>
    <rPh sb="14" eb="15">
      <t>ダイ</t>
    </rPh>
    <phoneticPr fontId="5"/>
  </si>
  <si>
    <t>基礎データ要因分析、集計解析代</t>
    <phoneticPr fontId="5"/>
  </si>
  <si>
    <t>調査票印刷費</t>
    <rPh sb="0" eb="3">
      <t>チョウサヒョウ</t>
    </rPh>
    <rPh sb="3" eb="5">
      <t>インサツ</t>
    </rPh>
    <rPh sb="5" eb="6">
      <t>ヒ</t>
    </rPh>
    <phoneticPr fontId="5"/>
  </si>
  <si>
    <t>点検対象外</t>
    <rPh sb="0" eb="5">
      <t>テンケンタイショウガイ</t>
    </rPh>
    <phoneticPr fontId="5"/>
  </si>
  <si>
    <t>執行率が低調である。入札減等、要求内容を見直し、適切な予算額を確保すること。</t>
    <phoneticPr fontId="5"/>
  </si>
  <si>
    <t>執行等改善</t>
  </si>
  <si>
    <t>執行額が低調なことから令和３年度予算要求から約３百万円の減額要求を行っている。今後とも一般競争入札を行い適切な予算執行に努めていく。</t>
    <rPh sb="22" eb="23">
      <t>ヤク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</si>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</sst>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749</xdr:row>
      <xdr:rowOff>114300</xdr:rowOff>
    </xdr:from>
    <xdr:to>
      <xdr:col>38</xdr:col>
      <xdr:colOff>58955</xdr:colOff>
      <xdr:row>751</xdr:row>
      <xdr:rowOff>191806</xdr:rowOff>
    </xdr:to>
    <xdr:sp macro="" textlink="">
      <xdr:nvSpPr>
        <xdr:cNvPr id="2" name="正方形/長方形 1"/>
        <xdr:cNvSpPr/>
      </xdr:nvSpPr>
      <xdr:spPr>
        <a:xfrm>
          <a:off x="4200525" y="45710475"/>
          <a:ext cx="3459380" cy="782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４百万円</a:t>
          </a:r>
          <a:endParaRPr kumimoji="1" lang="en-US" altLang="ja-JP" sz="1400">
            <a:solidFill>
              <a:sysClr val="windowText" lastClr="000000"/>
            </a:solidFill>
          </a:endParaRPr>
        </a:p>
      </xdr:txBody>
    </xdr:sp>
    <xdr:clientData/>
  </xdr:twoCellAnchor>
  <xdr:twoCellAnchor>
    <xdr:from>
      <xdr:col>22</xdr:col>
      <xdr:colOff>171450</xdr:colOff>
      <xdr:row>751</xdr:row>
      <xdr:rowOff>228600</xdr:rowOff>
    </xdr:from>
    <xdr:to>
      <xdr:col>36</xdr:col>
      <xdr:colOff>82800</xdr:colOff>
      <xdr:row>752</xdr:row>
      <xdr:rowOff>291042</xdr:rowOff>
    </xdr:to>
    <xdr:sp macro="" textlink="">
      <xdr:nvSpPr>
        <xdr:cNvPr id="3" name="大かっこ 2"/>
        <xdr:cNvSpPr/>
      </xdr:nvSpPr>
      <xdr:spPr>
        <a:xfrm>
          <a:off x="4572000" y="46529625"/>
          <a:ext cx="2711700" cy="414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133350</xdr:colOff>
      <xdr:row>753</xdr:row>
      <xdr:rowOff>0</xdr:rowOff>
    </xdr:from>
    <xdr:to>
      <xdr:col>29</xdr:col>
      <xdr:colOff>133350</xdr:colOff>
      <xdr:row>758</xdr:row>
      <xdr:rowOff>142875</xdr:rowOff>
    </xdr:to>
    <xdr:cxnSp macro="">
      <xdr:nvCxnSpPr>
        <xdr:cNvPr id="4" name="直線矢印コネクタ 3"/>
        <xdr:cNvCxnSpPr/>
      </xdr:nvCxnSpPr>
      <xdr:spPr>
        <a:xfrm>
          <a:off x="5934075" y="47005875"/>
          <a:ext cx="0" cy="8477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47625</xdr:colOff>
      <xdr:row>758</xdr:row>
      <xdr:rowOff>190500</xdr:rowOff>
    </xdr:from>
    <xdr:to>
      <xdr:col>37</xdr:col>
      <xdr:colOff>40821</xdr:colOff>
      <xdr:row>759</xdr:row>
      <xdr:rowOff>122020</xdr:rowOff>
    </xdr:to>
    <xdr:sp macro="" textlink="">
      <xdr:nvSpPr>
        <xdr:cNvPr id="5" name="テキスト ボックス 4"/>
        <xdr:cNvSpPr txBox="1"/>
      </xdr:nvSpPr>
      <xdr:spPr>
        <a:xfrm>
          <a:off x="4448175" y="47901225"/>
          <a:ext cx="2993571"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一般競争契約（最低価格落札方式</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21</xdr:col>
      <xdr:colOff>9525</xdr:colOff>
      <xdr:row>759</xdr:row>
      <xdr:rowOff>161925</xdr:rowOff>
    </xdr:from>
    <xdr:to>
      <xdr:col>38</xdr:col>
      <xdr:colOff>68480</xdr:colOff>
      <xdr:row>761</xdr:row>
      <xdr:rowOff>61318</xdr:rowOff>
    </xdr:to>
    <xdr:sp macro="" textlink="">
      <xdr:nvSpPr>
        <xdr:cNvPr id="6" name="正方形/長方形 5"/>
        <xdr:cNvSpPr/>
      </xdr:nvSpPr>
      <xdr:spPr>
        <a:xfrm>
          <a:off x="4210050" y="48225075"/>
          <a:ext cx="3459380" cy="6042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Ａ．（株）ジャンボ</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４百万円</a:t>
          </a:r>
          <a:endParaRPr kumimoji="1" lang="en-US" altLang="ja-JP" sz="1400">
            <a:solidFill>
              <a:sysClr val="windowText" lastClr="000000"/>
            </a:solidFill>
          </a:endParaRPr>
        </a:p>
      </xdr:txBody>
    </xdr:sp>
    <xdr:clientData/>
  </xdr:twoCellAnchor>
  <xdr:twoCellAnchor>
    <xdr:from>
      <xdr:col>22</xdr:col>
      <xdr:colOff>152400</xdr:colOff>
      <xdr:row>761</xdr:row>
      <xdr:rowOff>114301</xdr:rowOff>
    </xdr:from>
    <xdr:to>
      <xdr:col>36</xdr:col>
      <xdr:colOff>186764</xdr:colOff>
      <xdr:row>763</xdr:row>
      <xdr:rowOff>104775</xdr:rowOff>
    </xdr:to>
    <xdr:sp macro="" textlink="">
      <xdr:nvSpPr>
        <xdr:cNvPr id="7" name="大かっこ 6"/>
        <xdr:cNvSpPr/>
      </xdr:nvSpPr>
      <xdr:spPr>
        <a:xfrm>
          <a:off x="4552950" y="48882301"/>
          <a:ext cx="2834714" cy="6953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751</xdr:row>
      <xdr:rowOff>142875</xdr:rowOff>
    </xdr:from>
    <xdr:to>
      <xdr:col>35</xdr:col>
      <xdr:colOff>67439</xdr:colOff>
      <xdr:row>753</xdr:row>
      <xdr:rowOff>43721</xdr:rowOff>
    </xdr:to>
    <xdr:sp macro="" textlink="">
      <xdr:nvSpPr>
        <xdr:cNvPr id="8" name="正方形/長方形 7"/>
        <xdr:cNvSpPr/>
      </xdr:nvSpPr>
      <xdr:spPr>
        <a:xfrm>
          <a:off x="4800600" y="46443900"/>
          <a:ext cx="2267714" cy="6056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事業の企画、全体調整等、</a:t>
          </a:r>
          <a:r>
            <a:rPr kumimoji="1" lang="ja-JP" altLang="en-US" sz="1100" b="0" i="0" baseline="0">
              <a:solidFill>
                <a:sysClr val="windowText" lastClr="000000"/>
              </a:solidFill>
              <a:latin typeface="+mn-lt"/>
              <a:ea typeface="+mn-ea"/>
              <a:cs typeface="+mn-cs"/>
            </a:rPr>
            <a:t>事業全体の</a:t>
          </a:r>
          <a:r>
            <a:rPr kumimoji="1" lang="ja-JP" altLang="ja-JP" sz="1100" b="0" i="0" baseline="0">
              <a:solidFill>
                <a:sysClr val="windowText" lastClr="000000"/>
              </a:solidFill>
              <a:latin typeface="+mn-lt"/>
              <a:ea typeface="+mn-ea"/>
              <a:cs typeface="+mn-cs"/>
            </a:rPr>
            <a:t>進行管理</a:t>
          </a:r>
          <a:endParaRPr lang="ja-JP" altLang="ja-JP">
            <a:solidFill>
              <a:sysClr val="windowText" lastClr="000000"/>
            </a:solidFill>
          </a:endParaRPr>
        </a:p>
      </xdr:txBody>
    </xdr:sp>
    <xdr:clientData/>
  </xdr:twoCellAnchor>
  <xdr:twoCellAnchor>
    <xdr:from>
      <xdr:col>23</xdr:col>
      <xdr:colOff>190500</xdr:colOff>
      <xdr:row>761</xdr:row>
      <xdr:rowOff>0</xdr:rowOff>
    </xdr:from>
    <xdr:to>
      <xdr:col>35</xdr:col>
      <xdr:colOff>48389</xdr:colOff>
      <xdr:row>763</xdr:row>
      <xdr:rowOff>222197</xdr:rowOff>
    </xdr:to>
    <xdr:sp macro="" textlink="">
      <xdr:nvSpPr>
        <xdr:cNvPr id="9" name="正方形/長方形 8"/>
        <xdr:cNvSpPr/>
      </xdr:nvSpPr>
      <xdr:spPr>
        <a:xfrm>
          <a:off x="4791075" y="48768000"/>
          <a:ext cx="2258189" cy="9270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408</v>
      </c>
      <c r="AJ2" s="207" t="s">
        <v>714</v>
      </c>
      <c r="AK2" s="207"/>
      <c r="AL2" s="207"/>
      <c r="AM2" s="207"/>
      <c r="AN2" s="98" t="s">
        <v>408</v>
      </c>
      <c r="AO2" s="207">
        <v>20</v>
      </c>
      <c r="AP2" s="207"/>
      <c r="AQ2" s="207"/>
      <c r="AR2" s="99" t="s">
        <v>713</v>
      </c>
      <c r="AS2" s="208">
        <v>363</v>
      </c>
      <c r="AT2" s="208"/>
      <c r="AU2" s="208"/>
      <c r="AV2" s="98" t="str">
        <f>IF(AW2="","","-")</f>
        <v/>
      </c>
      <c r="AW2" s="395"/>
      <c r="AX2" s="395"/>
    </row>
    <row r="3" spans="1:50" ht="21" customHeight="1" thickBot="1" x14ac:dyDescent="0.2">
      <c r="A3" s="520" t="s">
        <v>706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715</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503</v>
      </c>
      <c r="H5" s="556"/>
      <c r="I5" s="556"/>
      <c r="J5" s="556"/>
      <c r="K5" s="556"/>
      <c r="L5" s="556"/>
      <c r="M5" s="557" t="s">
        <v>66</v>
      </c>
      <c r="N5" s="558"/>
      <c r="O5" s="558"/>
      <c r="P5" s="558"/>
      <c r="Q5" s="558"/>
      <c r="R5" s="559"/>
      <c r="S5" s="560" t="s">
        <v>70</v>
      </c>
      <c r="T5" s="556"/>
      <c r="U5" s="556"/>
      <c r="V5" s="556"/>
      <c r="W5" s="556"/>
      <c r="X5" s="561"/>
      <c r="Y5" s="714" t="s">
        <v>3</v>
      </c>
      <c r="Z5" s="715"/>
      <c r="AA5" s="715"/>
      <c r="AB5" s="715"/>
      <c r="AC5" s="715"/>
      <c r="AD5" s="716"/>
      <c r="AE5" s="717" t="s">
        <v>718</v>
      </c>
      <c r="AF5" s="717"/>
      <c r="AG5" s="717"/>
      <c r="AH5" s="717"/>
      <c r="AI5" s="717"/>
      <c r="AJ5" s="717"/>
      <c r="AK5" s="717"/>
      <c r="AL5" s="717"/>
      <c r="AM5" s="717"/>
      <c r="AN5" s="717"/>
      <c r="AO5" s="717"/>
      <c r="AP5" s="718"/>
      <c r="AQ5" s="719" t="s">
        <v>719</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721</v>
      </c>
      <c r="H7" s="825"/>
      <c r="I7" s="825"/>
      <c r="J7" s="825"/>
      <c r="K7" s="825"/>
      <c r="L7" s="825"/>
      <c r="M7" s="825"/>
      <c r="N7" s="825"/>
      <c r="O7" s="825"/>
      <c r="P7" s="825"/>
      <c r="Q7" s="825"/>
      <c r="R7" s="825"/>
      <c r="S7" s="825"/>
      <c r="T7" s="825"/>
      <c r="U7" s="825"/>
      <c r="V7" s="825"/>
      <c r="W7" s="825"/>
      <c r="X7" s="826"/>
      <c r="Y7" s="393" t="s">
        <v>391</v>
      </c>
      <c r="Z7" s="297"/>
      <c r="AA7" s="297"/>
      <c r="AB7" s="297"/>
      <c r="AC7" s="297"/>
      <c r="AD7" s="394"/>
      <c r="AE7" s="380" t="s">
        <v>722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256</v>
      </c>
      <c r="B8" s="822"/>
      <c r="C8" s="822"/>
      <c r="D8" s="822"/>
      <c r="E8" s="822"/>
      <c r="F8" s="823"/>
      <c r="G8" s="219" t="str">
        <f>入力規則等!A27</f>
        <v>-</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社会保障</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69" t="s">
        <v>723</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724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392</v>
      </c>
      <c r="Q12" s="299"/>
      <c r="R12" s="299"/>
      <c r="S12" s="299"/>
      <c r="T12" s="299"/>
      <c r="U12" s="299"/>
      <c r="V12" s="300"/>
      <c r="W12" s="304" t="s">
        <v>414</v>
      </c>
      <c r="X12" s="299"/>
      <c r="Y12" s="299"/>
      <c r="Z12" s="299"/>
      <c r="AA12" s="299"/>
      <c r="AB12" s="299"/>
      <c r="AC12" s="300"/>
      <c r="AD12" s="304" t="s">
        <v>703</v>
      </c>
      <c r="AE12" s="299"/>
      <c r="AF12" s="299"/>
      <c r="AG12" s="299"/>
      <c r="AH12" s="299"/>
      <c r="AI12" s="299"/>
      <c r="AJ12" s="300"/>
      <c r="AK12" s="304" t="s">
        <v>707</v>
      </c>
      <c r="AL12" s="299"/>
      <c r="AM12" s="299"/>
      <c r="AN12" s="299"/>
      <c r="AO12" s="299"/>
      <c r="AP12" s="299"/>
      <c r="AQ12" s="300"/>
      <c r="AR12" s="304" t="s">
        <v>708</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v>7</v>
      </c>
      <c r="Q13" s="165"/>
      <c r="R13" s="165"/>
      <c r="S13" s="165"/>
      <c r="T13" s="165"/>
      <c r="U13" s="165"/>
      <c r="V13" s="166"/>
      <c r="W13" s="164">
        <v>11</v>
      </c>
      <c r="X13" s="165"/>
      <c r="Y13" s="165"/>
      <c r="Z13" s="165"/>
      <c r="AA13" s="165"/>
      <c r="AB13" s="165"/>
      <c r="AC13" s="166"/>
      <c r="AD13" s="164">
        <v>11</v>
      </c>
      <c r="AE13" s="165"/>
      <c r="AF13" s="165"/>
      <c r="AG13" s="165"/>
      <c r="AH13" s="165"/>
      <c r="AI13" s="165"/>
      <c r="AJ13" s="166"/>
      <c r="AK13" s="164">
        <v>8</v>
      </c>
      <c r="AL13" s="165"/>
      <c r="AM13" s="165"/>
      <c r="AN13" s="165"/>
      <c r="AO13" s="165"/>
      <c r="AP13" s="165"/>
      <c r="AQ13" s="166"/>
      <c r="AR13" s="161">
        <v>8</v>
      </c>
      <c r="AS13" s="162"/>
      <c r="AT13" s="162"/>
      <c r="AU13" s="162"/>
      <c r="AV13" s="162"/>
      <c r="AW13" s="162"/>
      <c r="AX13" s="392"/>
    </row>
    <row r="14" spans="1:50" ht="21" customHeight="1" x14ac:dyDescent="0.15">
      <c r="A14" s="121"/>
      <c r="B14" s="122"/>
      <c r="C14" s="122"/>
      <c r="D14" s="122"/>
      <c r="E14" s="122"/>
      <c r="F14" s="123"/>
      <c r="G14" s="744"/>
      <c r="H14" s="745"/>
      <c r="I14" s="572" t="s">
        <v>8</v>
      </c>
      <c r="J14" s="626"/>
      <c r="K14" s="626"/>
      <c r="L14" s="626"/>
      <c r="M14" s="626"/>
      <c r="N14" s="626"/>
      <c r="O14" s="627"/>
      <c r="P14" s="164" t="s">
        <v>726</v>
      </c>
      <c r="Q14" s="165"/>
      <c r="R14" s="165"/>
      <c r="S14" s="165"/>
      <c r="T14" s="165"/>
      <c r="U14" s="165"/>
      <c r="V14" s="166"/>
      <c r="W14" s="164" t="s">
        <v>726</v>
      </c>
      <c r="X14" s="165"/>
      <c r="Y14" s="165"/>
      <c r="Z14" s="165"/>
      <c r="AA14" s="165"/>
      <c r="AB14" s="165"/>
      <c r="AC14" s="166"/>
      <c r="AD14" s="164" t="s">
        <v>726</v>
      </c>
      <c r="AE14" s="165"/>
      <c r="AF14" s="165"/>
      <c r="AG14" s="165"/>
      <c r="AH14" s="165"/>
      <c r="AI14" s="165"/>
      <c r="AJ14" s="166"/>
      <c r="AK14" s="164" t="s">
        <v>726</v>
      </c>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726</v>
      </c>
      <c r="Q15" s="165"/>
      <c r="R15" s="165"/>
      <c r="S15" s="165"/>
      <c r="T15" s="165"/>
      <c r="U15" s="165"/>
      <c r="V15" s="166"/>
      <c r="W15" s="164" t="s">
        <v>726</v>
      </c>
      <c r="X15" s="165"/>
      <c r="Y15" s="165"/>
      <c r="Z15" s="165"/>
      <c r="AA15" s="165"/>
      <c r="AB15" s="165"/>
      <c r="AC15" s="166"/>
      <c r="AD15" s="164" t="s">
        <v>726</v>
      </c>
      <c r="AE15" s="165"/>
      <c r="AF15" s="165"/>
      <c r="AG15" s="165"/>
      <c r="AH15" s="165"/>
      <c r="AI15" s="165"/>
      <c r="AJ15" s="166"/>
      <c r="AK15" s="164" t="s">
        <v>726</v>
      </c>
      <c r="AL15" s="165"/>
      <c r="AM15" s="165"/>
      <c r="AN15" s="165"/>
      <c r="AO15" s="165"/>
      <c r="AP15" s="165"/>
      <c r="AQ15" s="166"/>
      <c r="AR15" s="164"/>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t="s">
        <v>726</v>
      </c>
      <c r="Q16" s="165"/>
      <c r="R16" s="165"/>
      <c r="S16" s="165"/>
      <c r="T16" s="165"/>
      <c r="U16" s="165"/>
      <c r="V16" s="166"/>
      <c r="W16" s="164" t="s">
        <v>726</v>
      </c>
      <c r="X16" s="165"/>
      <c r="Y16" s="165"/>
      <c r="Z16" s="165"/>
      <c r="AA16" s="165"/>
      <c r="AB16" s="165"/>
      <c r="AC16" s="166"/>
      <c r="AD16" s="164" t="s">
        <v>726</v>
      </c>
      <c r="AE16" s="165"/>
      <c r="AF16" s="165"/>
      <c r="AG16" s="165"/>
      <c r="AH16" s="165"/>
      <c r="AI16" s="165"/>
      <c r="AJ16" s="166"/>
      <c r="AK16" s="164" t="s">
        <v>726</v>
      </c>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2" t="s">
        <v>50</v>
      </c>
      <c r="J17" s="626"/>
      <c r="K17" s="626"/>
      <c r="L17" s="626"/>
      <c r="M17" s="626"/>
      <c r="N17" s="626"/>
      <c r="O17" s="627"/>
      <c r="P17" s="164" t="s">
        <v>726</v>
      </c>
      <c r="Q17" s="165"/>
      <c r="R17" s="165"/>
      <c r="S17" s="165"/>
      <c r="T17" s="165"/>
      <c r="U17" s="165"/>
      <c r="V17" s="166"/>
      <c r="W17" s="164" t="s">
        <v>726</v>
      </c>
      <c r="X17" s="165"/>
      <c r="Y17" s="165"/>
      <c r="Z17" s="165"/>
      <c r="AA17" s="165"/>
      <c r="AB17" s="165"/>
      <c r="AC17" s="166"/>
      <c r="AD17" s="164" t="s">
        <v>726</v>
      </c>
      <c r="AE17" s="165"/>
      <c r="AF17" s="165"/>
      <c r="AG17" s="165"/>
      <c r="AH17" s="165"/>
      <c r="AI17" s="165"/>
      <c r="AJ17" s="166"/>
      <c r="AK17" s="164" t="s">
        <v>726</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6"/>
      <c r="H18" s="747"/>
      <c r="I18" s="734" t="s">
        <v>20</v>
      </c>
      <c r="J18" s="735"/>
      <c r="K18" s="735"/>
      <c r="L18" s="735"/>
      <c r="M18" s="735"/>
      <c r="N18" s="735"/>
      <c r="O18" s="736"/>
      <c r="P18" s="170">
        <f>SUM(P13:V17)</f>
        <v>7</v>
      </c>
      <c r="Q18" s="171"/>
      <c r="R18" s="171"/>
      <c r="S18" s="171"/>
      <c r="T18" s="171"/>
      <c r="U18" s="171"/>
      <c r="V18" s="172"/>
      <c r="W18" s="170">
        <f>SUM(W13:AC17)</f>
        <v>11</v>
      </c>
      <c r="X18" s="171"/>
      <c r="Y18" s="171"/>
      <c r="Z18" s="171"/>
      <c r="AA18" s="171"/>
      <c r="AB18" s="171"/>
      <c r="AC18" s="172"/>
      <c r="AD18" s="170">
        <f>SUM(AD13:AJ17)</f>
        <v>11</v>
      </c>
      <c r="AE18" s="171"/>
      <c r="AF18" s="171"/>
      <c r="AG18" s="171"/>
      <c r="AH18" s="171"/>
      <c r="AI18" s="171"/>
      <c r="AJ18" s="172"/>
      <c r="AK18" s="170">
        <f>SUM(AK13:AQ17)</f>
        <v>8</v>
      </c>
      <c r="AL18" s="171"/>
      <c r="AM18" s="171"/>
      <c r="AN18" s="171"/>
      <c r="AO18" s="171"/>
      <c r="AP18" s="171"/>
      <c r="AQ18" s="172"/>
      <c r="AR18" s="170">
        <f>SUM(AR13:AX17)</f>
        <v>8</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v>5</v>
      </c>
      <c r="Q19" s="165"/>
      <c r="R19" s="165"/>
      <c r="S19" s="165"/>
      <c r="T19" s="165"/>
      <c r="U19" s="165"/>
      <c r="V19" s="166"/>
      <c r="W19" s="164">
        <v>4</v>
      </c>
      <c r="X19" s="165"/>
      <c r="Y19" s="165"/>
      <c r="Z19" s="165"/>
      <c r="AA19" s="165"/>
      <c r="AB19" s="165"/>
      <c r="AC19" s="166"/>
      <c r="AD19" s="164">
        <v>4</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f>IF(P18=0, "-", SUM(P19)/P18)</f>
        <v>0.7142857142857143</v>
      </c>
      <c r="Q20" s="536"/>
      <c r="R20" s="536"/>
      <c r="S20" s="536"/>
      <c r="T20" s="536"/>
      <c r="U20" s="536"/>
      <c r="V20" s="536"/>
      <c r="W20" s="536">
        <f t="shared" ref="W20" si="0">IF(W18=0, "-", SUM(W19)/W18)</f>
        <v>0.36363636363636365</v>
      </c>
      <c r="X20" s="536"/>
      <c r="Y20" s="536"/>
      <c r="Z20" s="536"/>
      <c r="AA20" s="536"/>
      <c r="AB20" s="536"/>
      <c r="AC20" s="536"/>
      <c r="AD20" s="536">
        <f t="shared" ref="AD20" si="1">IF(AD18=0, "-", SUM(AD19)/AD18)</f>
        <v>0.36363636363636365</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19" t="s">
        <v>354</v>
      </c>
      <c r="H21" s="920"/>
      <c r="I21" s="920"/>
      <c r="J21" s="920"/>
      <c r="K21" s="920"/>
      <c r="L21" s="920"/>
      <c r="M21" s="920"/>
      <c r="N21" s="920"/>
      <c r="O21" s="920"/>
      <c r="P21" s="536">
        <f>IF(P19=0, "-", SUM(P19)/SUM(P13,P14))</f>
        <v>0.7142857142857143</v>
      </c>
      <c r="Q21" s="536"/>
      <c r="R21" s="536"/>
      <c r="S21" s="536"/>
      <c r="T21" s="536"/>
      <c r="U21" s="536"/>
      <c r="V21" s="536"/>
      <c r="W21" s="536">
        <f t="shared" ref="W21" si="2">IF(W19=0, "-", SUM(W19)/SUM(W13,W14))</f>
        <v>0.36363636363636365</v>
      </c>
      <c r="X21" s="536"/>
      <c r="Y21" s="536"/>
      <c r="Z21" s="536"/>
      <c r="AA21" s="536"/>
      <c r="AB21" s="536"/>
      <c r="AC21" s="536"/>
      <c r="AD21" s="536">
        <f t="shared" ref="AD21" si="3">IF(AD19=0, "-", SUM(AD19)/SUM(AD13,AD14))</f>
        <v>0.36363636363636365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711</v>
      </c>
      <c r="B22" s="140"/>
      <c r="C22" s="140"/>
      <c r="D22" s="140"/>
      <c r="E22" s="140"/>
      <c r="F22" s="141"/>
      <c r="G22" s="130" t="s">
        <v>333</v>
      </c>
      <c r="H22" s="131"/>
      <c r="I22" s="131"/>
      <c r="J22" s="131"/>
      <c r="K22" s="131"/>
      <c r="L22" s="131"/>
      <c r="M22" s="131"/>
      <c r="N22" s="131"/>
      <c r="O22" s="132"/>
      <c r="P22" s="148" t="s">
        <v>709</v>
      </c>
      <c r="Q22" s="131"/>
      <c r="R22" s="131"/>
      <c r="S22" s="131"/>
      <c r="T22" s="131"/>
      <c r="U22" s="131"/>
      <c r="V22" s="132"/>
      <c r="W22" s="148" t="s">
        <v>710</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727</v>
      </c>
      <c r="H23" s="134"/>
      <c r="I23" s="134"/>
      <c r="J23" s="134"/>
      <c r="K23" s="134"/>
      <c r="L23" s="134"/>
      <c r="M23" s="134"/>
      <c r="N23" s="134"/>
      <c r="O23" s="135"/>
      <c r="P23" s="161">
        <v>8</v>
      </c>
      <c r="Q23" s="162"/>
      <c r="R23" s="162"/>
      <c r="S23" s="162"/>
      <c r="T23" s="162"/>
      <c r="U23" s="162"/>
      <c r="V23" s="163"/>
      <c r="W23" s="161">
        <v>8</v>
      </c>
      <c r="X23" s="162"/>
      <c r="Y23" s="162"/>
      <c r="Z23" s="162"/>
      <c r="AA23" s="162"/>
      <c r="AB23" s="162"/>
      <c r="AC23" s="163"/>
      <c r="AD23" s="150" t="s">
        <v>795</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8</v>
      </c>
      <c r="Q29" s="165"/>
      <c r="R29" s="165"/>
      <c r="S29" s="165"/>
      <c r="T29" s="165"/>
      <c r="U29" s="165"/>
      <c r="V29" s="166"/>
      <c r="W29" s="212">
        <f>AR13</f>
        <v>8</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392</v>
      </c>
      <c r="AF30" s="384"/>
      <c r="AG30" s="384"/>
      <c r="AH30" s="385"/>
      <c r="AI30" s="386" t="s">
        <v>414</v>
      </c>
      <c r="AJ30" s="386"/>
      <c r="AK30" s="386"/>
      <c r="AL30" s="383"/>
      <c r="AM30" s="386" t="s">
        <v>511</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t="s">
        <v>726</v>
      </c>
      <c r="AR31" s="179"/>
      <c r="AS31" s="180" t="s">
        <v>233</v>
      </c>
      <c r="AT31" s="203"/>
      <c r="AU31" s="272" t="s">
        <v>726</v>
      </c>
      <c r="AV31" s="272"/>
      <c r="AW31" s="376" t="s">
        <v>179</v>
      </c>
      <c r="AX31" s="377"/>
    </row>
    <row r="32" spans="1:50" ht="23.25" customHeight="1" x14ac:dyDescent="0.15">
      <c r="A32" s="512"/>
      <c r="B32" s="510"/>
      <c r="C32" s="510"/>
      <c r="D32" s="510"/>
      <c r="E32" s="510"/>
      <c r="F32" s="511"/>
      <c r="G32" s="537" t="s">
        <v>726</v>
      </c>
      <c r="H32" s="538"/>
      <c r="I32" s="538"/>
      <c r="J32" s="538"/>
      <c r="K32" s="538"/>
      <c r="L32" s="538"/>
      <c r="M32" s="538"/>
      <c r="N32" s="538"/>
      <c r="O32" s="539"/>
      <c r="P32" s="192" t="s">
        <v>726</v>
      </c>
      <c r="Q32" s="192"/>
      <c r="R32" s="192"/>
      <c r="S32" s="192"/>
      <c r="T32" s="192"/>
      <c r="U32" s="192"/>
      <c r="V32" s="192"/>
      <c r="W32" s="192"/>
      <c r="X32" s="234"/>
      <c r="Y32" s="340" t="s">
        <v>12</v>
      </c>
      <c r="Z32" s="546"/>
      <c r="AA32" s="547"/>
      <c r="AB32" s="548" t="s">
        <v>726</v>
      </c>
      <c r="AC32" s="548"/>
      <c r="AD32" s="548"/>
      <c r="AE32" s="364" t="s">
        <v>726</v>
      </c>
      <c r="AF32" s="365"/>
      <c r="AG32" s="365"/>
      <c r="AH32" s="365"/>
      <c r="AI32" s="364" t="s">
        <v>726</v>
      </c>
      <c r="AJ32" s="365"/>
      <c r="AK32" s="365"/>
      <c r="AL32" s="365"/>
      <c r="AM32" s="364" t="s">
        <v>726</v>
      </c>
      <c r="AN32" s="365"/>
      <c r="AO32" s="365"/>
      <c r="AP32" s="365"/>
      <c r="AQ32" s="167" t="s">
        <v>726</v>
      </c>
      <c r="AR32" s="168"/>
      <c r="AS32" s="168"/>
      <c r="AT32" s="169"/>
      <c r="AU32" s="365" t="s">
        <v>726</v>
      </c>
      <c r="AV32" s="365"/>
      <c r="AW32" s="365"/>
      <c r="AX32" s="366"/>
    </row>
    <row r="33" spans="1:51" ht="23.2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726</v>
      </c>
      <c r="AC33" s="519"/>
      <c r="AD33" s="519"/>
      <c r="AE33" s="364" t="s">
        <v>726</v>
      </c>
      <c r="AF33" s="365"/>
      <c r="AG33" s="365"/>
      <c r="AH33" s="365"/>
      <c r="AI33" s="364" t="s">
        <v>726</v>
      </c>
      <c r="AJ33" s="365"/>
      <c r="AK33" s="365"/>
      <c r="AL33" s="365"/>
      <c r="AM33" s="364" t="s">
        <v>726</v>
      </c>
      <c r="AN33" s="365"/>
      <c r="AO33" s="365"/>
      <c r="AP33" s="365"/>
      <c r="AQ33" s="167" t="s">
        <v>726</v>
      </c>
      <c r="AR33" s="168"/>
      <c r="AS33" s="168"/>
      <c r="AT33" s="169"/>
      <c r="AU33" s="365" t="s">
        <v>726</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t="s">
        <v>726</v>
      </c>
      <c r="AF34" s="365"/>
      <c r="AG34" s="365"/>
      <c r="AH34" s="365"/>
      <c r="AI34" s="364" t="s">
        <v>726</v>
      </c>
      <c r="AJ34" s="365"/>
      <c r="AK34" s="365"/>
      <c r="AL34" s="365"/>
      <c r="AM34" s="364" t="s">
        <v>726</v>
      </c>
      <c r="AN34" s="365"/>
      <c r="AO34" s="365"/>
      <c r="AP34" s="365"/>
      <c r="AQ34" s="167" t="s">
        <v>726</v>
      </c>
      <c r="AR34" s="168"/>
      <c r="AS34" s="168"/>
      <c r="AT34" s="169"/>
      <c r="AU34" s="365" t="s">
        <v>726</v>
      </c>
      <c r="AV34" s="365"/>
      <c r="AW34" s="365"/>
      <c r="AX34" s="366"/>
    </row>
    <row r="35" spans="1:51" ht="23.25" customHeight="1" x14ac:dyDescent="0.15">
      <c r="A35" s="892" t="s">
        <v>382</v>
      </c>
      <c r="B35" s="893"/>
      <c r="C35" s="893"/>
      <c r="D35" s="893"/>
      <c r="E35" s="893"/>
      <c r="F35" s="894"/>
      <c r="G35" s="898" t="s">
        <v>726</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392</v>
      </c>
      <c r="AF37" s="336"/>
      <c r="AG37" s="336"/>
      <c r="AH37" s="336"/>
      <c r="AI37" s="336" t="s">
        <v>414</v>
      </c>
      <c r="AJ37" s="336"/>
      <c r="AK37" s="336"/>
      <c r="AL37" s="336"/>
      <c r="AM37" s="336" t="s">
        <v>511</v>
      </c>
      <c r="AN37" s="336"/>
      <c r="AO37" s="336"/>
      <c r="AP37" s="336"/>
      <c r="AQ37" s="268" t="s">
        <v>232</v>
      </c>
      <c r="AR37" s="269"/>
      <c r="AS37" s="269"/>
      <c r="AT37" s="270"/>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892" t="s">
        <v>382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392</v>
      </c>
      <c r="AF44" s="336"/>
      <c r="AG44" s="336"/>
      <c r="AH44" s="336"/>
      <c r="AI44" s="336" t="s">
        <v>414</v>
      </c>
      <c r="AJ44" s="336"/>
      <c r="AK44" s="336"/>
      <c r="AL44" s="336"/>
      <c r="AM44" s="336" t="s">
        <v>511</v>
      </c>
      <c r="AN44" s="336"/>
      <c r="AO44" s="336"/>
      <c r="AP44" s="336"/>
      <c r="AQ44" s="268" t="s">
        <v>232</v>
      </c>
      <c r="AR44" s="269"/>
      <c r="AS44" s="269"/>
      <c r="AT44" s="270"/>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2" t="s">
        <v>382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392</v>
      </c>
      <c r="AF51" s="336"/>
      <c r="AG51" s="336"/>
      <c r="AH51" s="336"/>
      <c r="AI51" s="336" t="s">
        <v>414</v>
      </c>
      <c r="AJ51" s="336"/>
      <c r="AK51" s="336"/>
      <c r="AL51" s="336"/>
      <c r="AM51" s="336" t="s">
        <v>511</v>
      </c>
      <c r="AN51" s="336"/>
      <c r="AO51" s="336"/>
      <c r="AP51" s="336"/>
      <c r="AQ51" s="268" t="s">
        <v>232</v>
      </c>
      <c r="AR51" s="269"/>
      <c r="AS51" s="269"/>
      <c r="AT51" s="270"/>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2" t="s">
        <v>382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392</v>
      </c>
      <c r="AF58" s="336"/>
      <c r="AG58" s="336"/>
      <c r="AH58" s="336"/>
      <c r="AI58" s="336" t="s">
        <v>414</v>
      </c>
      <c r="AJ58" s="336"/>
      <c r="AK58" s="336"/>
      <c r="AL58" s="336"/>
      <c r="AM58" s="336" t="s">
        <v>511</v>
      </c>
      <c r="AN58" s="336"/>
      <c r="AO58" s="336"/>
      <c r="AP58" s="336"/>
      <c r="AQ58" s="268" t="s">
        <v>232</v>
      </c>
      <c r="AR58" s="269"/>
      <c r="AS58" s="269"/>
      <c r="AT58" s="270"/>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6" t="s">
        <v>392</v>
      </c>
      <c r="AF65" s="336"/>
      <c r="AG65" s="336"/>
      <c r="AH65" s="336"/>
      <c r="AI65" s="336" t="s">
        <v>414</v>
      </c>
      <c r="AJ65" s="336"/>
      <c r="AK65" s="336"/>
      <c r="AL65" s="336"/>
      <c r="AM65" s="336" t="s">
        <v>511</v>
      </c>
      <c r="AN65" s="336"/>
      <c r="AO65" s="336"/>
      <c r="AP65" s="336"/>
      <c r="AQ65" s="216" t="s">
        <v>232</v>
      </c>
      <c r="AR65" s="200"/>
      <c r="AS65" s="200"/>
      <c r="AT65" s="201"/>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9"/>
      <c r="AS66" s="180" t="s">
        <v>233</v>
      </c>
      <c r="AT66" s="203"/>
      <c r="AU66" s="272"/>
      <c r="AV66" s="272"/>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372</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1" t="s">
        <v>54</v>
      </c>
      <c r="Z68" s="131"/>
      <c r="AA68" s="132"/>
      <c r="AB68" s="969" t="s">
        <v>372</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1" t="s">
        <v>13</v>
      </c>
      <c r="Z69" s="131"/>
      <c r="AA69" s="132"/>
      <c r="AB69" s="970" t="s">
        <v>373</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371</v>
      </c>
      <c r="X70" s="939"/>
      <c r="Y70" s="944" t="s">
        <v>12</v>
      </c>
      <c r="Z70" s="944"/>
      <c r="AA70" s="945"/>
      <c r="AB70" s="946" t="s">
        <v>372</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1" t="s">
        <v>54</v>
      </c>
      <c r="Z71" s="131"/>
      <c r="AA71" s="132"/>
      <c r="AB71" s="969" t="s">
        <v>372</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1" t="s">
        <v>13</v>
      </c>
      <c r="Z72" s="131"/>
      <c r="AA72" s="132"/>
      <c r="AB72" s="970" t="s">
        <v>373</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350</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6" t="s">
        <v>392</v>
      </c>
      <c r="AF73" s="336"/>
      <c r="AG73" s="336"/>
      <c r="AH73" s="336"/>
      <c r="AI73" s="336" t="s">
        <v>414</v>
      </c>
      <c r="AJ73" s="336"/>
      <c r="AK73" s="336"/>
      <c r="AL73" s="336"/>
      <c r="AM73" s="336" t="s">
        <v>511</v>
      </c>
      <c r="AN73" s="336"/>
      <c r="AO73" s="336"/>
      <c r="AP73" s="336"/>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5"/>
      <c r="B75" s="836"/>
      <c r="C75" s="836"/>
      <c r="D75" s="836"/>
      <c r="E75" s="836"/>
      <c r="F75" s="837"/>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07" t="s">
        <v>385</v>
      </c>
      <c r="B78" s="908"/>
      <c r="C78" s="908"/>
      <c r="D78" s="908"/>
      <c r="E78" s="905" t="s">
        <v>328</v>
      </c>
      <c r="F78" s="906"/>
      <c r="G78" s="54" t="s">
        <v>235</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344</v>
      </c>
      <c r="AP79" s="128"/>
      <c r="AQ79" s="128"/>
      <c r="AR79" s="76"/>
      <c r="AS79" s="127"/>
      <c r="AT79" s="128"/>
      <c r="AU79" s="128"/>
      <c r="AV79" s="128"/>
      <c r="AW79" s="128"/>
      <c r="AX79" s="129"/>
      <c r="AY79">
        <f>COUNTIF($AR$79,"☑")</f>
        <v>0</v>
      </c>
    </row>
    <row r="80" spans="1:51" ht="18.75"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704</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1</v>
      </c>
    </row>
    <row r="81" spans="1:60" ht="22.5"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30" customHeight="1" x14ac:dyDescent="0.15">
      <c r="A82" s="517"/>
      <c r="B82" s="844"/>
      <c r="C82" s="549"/>
      <c r="D82" s="549"/>
      <c r="E82" s="549"/>
      <c r="F82" s="550"/>
      <c r="G82" s="498" t="s">
        <v>728</v>
      </c>
      <c r="H82" s="498"/>
      <c r="I82" s="498"/>
      <c r="J82" s="498"/>
      <c r="K82" s="498"/>
      <c r="L82" s="498"/>
      <c r="M82" s="498"/>
      <c r="N82" s="498"/>
      <c r="O82" s="498"/>
      <c r="P82" s="498"/>
      <c r="Q82" s="498"/>
      <c r="R82" s="498"/>
      <c r="S82" s="498"/>
      <c r="T82" s="498"/>
      <c r="U82" s="498"/>
      <c r="V82" s="498"/>
      <c r="W82" s="498"/>
      <c r="X82" s="498"/>
      <c r="Y82" s="498"/>
      <c r="Z82" s="498"/>
      <c r="AA82" s="749"/>
      <c r="AB82" s="497" t="s">
        <v>729</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30"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30"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6" t="s">
        <v>392</v>
      </c>
      <c r="AF85" s="336"/>
      <c r="AG85" s="336"/>
      <c r="AH85" s="336"/>
      <c r="AI85" s="336" t="s">
        <v>414</v>
      </c>
      <c r="AJ85" s="336"/>
      <c r="AK85" s="336"/>
      <c r="AL85" s="336"/>
      <c r="AM85" s="336" t="s">
        <v>511</v>
      </c>
      <c r="AN85" s="336"/>
      <c r="AO85" s="336"/>
      <c r="AP85" s="336"/>
      <c r="AQ85" s="216" t="s">
        <v>232</v>
      </c>
      <c r="AR85" s="200"/>
      <c r="AS85" s="200"/>
      <c r="AT85" s="201"/>
      <c r="AU85" s="370" t="s">
        <v>134</v>
      </c>
      <c r="AV85" s="370"/>
      <c r="AW85" s="370"/>
      <c r="AX85" s="371"/>
      <c r="AY85">
        <f t="shared" si="10"/>
        <v>1</v>
      </c>
      <c r="AZ85" s="10"/>
      <c r="BA85" s="10"/>
      <c r="BB85" s="10"/>
      <c r="BC85" s="10"/>
    </row>
    <row r="86" spans="1:60" ht="18.75"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t="s">
        <v>726</v>
      </c>
      <c r="AR86" s="272"/>
      <c r="AS86" s="180" t="s">
        <v>233</v>
      </c>
      <c r="AT86" s="203"/>
      <c r="AU86" s="272">
        <v>3</v>
      </c>
      <c r="AV86" s="272"/>
      <c r="AW86" s="376" t="s">
        <v>179</v>
      </c>
      <c r="AX86" s="377"/>
      <c r="AY86">
        <f t="shared" si="10"/>
        <v>1</v>
      </c>
      <c r="AZ86" s="10"/>
      <c r="BA86" s="10"/>
      <c r="BB86" s="10"/>
      <c r="BC86" s="10"/>
      <c r="BD86" s="10"/>
      <c r="BE86" s="10"/>
      <c r="BF86" s="10"/>
      <c r="BG86" s="10"/>
      <c r="BH86" s="10"/>
    </row>
    <row r="87" spans="1:60" ht="23.25" customHeight="1" x14ac:dyDescent="0.15">
      <c r="A87" s="517"/>
      <c r="B87" s="549"/>
      <c r="C87" s="549"/>
      <c r="D87" s="549"/>
      <c r="E87" s="549"/>
      <c r="F87" s="550"/>
      <c r="G87" s="233" t="s">
        <v>730</v>
      </c>
      <c r="H87" s="192"/>
      <c r="I87" s="192"/>
      <c r="J87" s="192"/>
      <c r="K87" s="192"/>
      <c r="L87" s="192"/>
      <c r="M87" s="192"/>
      <c r="N87" s="192"/>
      <c r="O87" s="234"/>
      <c r="P87" s="192" t="s">
        <v>731</v>
      </c>
      <c r="Q87" s="796"/>
      <c r="R87" s="796"/>
      <c r="S87" s="796"/>
      <c r="T87" s="796"/>
      <c r="U87" s="796"/>
      <c r="V87" s="796"/>
      <c r="W87" s="796"/>
      <c r="X87" s="797"/>
      <c r="Y87" s="752" t="s">
        <v>62</v>
      </c>
      <c r="Z87" s="753"/>
      <c r="AA87" s="754"/>
      <c r="AB87" s="548" t="s">
        <v>733</v>
      </c>
      <c r="AC87" s="548"/>
      <c r="AD87" s="548"/>
      <c r="AE87" s="364">
        <v>21</v>
      </c>
      <c r="AF87" s="365"/>
      <c r="AG87" s="365"/>
      <c r="AH87" s="365"/>
      <c r="AI87" s="364">
        <v>27</v>
      </c>
      <c r="AJ87" s="365"/>
      <c r="AK87" s="365"/>
      <c r="AL87" s="365"/>
      <c r="AM87" s="364">
        <v>38</v>
      </c>
      <c r="AN87" s="365"/>
      <c r="AO87" s="365"/>
      <c r="AP87" s="365"/>
      <c r="AQ87" s="167" t="s">
        <v>726</v>
      </c>
      <c r="AR87" s="168"/>
      <c r="AS87" s="168"/>
      <c r="AT87" s="169"/>
      <c r="AU87" s="365" t="s">
        <v>726</v>
      </c>
      <c r="AV87" s="365"/>
      <c r="AW87" s="365"/>
      <c r="AX87" s="366"/>
      <c r="AY87">
        <f t="shared" si="10"/>
        <v>1</v>
      </c>
    </row>
    <row r="88" spans="1:60" ht="23.25" customHeight="1" x14ac:dyDescent="0.15">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t="s">
        <v>732</v>
      </c>
      <c r="AC88" s="519"/>
      <c r="AD88" s="519"/>
      <c r="AE88" s="364">
        <v>48</v>
      </c>
      <c r="AF88" s="365"/>
      <c r="AG88" s="365"/>
      <c r="AH88" s="365"/>
      <c r="AI88" s="364">
        <v>46</v>
      </c>
      <c r="AJ88" s="365"/>
      <c r="AK88" s="365"/>
      <c r="AL88" s="365"/>
      <c r="AM88" s="364">
        <v>66</v>
      </c>
      <c r="AN88" s="365"/>
      <c r="AO88" s="365"/>
      <c r="AP88" s="365"/>
      <c r="AQ88" s="167" t="s">
        <v>726</v>
      </c>
      <c r="AR88" s="168"/>
      <c r="AS88" s="168"/>
      <c r="AT88" s="169"/>
      <c r="AU88" s="365">
        <v>100</v>
      </c>
      <c r="AV88" s="365"/>
      <c r="AW88" s="365"/>
      <c r="AX88" s="366"/>
      <c r="AY88">
        <f t="shared" si="10"/>
        <v>1</v>
      </c>
      <c r="AZ88" s="10"/>
      <c r="BA88" s="10"/>
      <c r="BB88" s="10"/>
      <c r="BC88" s="10"/>
    </row>
    <row r="89" spans="1:60" ht="23.25" customHeight="1" thickBot="1" x14ac:dyDescent="0.2">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2">
        <v>44</v>
      </c>
      <c r="AF89" s="373"/>
      <c r="AG89" s="373"/>
      <c r="AH89" s="373"/>
      <c r="AI89" s="372">
        <v>59</v>
      </c>
      <c r="AJ89" s="373"/>
      <c r="AK89" s="373"/>
      <c r="AL89" s="373"/>
      <c r="AM89" s="372">
        <v>58</v>
      </c>
      <c r="AN89" s="373"/>
      <c r="AO89" s="373"/>
      <c r="AP89" s="373"/>
      <c r="AQ89" s="167" t="s">
        <v>726</v>
      </c>
      <c r="AR89" s="168"/>
      <c r="AS89" s="168"/>
      <c r="AT89" s="169"/>
      <c r="AU89" s="365" t="s">
        <v>726</v>
      </c>
      <c r="AV89" s="365"/>
      <c r="AW89" s="365"/>
      <c r="AX89" s="366"/>
      <c r="AY89">
        <f t="shared" si="10"/>
        <v>1</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6" t="s">
        <v>392</v>
      </c>
      <c r="AF90" s="336"/>
      <c r="AG90" s="336"/>
      <c r="AH90" s="336"/>
      <c r="AI90" s="336" t="s">
        <v>414</v>
      </c>
      <c r="AJ90" s="336"/>
      <c r="AK90" s="336"/>
      <c r="AL90" s="336"/>
      <c r="AM90" s="336" t="s">
        <v>511</v>
      </c>
      <c r="AN90" s="336"/>
      <c r="AO90" s="336"/>
      <c r="AP90" s="336"/>
      <c r="AQ90" s="216" t="s">
        <v>232</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6" t="s">
        <v>392</v>
      </c>
      <c r="AF95" s="336"/>
      <c r="AG95" s="336"/>
      <c r="AH95" s="336"/>
      <c r="AI95" s="336" t="s">
        <v>414</v>
      </c>
      <c r="AJ95" s="336"/>
      <c r="AK95" s="336"/>
      <c r="AL95" s="336"/>
      <c r="AM95" s="336" t="s">
        <v>511</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4"/>
      <c r="AF98" s="365"/>
      <c r="AG98" s="365"/>
      <c r="AH98" s="811"/>
      <c r="AI98" s="364"/>
      <c r="AJ98" s="365"/>
      <c r="AK98" s="365"/>
      <c r="AL98" s="811"/>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392</v>
      </c>
      <c r="AF100" s="819"/>
      <c r="AG100" s="819"/>
      <c r="AH100" s="820"/>
      <c r="AI100" s="818" t="s">
        <v>414</v>
      </c>
      <c r="AJ100" s="819"/>
      <c r="AK100" s="819"/>
      <c r="AL100" s="820"/>
      <c r="AM100" s="818" t="s">
        <v>511</v>
      </c>
      <c r="AN100" s="819"/>
      <c r="AO100" s="819"/>
      <c r="AP100" s="820"/>
      <c r="AQ100" s="921" t="s">
        <v>419</v>
      </c>
      <c r="AR100" s="922"/>
      <c r="AS100" s="922"/>
      <c r="AT100" s="923"/>
      <c r="AU100" s="921" t="s">
        <v>545</v>
      </c>
      <c r="AV100" s="922"/>
      <c r="AW100" s="922"/>
      <c r="AX100" s="924"/>
    </row>
    <row r="101" spans="1:60" ht="30" customHeight="1" x14ac:dyDescent="0.15">
      <c r="A101" s="488"/>
      <c r="B101" s="489"/>
      <c r="C101" s="489"/>
      <c r="D101" s="489"/>
      <c r="E101" s="489"/>
      <c r="F101" s="490"/>
      <c r="G101" s="192" t="s">
        <v>734</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735</v>
      </c>
      <c r="AC101" s="548"/>
      <c r="AD101" s="548"/>
      <c r="AE101" s="359">
        <v>1600</v>
      </c>
      <c r="AF101" s="359"/>
      <c r="AG101" s="359"/>
      <c r="AH101" s="359"/>
      <c r="AI101" s="359">
        <v>1600</v>
      </c>
      <c r="AJ101" s="359"/>
      <c r="AK101" s="359"/>
      <c r="AL101" s="359"/>
      <c r="AM101" s="359">
        <v>1600</v>
      </c>
      <c r="AN101" s="359"/>
      <c r="AO101" s="359"/>
      <c r="AP101" s="359"/>
      <c r="AQ101" s="359" t="s">
        <v>726</v>
      </c>
      <c r="AR101" s="359"/>
      <c r="AS101" s="359"/>
      <c r="AT101" s="359"/>
      <c r="AU101" s="364"/>
      <c r="AV101" s="365"/>
      <c r="AW101" s="365"/>
      <c r="AX101" s="366"/>
    </row>
    <row r="102" spans="1:60" ht="30"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735</v>
      </c>
      <c r="AC102" s="548"/>
      <c r="AD102" s="548"/>
      <c r="AE102" s="359">
        <v>1600</v>
      </c>
      <c r="AF102" s="359"/>
      <c r="AG102" s="359"/>
      <c r="AH102" s="359"/>
      <c r="AI102" s="359">
        <v>1600</v>
      </c>
      <c r="AJ102" s="359"/>
      <c r="AK102" s="359"/>
      <c r="AL102" s="359"/>
      <c r="AM102" s="359">
        <v>1600</v>
      </c>
      <c r="AN102" s="359"/>
      <c r="AO102" s="359"/>
      <c r="AP102" s="359"/>
      <c r="AQ102" s="359">
        <v>1600</v>
      </c>
      <c r="AR102" s="359"/>
      <c r="AS102" s="359"/>
      <c r="AT102" s="359"/>
      <c r="AU102" s="372"/>
      <c r="AV102" s="373"/>
      <c r="AW102" s="373"/>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6" t="s">
        <v>392</v>
      </c>
      <c r="AF103" s="336"/>
      <c r="AG103" s="336"/>
      <c r="AH103" s="336"/>
      <c r="AI103" s="336" t="s">
        <v>414</v>
      </c>
      <c r="AJ103" s="336"/>
      <c r="AK103" s="336"/>
      <c r="AL103" s="336"/>
      <c r="AM103" s="336" t="s">
        <v>511</v>
      </c>
      <c r="AN103" s="336"/>
      <c r="AO103" s="336"/>
      <c r="AP103" s="336"/>
      <c r="AQ103" s="361" t="s">
        <v>419</v>
      </c>
      <c r="AR103" s="362"/>
      <c r="AS103" s="362"/>
      <c r="AT103" s="362"/>
      <c r="AU103" s="361" t="s">
        <v>545</v>
      </c>
      <c r="AV103" s="362"/>
      <c r="AW103" s="362"/>
      <c r="AX103" s="363"/>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6" t="s">
        <v>392</v>
      </c>
      <c r="AF106" s="336"/>
      <c r="AG106" s="336"/>
      <c r="AH106" s="336"/>
      <c r="AI106" s="336" t="s">
        <v>414</v>
      </c>
      <c r="AJ106" s="336"/>
      <c r="AK106" s="336"/>
      <c r="AL106" s="336"/>
      <c r="AM106" s="336" t="s">
        <v>511</v>
      </c>
      <c r="AN106" s="336"/>
      <c r="AO106" s="336"/>
      <c r="AP106" s="336"/>
      <c r="AQ106" s="361" t="s">
        <v>419</v>
      </c>
      <c r="AR106" s="362"/>
      <c r="AS106" s="362"/>
      <c r="AT106" s="362"/>
      <c r="AU106" s="361" t="s">
        <v>545</v>
      </c>
      <c r="AV106" s="362"/>
      <c r="AW106" s="362"/>
      <c r="AX106" s="363"/>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6" t="s">
        <v>392</v>
      </c>
      <c r="AF109" s="336"/>
      <c r="AG109" s="336"/>
      <c r="AH109" s="336"/>
      <c r="AI109" s="336" t="s">
        <v>414</v>
      </c>
      <c r="AJ109" s="336"/>
      <c r="AK109" s="336"/>
      <c r="AL109" s="336"/>
      <c r="AM109" s="336" t="s">
        <v>511</v>
      </c>
      <c r="AN109" s="336"/>
      <c r="AO109" s="336"/>
      <c r="AP109" s="336"/>
      <c r="AQ109" s="361" t="s">
        <v>419</v>
      </c>
      <c r="AR109" s="362"/>
      <c r="AS109" s="362"/>
      <c r="AT109" s="362"/>
      <c r="AU109" s="361" t="s">
        <v>545</v>
      </c>
      <c r="AV109" s="362"/>
      <c r="AW109" s="362"/>
      <c r="AX109" s="363"/>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6" t="s">
        <v>392</v>
      </c>
      <c r="AF112" s="336"/>
      <c r="AG112" s="336"/>
      <c r="AH112" s="336"/>
      <c r="AI112" s="336" t="s">
        <v>414</v>
      </c>
      <c r="AJ112" s="336"/>
      <c r="AK112" s="336"/>
      <c r="AL112" s="336"/>
      <c r="AM112" s="336" t="s">
        <v>511</v>
      </c>
      <c r="AN112" s="336"/>
      <c r="AO112" s="336"/>
      <c r="AP112" s="336"/>
      <c r="AQ112" s="361" t="s">
        <v>419</v>
      </c>
      <c r="AR112" s="362"/>
      <c r="AS112" s="362"/>
      <c r="AT112" s="362"/>
      <c r="AU112" s="361" t="s">
        <v>545</v>
      </c>
      <c r="AV112" s="362"/>
      <c r="AW112" s="362"/>
      <c r="AX112" s="363"/>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392</v>
      </c>
      <c r="AF115" s="336"/>
      <c r="AG115" s="336"/>
      <c r="AH115" s="336"/>
      <c r="AI115" s="336" t="s">
        <v>414</v>
      </c>
      <c r="AJ115" s="336"/>
      <c r="AK115" s="336"/>
      <c r="AL115" s="336"/>
      <c r="AM115" s="336" t="s">
        <v>511</v>
      </c>
      <c r="AN115" s="336"/>
      <c r="AO115" s="336"/>
      <c r="AP115" s="336"/>
      <c r="AQ115" s="337" t="s">
        <v>546</v>
      </c>
      <c r="AR115" s="338"/>
      <c r="AS115" s="338"/>
      <c r="AT115" s="338"/>
      <c r="AU115" s="338"/>
      <c r="AV115" s="338"/>
      <c r="AW115" s="338"/>
      <c r="AX115" s="339"/>
    </row>
    <row r="116" spans="1:51" ht="23.25" customHeight="1" x14ac:dyDescent="0.15">
      <c r="A116" s="293"/>
      <c r="B116" s="294"/>
      <c r="C116" s="294"/>
      <c r="D116" s="294"/>
      <c r="E116" s="294"/>
      <c r="F116" s="295"/>
      <c r="G116" s="352" t="s">
        <v>736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737</v>
      </c>
      <c r="AC116" s="302"/>
      <c r="AD116" s="303"/>
      <c r="AE116" s="359">
        <v>104</v>
      </c>
      <c r="AF116" s="359"/>
      <c r="AG116" s="359"/>
      <c r="AH116" s="359"/>
      <c r="AI116" s="359">
        <v>87</v>
      </c>
      <c r="AJ116" s="359"/>
      <c r="AK116" s="359"/>
      <c r="AL116" s="359"/>
      <c r="AM116" s="359">
        <v>61</v>
      </c>
      <c r="AN116" s="359"/>
      <c r="AO116" s="359"/>
      <c r="AP116" s="359"/>
      <c r="AQ116" s="364">
        <v>61</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738</v>
      </c>
      <c r="AC117" s="344"/>
      <c r="AD117" s="345"/>
      <c r="AE117" s="307" t="s">
        <v>739</v>
      </c>
      <c r="AF117" s="307"/>
      <c r="AG117" s="307"/>
      <c r="AH117" s="307"/>
      <c r="AI117" s="307" t="s">
        <v>740</v>
      </c>
      <c r="AJ117" s="307"/>
      <c r="AK117" s="307"/>
      <c r="AL117" s="307"/>
      <c r="AM117" s="307" t="s">
        <v>741</v>
      </c>
      <c r="AN117" s="307"/>
      <c r="AO117" s="307"/>
      <c r="AP117" s="307"/>
      <c r="AQ117" s="307" t="s">
        <v>741</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392</v>
      </c>
      <c r="AF118" s="336"/>
      <c r="AG118" s="336"/>
      <c r="AH118" s="336"/>
      <c r="AI118" s="336" t="s">
        <v>414</v>
      </c>
      <c r="AJ118" s="336"/>
      <c r="AK118" s="336"/>
      <c r="AL118" s="336"/>
      <c r="AM118" s="336" t="s">
        <v>511</v>
      </c>
      <c r="AN118" s="336"/>
      <c r="AO118" s="336"/>
      <c r="AP118" s="336"/>
      <c r="AQ118" s="337" t="s">
        <v>546</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392</v>
      </c>
      <c r="AF121" s="336"/>
      <c r="AG121" s="336"/>
      <c r="AH121" s="336"/>
      <c r="AI121" s="336" t="s">
        <v>414</v>
      </c>
      <c r="AJ121" s="336"/>
      <c r="AK121" s="336"/>
      <c r="AL121" s="336"/>
      <c r="AM121" s="336" t="s">
        <v>511</v>
      </c>
      <c r="AN121" s="336"/>
      <c r="AO121" s="336"/>
      <c r="AP121" s="336"/>
      <c r="AQ121" s="337" t="s">
        <v>546</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361</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392</v>
      </c>
      <c r="AF124" s="336"/>
      <c r="AG124" s="336"/>
      <c r="AH124" s="336"/>
      <c r="AI124" s="336" t="s">
        <v>414</v>
      </c>
      <c r="AJ124" s="336"/>
      <c r="AK124" s="336"/>
      <c r="AL124" s="336"/>
      <c r="AM124" s="336" t="s">
        <v>511</v>
      </c>
      <c r="AN124" s="336"/>
      <c r="AO124" s="336"/>
      <c r="AP124" s="336"/>
      <c r="AQ124" s="337" t="s">
        <v>546</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542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392</v>
      </c>
      <c r="AF127" s="336"/>
      <c r="AG127" s="336"/>
      <c r="AH127" s="336"/>
      <c r="AI127" s="336" t="s">
        <v>414</v>
      </c>
      <c r="AJ127" s="336"/>
      <c r="AK127" s="336"/>
      <c r="AL127" s="336"/>
      <c r="AM127" s="336" t="s">
        <v>511</v>
      </c>
      <c r="AN127" s="336"/>
      <c r="AO127" s="336"/>
      <c r="AP127" s="336"/>
      <c r="AQ127" s="337" t="s">
        <v>546</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543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8" t="s">
        <v>407</v>
      </c>
      <c r="B130" s="986"/>
      <c r="C130" s="985" t="s">
        <v>236</v>
      </c>
      <c r="D130" s="986"/>
      <c r="E130" s="309" t="s">
        <v>265</v>
      </c>
      <c r="F130" s="310"/>
      <c r="G130" s="311" t="s">
        <v>742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89"/>
      <c r="B131" s="254"/>
      <c r="C131" s="253"/>
      <c r="D131" s="254"/>
      <c r="E131" s="240" t="s">
        <v>264</v>
      </c>
      <c r="F131" s="241"/>
      <c r="G131" s="238" t="s">
        <v>743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8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392</v>
      </c>
      <c r="AF132" s="200"/>
      <c r="AG132" s="200"/>
      <c r="AH132" s="201"/>
      <c r="AI132" s="216" t="s">
        <v>414</v>
      </c>
      <c r="AJ132" s="200"/>
      <c r="AK132" s="200"/>
      <c r="AL132" s="201"/>
      <c r="AM132" s="216" t="s">
        <v>703</v>
      </c>
      <c r="AN132" s="200"/>
      <c r="AO132" s="200"/>
      <c r="AP132" s="201"/>
      <c r="AQ132" s="268" t="s">
        <v>232</v>
      </c>
      <c r="AR132" s="269"/>
      <c r="AS132" s="269"/>
      <c r="AT132" s="270"/>
      <c r="AU132" s="280" t="s">
        <v>248</v>
      </c>
      <c r="AV132" s="280"/>
      <c r="AW132" s="280"/>
      <c r="AX132" s="281"/>
      <c r="AY132">
        <f>COUNTA($G$134)</f>
        <v>1</v>
      </c>
    </row>
    <row r="133" spans="1:51" ht="18.75" customHeight="1" x14ac:dyDescent="0.15">
      <c r="A133" s="98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726</v>
      </c>
      <c r="AR133" s="272"/>
      <c r="AS133" s="180" t="s">
        <v>233</v>
      </c>
      <c r="AT133" s="203"/>
      <c r="AU133" s="179" t="s">
        <v>726</v>
      </c>
      <c r="AV133" s="179"/>
      <c r="AW133" s="180" t="s">
        <v>179</v>
      </c>
      <c r="AX133" s="181"/>
      <c r="AY133">
        <f>$AY$132</f>
        <v>1</v>
      </c>
    </row>
    <row r="134" spans="1:51" ht="39.75" customHeight="1" x14ac:dyDescent="0.15">
      <c r="A134" s="989"/>
      <c r="B134" s="254"/>
      <c r="C134" s="253"/>
      <c r="D134" s="254"/>
      <c r="E134" s="253"/>
      <c r="F134" s="315"/>
      <c r="G134" s="233" t="s">
        <v>726</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726</v>
      </c>
      <c r="AC134" s="225"/>
      <c r="AD134" s="225"/>
      <c r="AE134" s="267" t="s">
        <v>726</v>
      </c>
      <c r="AF134" s="168"/>
      <c r="AG134" s="168"/>
      <c r="AH134" s="168"/>
      <c r="AI134" s="267" t="s">
        <v>726</v>
      </c>
      <c r="AJ134" s="168"/>
      <c r="AK134" s="168"/>
      <c r="AL134" s="168"/>
      <c r="AM134" s="267" t="s">
        <v>726</v>
      </c>
      <c r="AN134" s="168"/>
      <c r="AO134" s="168"/>
      <c r="AP134" s="168"/>
      <c r="AQ134" s="267" t="s">
        <v>726</v>
      </c>
      <c r="AR134" s="168"/>
      <c r="AS134" s="168"/>
      <c r="AT134" s="168"/>
      <c r="AU134" s="267" t="s">
        <v>726</v>
      </c>
      <c r="AV134" s="168"/>
      <c r="AW134" s="168"/>
      <c r="AX134" s="209"/>
      <c r="AY134">
        <f t="shared" ref="AY134:AY135" si="13">$AY$132</f>
        <v>1</v>
      </c>
    </row>
    <row r="135" spans="1:51" ht="39.75" customHeight="1" x14ac:dyDescent="0.15">
      <c r="A135" s="98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726</v>
      </c>
      <c r="AC135" s="176"/>
      <c r="AD135" s="176"/>
      <c r="AE135" s="267" t="s">
        <v>726</v>
      </c>
      <c r="AF135" s="168"/>
      <c r="AG135" s="168"/>
      <c r="AH135" s="168"/>
      <c r="AI135" s="267" t="s">
        <v>726</v>
      </c>
      <c r="AJ135" s="168"/>
      <c r="AK135" s="168"/>
      <c r="AL135" s="168"/>
      <c r="AM135" s="267" t="s">
        <v>726</v>
      </c>
      <c r="AN135" s="168"/>
      <c r="AO135" s="168"/>
      <c r="AP135" s="168"/>
      <c r="AQ135" s="267" t="s">
        <v>726</v>
      </c>
      <c r="AR135" s="168"/>
      <c r="AS135" s="168"/>
      <c r="AT135" s="168"/>
      <c r="AU135" s="267" t="s">
        <v>726</v>
      </c>
      <c r="AV135" s="168"/>
      <c r="AW135" s="168"/>
      <c r="AX135" s="209"/>
      <c r="AY135">
        <f t="shared" si="13"/>
        <v>1</v>
      </c>
    </row>
    <row r="136" spans="1:51" ht="18.75" hidden="1" customHeight="1" x14ac:dyDescent="0.15">
      <c r="A136" s="98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392</v>
      </c>
      <c r="AF136" s="200"/>
      <c r="AG136" s="200"/>
      <c r="AH136" s="201"/>
      <c r="AI136" s="216" t="s">
        <v>414</v>
      </c>
      <c r="AJ136" s="200"/>
      <c r="AK136" s="200"/>
      <c r="AL136" s="201"/>
      <c r="AM136" s="216" t="s">
        <v>703</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8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8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8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8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392</v>
      </c>
      <c r="AF140" s="200"/>
      <c r="AG140" s="200"/>
      <c r="AH140" s="201"/>
      <c r="AI140" s="216" t="s">
        <v>414</v>
      </c>
      <c r="AJ140" s="200"/>
      <c r="AK140" s="200"/>
      <c r="AL140" s="201"/>
      <c r="AM140" s="216" t="s">
        <v>703</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8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8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8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8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392</v>
      </c>
      <c r="AF144" s="200"/>
      <c r="AG144" s="200"/>
      <c r="AH144" s="201"/>
      <c r="AI144" s="216" t="s">
        <v>414</v>
      </c>
      <c r="AJ144" s="200"/>
      <c r="AK144" s="200"/>
      <c r="AL144" s="201"/>
      <c r="AM144" s="216" t="s">
        <v>703</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8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8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8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8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392</v>
      </c>
      <c r="AF148" s="200"/>
      <c r="AG148" s="200"/>
      <c r="AH148" s="201"/>
      <c r="AI148" s="216" t="s">
        <v>414</v>
      </c>
      <c r="AJ148" s="200"/>
      <c r="AK148" s="200"/>
      <c r="AL148" s="201"/>
      <c r="AM148" s="216" t="s">
        <v>703</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8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8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989"/>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1</v>
      </c>
    </row>
    <row r="153" spans="1:51" ht="22.5" customHeight="1" x14ac:dyDescent="0.15">
      <c r="A153" s="98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989"/>
      <c r="B154" s="254"/>
      <c r="C154" s="253"/>
      <c r="D154" s="254"/>
      <c r="E154" s="253"/>
      <c r="F154" s="315"/>
      <c r="G154" s="233" t="s">
        <v>726</v>
      </c>
      <c r="H154" s="192"/>
      <c r="I154" s="192"/>
      <c r="J154" s="192"/>
      <c r="K154" s="192"/>
      <c r="L154" s="192"/>
      <c r="M154" s="192"/>
      <c r="N154" s="192"/>
      <c r="O154" s="192"/>
      <c r="P154" s="234"/>
      <c r="Q154" s="191" t="s">
        <v>726</v>
      </c>
      <c r="R154" s="192"/>
      <c r="S154" s="192"/>
      <c r="T154" s="192"/>
      <c r="U154" s="192"/>
      <c r="V154" s="192"/>
      <c r="W154" s="192"/>
      <c r="X154" s="192"/>
      <c r="Y154" s="192"/>
      <c r="Z154" s="192"/>
      <c r="AA154" s="916"/>
      <c r="AB154" s="257" t="s">
        <v>726</v>
      </c>
      <c r="AC154" s="258"/>
      <c r="AD154" s="258"/>
      <c r="AE154" s="263" t="s">
        <v>726</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989"/>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89"/>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989"/>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7"/>
      <c r="AB157" s="259"/>
      <c r="AC157" s="260"/>
      <c r="AD157" s="260"/>
      <c r="AE157" s="191" t="s">
        <v>726</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x14ac:dyDescent="0.15">
      <c r="A158" s="98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89"/>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9"/>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9"/>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9"/>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9"/>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9"/>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9"/>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9"/>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9"/>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9"/>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9"/>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9"/>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9"/>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9"/>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9"/>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9"/>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8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8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50.1" customHeight="1" x14ac:dyDescent="0.15">
      <c r="A188" s="989"/>
      <c r="B188" s="254"/>
      <c r="C188" s="253"/>
      <c r="D188" s="254"/>
      <c r="E188" s="191" t="s">
        <v>744</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50.1" customHeight="1" x14ac:dyDescent="0.15">
      <c r="A189" s="989"/>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8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392</v>
      </c>
      <c r="AF192" s="200"/>
      <c r="AG192" s="200"/>
      <c r="AH192" s="201"/>
      <c r="AI192" s="216" t="s">
        <v>414</v>
      </c>
      <c r="AJ192" s="200"/>
      <c r="AK192" s="200"/>
      <c r="AL192" s="201"/>
      <c r="AM192" s="216" t="s">
        <v>703</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8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8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8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392</v>
      </c>
      <c r="AF196" s="200"/>
      <c r="AG196" s="200"/>
      <c r="AH196" s="201"/>
      <c r="AI196" s="216" t="s">
        <v>414</v>
      </c>
      <c r="AJ196" s="200"/>
      <c r="AK196" s="200"/>
      <c r="AL196" s="201"/>
      <c r="AM196" s="216" t="s">
        <v>703</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8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8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8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392</v>
      </c>
      <c r="AF200" s="200"/>
      <c r="AG200" s="200"/>
      <c r="AH200" s="201"/>
      <c r="AI200" s="216" t="s">
        <v>414</v>
      </c>
      <c r="AJ200" s="200"/>
      <c r="AK200" s="200"/>
      <c r="AL200" s="201"/>
      <c r="AM200" s="216" t="s">
        <v>703</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8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8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392</v>
      </c>
      <c r="AF204" s="200"/>
      <c r="AG204" s="200"/>
      <c r="AH204" s="201"/>
      <c r="AI204" s="216" t="s">
        <v>414</v>
      </c>
      <c r="AJ204" s="200"/>
      <c r="AK204" s="200"/>
      <c r="AL204" s="201"/>
      <c r="AM204" s="216" t="s">
        <v>703</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8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8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392</v>
      </c>
      <c r="AF208" s="200"/>
      <c r="AG208" s="200"/>
      <c r="AH208" s="201"/>
      <c r="AI208" s="216" t="s">
        <v>414</v>
      </c>
      <c r="AJ208" s="200"/>
      <c r="AK208" s="200"/>
      <c r="AL208" s="201"/>
      <c r="AM208" s="216" t="s">
        <v>703</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8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8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89"/>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8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9"/>
      <c r="B214" s="254"/>
      <c r="C214" s="253"/>
      <c r="D214" s="254"/>
      <c r="E214" s="253"/>
      <c r="F214" s="315"/>
      <c r="G214" s="233"/>
      <c r="H214" s="192"/>
      <c r="I214" s="192"/>
      <c r="J214" s="192"/>
      <c r="K214" s="192"/>
      <c r="L214" s="192"/>
      <c r="M214" s="192"/>
      <c r="N214" s="192"/>
      <c r="O214" s="192"/>
      <c r="P214" s="234"/>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9"/>
      <c r="B215" s="254"/>
      <c r="C215" s="253"/>
      <c r="D215" s="254"/>
      <c r="E215" s="253"/>
      <c r="F215" s="315"/>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9"/>
      <c r="B216" s="254"/>
      <c r="C216" s="253"/>
      <c r="D216" s="254"/>
      <c r="E216" s="253"/>
      <c r="F216" s="315"/>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9"/>
      <c r="B217" s="254"/>
      <c r="C217" s="253"/>
      <c r="D217" s="254"/>
      <c r="E217" s="253"/>
      <c r="F217" s="315"/>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9"/>
      <c r="B218" s="254"/>
      <c r="C218" s="253"/>
      <c r="D218" s="254"/>
      <c r="E218" s="253"/>
      <c r="F218" s="315"/>
      <c r="G218" s="238"/>
      <c r="H218" s="195"/>
      <c r="I218" s="195"/>
      <c r="J218" s="195"/>
      <c r="K218" s="195"/>
      <c r="L218" s="195"/>
      <c r="M218" s="195"/>
      <c r="N218" s="195"/>
      <c r="O218" s="195"/>
      <c r="P218" s="239"/>
      <c r="Q218" s="982"/>
      <c r="R218" s="983"/>
      <c r="S218" s="983"/>
      <c r="T218" s="983"/>
      <c r="U218" s="983"/>
      <c r="V218" s="983"/>
      <c r="W218" s="983"/>
      <c r="X218" s="983"/>
      <c r="Y218" s="983"/>
      <c r="Z218" s="983"/>
      <c r="AA218" s="98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9"/>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9"/>
      <c r="B221" s="254"/>
      <c r="C221" s="253"/>
      <c r="D221" s="254"/>
      <c r="E221" s="253"/>
      <c r="F221" s="315"/>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9"/>
      <c r="B225" s="254"/>
      <c r="C225" s="253"/>
      <c r="D225" s="254"/>
      <c r="E225" s="253"/>
      <c r="F225" s="315"/>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9"/>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9"/>
      <c r="B228" s="254"/>
      <c r="C228" s="253"/>
      <c r="D228" s="254"/>
      <c r="E228" s="253"/>
      <c r="F228" s="315"/>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9"/>
      <c r="B232" s="254"/>
      <c r="C232" s="253"/>
      <c r="D232" s="254"/>
      <c r="E232" s="253"/>
      <c r="F232" s="315"/>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9"/>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9"/>
      <c r="B235" s="254"/>
      <c r="C235" s="253"/>
      <c r="D235" s="254"/>
      <c r="E235" s="253"/>
      <c r="F235" s="315"/>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9"/>
      <c r="B239" s="254"/>
      <c r="C239" s="253"/>
      <c r="D239" s="254"/>
      <c r="E239" s="253"/>
      <c r="F239" s="315"/>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9"/>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9"/>
      <c r="B242" s="254"/>
      <c r="C242" s="253"/>
      <c r="D242" s="254"/>
      <c r="E242" s="253"/>
      <c r="F242" s="315"/>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9"/>
      <c r="B246" s="254"/>
      <c r="C246" s="253"/>
      <c r="D246" s="254"/>
      <c r="E246" s="316"/>
      <c r="F246" s="317"/>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89"/>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8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392</v>
      </c>
      <c r="AF252" s="200"/>
      <c r="AG252" s="200"/>
      <c r="AH252" s="201"/>
      <c r="AI252" s="216" t="s">
        <v>414</v>
      </c>
      <c r="AJ252" s="200"/>
      <c r="AK252" s="200"/>
      <c r="AL252" s="201"/>
      <c r="AM252" s="216" t="s">
        <v>703</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8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8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392</v>
      </c>
      <c r="AF256" s="200"/>
      <c r="AG256" s="200"/>
      <c r="AH256" s="201"/>
      <c r="AI256" s="216" t="s">
        <v>414</v>
      </c>
      <c r="AJ256" s="200"/>
      <c r="AK256" s="200"/>
      <c r="AL256" s="201"/>
      <c r="AM256" s="216" t="s">
        <v>703</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8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8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392</v>
      </c>
      <c r="AF260" s="200"/>
      <c r="AG260" s="200"/>
      <c r="AH260" s="201"/>
      <c r="AI260" s="216" t="s">
        <v>414</v>
      </c>
      <c r="AJ260" s="200"/>
      <c r="AK260" s="200"/>
      <c r="AL260" s="201"/>
      <c r="AM260" s="216" t="s">
        <v>703</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8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8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392</v>
      </c>
      <c r="AF264" s="200"/>
      <c r="AG264" s="200"/>
      <c r="AH264" s="201"/>
      <c r="AI264" s="216" t="s">
        <v>414</v>
      </c>
      <c r="AJ264" s="200"/>
      <c r="AK264" s="200"/>
      <c r="AL264" s="201"/>
      <c r="AM264" s="216" t="s">
        <v>703</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8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392</v>
      </c>
      <c r="AF268" s="200"/>
      <c r="AG268" s="200"/>
      <c r="AH268" s="201"/>
      <c r="AI268" s="216" t="s">
        <v>414</v>
      </c>
      <c r="AJ268" s="200"/>
      <c r="AK268" s="200"/>
      <c r="AL268" s="201"/>
      <c r="AM268" s="216" t="s">
        <v>703</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8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8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9"/>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8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9"/>
      <c r="B274" s="254"/>
      <c r="C274" s="253"/>
      <c r="D274" s="254"/>
      <c r="E274" s="253"/>
      <c r="F274" s="315"/>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9"/>
      <c r="B278" s="254"/>
      <c r="C278" s="253"/>
      <c r="D278" s="254"/>
      <c r="E278" s="253"/>
      <c r="F278" s="315"/>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9"/>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9"/>
      <c r="B281" s="254"/>
      <c r="C281" s="253"/>
      <c r="D281" s="254"/>
      <c r="E281" s="253"/>
      <c r="F281" s="315"/>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9"/>
      <c r="B285" s="254"/>
      <c r="C285" s="253"/>
      <c r="D285" s="254"/>
      <c r="E285" s="253"/>
      <c r="F285" s="315"/>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9"/>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9"/>
      <c r="B288" s="254"/>
      <c r="C288" s="253"/>
      <c r="D288" s="254"/>
      <c r="E288" s="253"/>
      <c r="F288" s="315"/>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9"/>
      <c r="B292" s="254"/>
      <c r="C292" s="253"/>
      <c r="D292" s="254"/>
      <c r="E292" s="253"/>
      <c r="F292" s="315"/>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9"/>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9"/>
      <c r="B295" s="254"/>
      <c r="C295" s="253"/>
      <c r="D295" s="254"/>
      <c r="E295" s="253"/>
      <c r="F295" s="315"/>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9"/>
      <c r="B299" s="254"/>
      <c r="C299" s="253"/>
      <c r="D299" s="254"/>
      <c r="E299" s="253"/>
      <c r="F299" s="315"/>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9"/>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9"/>
      <c r="B302" s="254"/>
      <c r="C302" s="253"/>
      <c r="D302" s="254"/>
      <c r="E302" s="253"/>
      <c r="F302" s="315"/>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9"/>
      <c r="B306" s="254"/>
      <c r="C306" s="253"/>
      <c r="D306" s="254"/>
      <c r="E306" s="316"/>
      <c r="F306" s="317"/>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392</v>
      </c>
      <c r="AF312" s="200"/>
      <c r="AG312" s="200"/>
      <c r="AH312" s="201"/>
      <c r="AI312" s="216" t="s">
        <v>414</v>
      </c>
      <c r="AJ312" s="200"/>
      <c r="AK312" s="200"/>
      <c r="AL312" s="201"/>
      <c r="AM312" s="216" t="s">
        <v>703</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8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8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392</v>
      </c>
      <c r="AF316" s="200"/>
      <c r="AG316" s="200"/>
      <c r="AH316" s="201"/>
      <c r="AI316" s="216" t="s">
        <v>414</v>
      </c>
      <c r="AJ316" s="200"/>
      <c r="AK316" s="200"/>
      <c r="AL316" s="201"/>
      <c r="AM316" s="216" t="s">
        <v>703</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8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8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392</v>
      </c>
      <c r="AF320" s="200"/>
      <c r="AG320" s="200"/>
      <c r="AH320" s="201"/>
      <c r="AI320" s="216" t="s">
        <v>414</v>
      </c>
      <c r="AJ320" s="200"/>
      <c r="AK320" s="200"/>
      <c r="AL320" s="201"/>
      <c r="AM320" s="216" t="s">
        <v>703</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8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8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392</v>
      </c>
      <c r="AF324" s="200"/>
      <c r="AG324" s="200"/>
      <c r="AH324" s="201"/>
      <c r="AI324" s="216" t="s">
        <v>414</v>
      </c>
      <c r="AJ324" s="200"/>
      <c r="AK324" s="200"/>
      <c r="AL324" s="201"/>
      <c r="AM324" s="216" t="s">
        <v>703</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8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8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392</v>
      </c>
      <c r="AF328" s="200"/>
      <c r="AG328" s="200"/>
      <c r="AH328" s="201"/>
      <c r="AI328" s="216" t="s">
        <v>414</v>
      </c>
      <c r="AJ328" s="200"/>
      <c r="AK328" s="200"/>
      <c r="AL328" s="201"/>
      <c r="AM328" s="216" t="s">
        <v>703</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8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8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9"/>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8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9"/>
      <c r="B334" s="254"/>
      <c r="C334" s="253"/>
      <c r="D334" s="254"/>
      <c r="E334" s="253"/>
      <c r="F334" s="315"/>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9"/>
      <c r="B338" s="254"/>
      <c r="C338" s="253"/>
      <c r="D338" s="254"/>
      <c r="E338" s="253"/>
      <c r="F338" s="315"/>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9"/>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9"/>
      <c r="B341" s="254"/>
      <c r="C341" s="253"/>
      <c r="D341" s="254"/>
      <c r="E341" s="253"/>
      <c r="F341" s="315"/>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9"/>
      <c r="B345" s="254"/>
      <c r="C345" s="253"/>
      <c r="D345" s="254"/>
      <c r="E345" s="253"/>
      <c r="F345" s="315"/>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9"/>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9"/>
      <c r="B348" s="254"/>
      <c r="C348" s="253"/>
      <c r="D348" s="254"/>
      <c r="E348" s="253"/>
      <c r="F348" s="315"/>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9"/>
      <c r="B352" s="254"/>
      <c r="C352" s="253"/>
      <c r="D352" s="254"/>
      <c r="E352" s="253"/>
      <c r="F352" s="315"/>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9"/>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9"/>
      <c r="B355" s="254"/>
      <c r="C355" s="253"/>
      <c r="D355" s="254"/>
      <c r="E355" s="253"/>
      <c r="F355" s="315"/>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9"/>
      <c r="B359" s="254"/>
      <c r="C359" s="253"/>
      <c r="D359" s="254"/>
      <c r="E359" s="253"/>
      <c r="F359" s="315"/>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9"/>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9"/>
      <c r="B362" s="254"/>
      <c r="C362" s="253"/>
      <c r="D362" s="254"/>
      <c r="E362" s="253"/>
      <c r="F362" s="315"/>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9"/>
      <c r="B366" s="254"/>
      <c r="C366" s="253"/>
      <c r="D366" s="254"/>
      <c r="E366" s="316"/>
      <c r="F366" s="317"/>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9"/>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8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392</v>
      </c>
      <c r="AF372" s="200"/>
      <c r="AG372" s="200"/>
      <c r="AH372" s="201"/>
      <c r="AI372" s="216" t="s">
        <v>414</v>
      </c>
      <c r="AJ372" s="200"/>
      <c r="AK372" s="200"/>
      <c r="AL372" s="201"/>
      <c r="AM372" s="216" t="s">
        <v>703</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8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8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392</v>
      </c>
      <c r="AF376" s="200"/>
      <c r="AG376" s="200"/>
      <c r="AH376" s="201"/>
      <c r="AI376" s="216" t="s">
        <v>414</v>
      </c>
      <c r="AJ376" s="200"/>
      <c r="AK376" s="200"/>
      <c r="AL376" s="201"/>
      <c r="AM376" s="216" t="s">
        <v>703</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8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8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392</v>
      </c>
      <c r="AF380" s="200"/>
      <c r="AG380" s="200"/>
      <c r="AH380" s="201"/>
      <c r="AI380" s="216" t="s">
        <v>414</v>
      </c>
      <c r="AJ380" s="200"/>
      <c r="AK380" s="200"/>
      <c r="AL380" s="201"/>
      <c r="AM380" s="216" t="s">
        <v>703</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8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8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392</v>
      </c>
      <c r="AF384" s="200"/>
      <c r="AG384" s="200"/>
      <c r="AH384" s="201"/>
      <c r="AI384" s="216" t="s">
        <v>414</v>
      </c>
      <c r="AJ384" s="200"/>
      <c r="AK384" s="200"/>
      <c r="AL384" s="201"/>
      <c r="AM384" s="216" t="s">
        <v>703</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8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8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392</v>
      </c>
      <c r="AF388" s="200"/>
      <c r="AG388" s="200"/>
      <c r="AH388" s="201"/>
      <c r="AI388" s="216" t="s">
        <v>414</v>
      </c>
      <c r="AJ388" s="200"/>
      <c r="AK388" s="200"/>
      <c r="AL388" s="201"/>
      <c r="AM388" s="216" t="s">
        <v>703</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8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8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8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89"/>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8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9"/>
      <c r="B394" s="254"/>
      <c r="C394" s="253"/>
      <c r="D394" s="254"/>
      <c r="E394" s="253"/>
      <c r="F394" s="315"/>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9"/>
      <c r="B398" s="254"/>
      <c r="C398" s="253"/>
      <c r="D398" s="254"/>
      <c r="E398" s="253"/>
      <c r="F398" s="315"/>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9"/>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9"/>
      <c r="B401" s="254"/>
      <c r="C401" s="253"/>
      <c r="D401" s="254"/>
      <c r="E401" s="253"/>
      <c r="F401" s="315"/>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9"/>
      <c r="B405" s="254"/>
      <c r="C405" s="253"/>
      <c r="D405" s="254"/>
      <c r="E405" s="253"/>
      <c r="F405" s="315"/>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9"/>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9"/>
      <c r="B408" s="254"/>
      <c r="C408" s="253"/>
      <c r="D408" s="254"/>
      <c r="E408" s="253"/>
      <c r="F408" s="315"/>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9"/>
      <c r="B412" s="254"/>
      <c r="C412" s="253"/>
      <c r="D412" s="254"/>
      <c r="E412" s="253"/>
      <c r="F412" s="315"/>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9"/>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9"/>
      <c r="B415" s="254"/>
      <c r="C415" s="253"/>
      <c r="D415" s="254"/>
      <c r="E415" s="253"/>
      <c r="F415" s="315"/>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9"/>
      <c r="B419" s="254"/>
      <c r="C419" s="253"/>
      <c r="D419" s="254"/>
      <c r="E419" s="253"/>
      <c r="F419" s="315"/>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9"/>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9"/>
      <c r="B422" s="254"/>
      <c r="C422" s="253"/>
      <c r="D422" s="254"/>
      <c r="E422" s="253"/>
      <c r="F422" s="315"/>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9"/>
      <c r="B426" s="254"/>
      <c r="C426" s="253"/>
      <c r="D426" s="254"/>
      <c r="E426" s="316"/>
      <c r="F426" s="317"/>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9"/>
      <c r="B429" s="254"/>
      <c r="C429" s="316"/>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89"/>
      <c r="B430" s="254"/>
      <c r="C430" s="251" t="s">
        <v>675</v>
      </c>
      <c r="D430" s="252"/>
      <c r="E430" s="240" t="s">
        <v>401</v>
      </c>
      <c r="F430" s="445"/>
      <c r="G430" s="242" t="s">
        <v>252</v>
      </c>
      <c r="H430" s="189"/>
      <c r="I430" s="189"/>
      <c r="J430" s="243" t="s">
        <v>725</v>
      </c>
      <c r="K430" s="244"/>
      <c r="L430" s="244"/>
      <c r="M430" s="244"/>
      <c r="N430" s="244"/>
      <c r="O430" s="244"/>
      <c r="P430" s="244"/>
      <c r="Q430" s="244"/>
      <c r="R430" s="244"/>
      <c r="S430" s="244"/>
      <c r="T430" s="245"/>
      <c r="U430" s="246" t="s">
        <v>726</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8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547</v>
      </c>
      <c r="AJ431" s="215"/>
      <c r="AK431" s="215"/>
      <c r="AL431" s="216"/>
      <c r="AM431" s="215" t="s">
        <v>548</v>
      </c>
      <c r="AN431" s="215"/>
      <c r="AO431" s="215"/>
      <c r="AP431" s="216"/>
      <c r="AQ431" s="216" t="s">
        <v>232</v>
      </c>
      <c r="AR431" s="200"/>
      <c r="AS431" s="200"/>
      <c r="AT431" s="201"/>
      <c r="AU431" s="177" t="s">
        <v>134</v>
      </c>
      <c r="AV431" s="177"/>
      <c r="AW431" s="177"/>
      <c r="AX431" s="178"/>
      <c r="AY431">
        <f>COUNTA($G$433)</f>
        <v>1</v>
      </c>
    </row>
    <row r="432" spans="1:51" ht="18.75" customHeight="1" x14ac:dyDescent="0.15">
      <c r="A432" s="98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726</v>
      </c>
      <c r="AF432" s="179"/>
      <c r="AG432" s="180" t="s">
        <v>233</v>
      </c>
      <c r="AH432" s="203"/>
      <c r="AI432" s="217"/>
      <c r="AJ432" s="217"/>
      <c r="AK432" s="217"/>
      <c r="AL432" s="218"/>
      <c r="AM432" s="217"/>
      <c r="AN432" s="217"/>
      <c r="AO432" s="217"/>
      <c r="AP432" s="218"/>
      <c r="AQ432" s="232" t="s">
        <v>726</v>
      </c>
      <c r="AR432" s="179"/>
      <c r="AS432" s="180" t="s">
        <v>233</v>
      </c>
      <c r="AT432" s="203"/>
      <c r="AU432" s="179" t="s">
        <v>726</v>
      </c>
      <c r="AV432" s="179"/>
      <c r="AW432" s="180" t="s">
        <v>179</v>
      </c>
      <c r="AX432" s="181"/>
      <c r="AY432">
        <f>$AY$431</f>
        <v>1</v>
      </c>
    </row>
    <row r="433" spans="1:51" ht="23.25" customHeight="1" x14ac:dyDescent="0.15">
      <c r="A433" s="989"/>
      <c r="B433" s="254"/>
      <c r="C433" s="253"/>
      <c r="D433" s="254"/>
      <c r="E433" s="197"/>
      <c r="F433" s="198"/>
      <c r="G433" s="233" t="s">
        <v>726</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726</v>
      </c>
      <c r="AC433" s="176"/>
      <c r="AD433" s="176"/>
      <c r="AE433" s="167" t="s">
        <v>726</v>
      </c>
      <c r="AF433" s="168"/>
      <c r="AG433" s="168"/>
      <c r="AH433" s="168"/>
      <c r="AI433" s="167" t="s">
        <v>726</v>
      </c>
      <c r="AJ433" s="168"/>
      <c r="AK433" s="168"/>
      <c r="AL433" s="168"/>
      <c r="AM433" s="167" t="s">
        <v>726</v>
      </c>
      <c r="AN433" s="168"/>
      <c r="AO433" s="168"/>
      <c r="AP433" s="169"/>
      <c r="AQ433" s="167" t="s">
        <v>726</v>
      </c>
      <c r="AR433" s="168"/>
      <c r="AS433" s="168"/>
      <c r="AT433" s="169"/>
      <c r="AU433" s="168" t="s">
        <v>726</v>
      </c>
      <c r="AV433" s="168"/>
      <c r="AW433" s="168"/>
      <c r="AX433" s="209"/>
      <c r="AY433">
        <f t="shared" ref="AY433:AY435" si="63">$AY$431</f>
        <v>1</v>
      </c>
    </row>
    <row r="434" spans="1:51" ht="23.25" customHeight="1" x14ac:dyDescent="0.15">
      <c r="A434" s="98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726</v>
      </c>
      <c r="AC434" s="225"/>
      <c r="AD434" s="225"/>
      <c r="AE434" s="167" t="s">
        <v>726</v>
      </c>
      <c r="AF434" s="168"/>
      <c r="AG434" s="168"/>
      <c r="AH434" s="169"/>
      <c r="AI434" s="167" t="s">
        <v>726</v>
      </c>
      <c r="AJ434" s="168"/>
      <c r="AK434" s="168"/>
      <c r="AL434" s="168"/>
      <c r="AM434" s="167" t="s">
        <v>726</v>
      </c>
      <c r="AN434" s="168"/>
      <c r="AO434" s="168"/>
      <c r="AP434" s="169"/>
      <c r="AQ434" s="167" t="s">
        <v>726</v>
      </c>
      <c r="AR434" s="168"/>
      <c r="AS434" s="168"/>
      <c r="AT434" s="169"/>
      <c r="AU434" s="168" t="s">
        <v>726</v>
      </c>
      <c r="AV434" s="168"/>
      <c r="AW434" s="168"/>
      <c r="AX434" s="209"/>
      <c r="AY434">
        <f t="shared" si="63"/>
        <v>1</v>
      </c>
    </row>
    <row r="435" spans="1:51" ht="23.25" customHeight="1" x14ac:dyDescent="0.15">
      <c r="A435" s="98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726</v>
      </c>
      <c r="AF435" s="168"/>
      <c r="AG435" s="168"/>
      <c r="AH435" s="169"/>
      <c r="AI435" s="167" t="s">
        <v>726</v>
      </c>
      <c r="AJ435" s="168"/>
      <c r="AK435" s="168"/>
      <c r="AL435" s="168"/>
      <c r="AM435" s="167" t="s">
        <v>726</v>
      </c>
      <c r="AN435" s="168"/>
      <c r="AO435" s="168"/>
      <c r="AP435" s="169"/>
      <c r="AQ435" s="167" t="s">
        <v>726</v>
      </c>
      <c r="AR435" s="168"/>
      <c r="AS435" s="168"/>
      <c r="AT435" s="169"/>
      <c r="AU435" s="168" t="s">
        <v>726</v>
      </c>
      <c r="AV435" s="168"/>
      <c r="AW435" s="168"/>
      <c r="AX435" s="209"/>
      <c r="AY435">
        <f t="shared" si="63"/>
        <v>1</v>
      </c>
    </row>
    <row r="436" spans="1:51" ht="18.75" hidden="1" customHeight="1" x14ac:dyDescent="0.15">
      <c r="A436" s="98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547</v>
      </c>
      <c r="AJ436" s="215"/>
      <c r="AK436" s="215"/>
      <c r="AL436" s="216"/>
      <c r="AM436" s="215" t="s">
        <v>548</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8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8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547</v>
      </c>
      <c r="AJ441" s="215"/>
      <c r="AK441" s="215"/>
      <c r="AL441" s="216"/>
      <c r="AM441" s="215" t="s">
        <v>548</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8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8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547</v>
      </c>
      <c r="AJ446" s="215"/>
      <c r="AK446" s="215"/>
      <c r="AL446" s="216"/>
      <c r="AM446" s="215" t="s">
        <v>548</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547</v>
      </c>
      <c r="AJ451" s="215"/>
      <c r="AK451" s="215"/>
      <c r="AL451" s="216"/>
      <c r="AM451" s="215" t="s">
        <v>548</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8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547</v>
      </c>
      <c r="AJ456" s="215"/>
      <c r="AK456" s="215"/>
      <c r="AL456" s="216"/>
      <c r="AM456" s="215" t="s">
        <v>548</v>
      </c>
      <c r="AN456" s="215"/>
      <c r="AO456" s="215"/>
      <c r="AP456" s="216"/>
      <c r="AQ456" s="216" t="s">
        <v>232</v>
      </c>
      <c r="AR456" s="200"/>
      <c r="AS456" s="200"/>
      <c r="AT456" s="201"/>
      <c r="AU456" s="177" t="s">
        <v>134</v>
      </c>
      <c r="AV456" s="177"/>
      <c r="AW456" s="177"/>
      <c r="AX456" s="178"/>
      <c r="AY456">
        <f>COUNTA($G$458)</f>
        <v>1</v>
      </c>
    </row>
    <row r="457" spans="1:51" ht="18.75" customHeight="1" x14ac:dyDescent="0.15">
      <c r="A457" s="98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726</v>
      </c>
      <c r="AF457" s="179"/>
      <c r="AG457" s="180" t="s">
        <v>233</v>
      </c>
      <c r="AH457" s="203"/>
      <c r="AI457" s="217"/>
      <c r="AJ457" s="217"/>
      <c r="AK457" s="217"/>
      <c r="AL457" s="218"/>
      <c r="AM457" s="217"/>
      <c r="AN457" s="217"/>
      <c r="AO457" s="217"/>
      <c r="AP457" s="218"/>
      <c r="AQ457" s="232" t="s">
        <v>726</v>
      </c>
      <c r="AR457" s="179"/>
      <c r="AS457" s="180" t="s">
        <v>233</v>
      </c>
      <c r="AT457" s="203"/>
      <c r="AU457" s="179" t="s">
        <v>726</v>
      </c>
      <c r="AV457" s="179"/>
      <c r="AW457" s="180" t="s">
        <v>179</v>
      </c>
      <c r="AX457" s="181"/>
      <c r="AY457">
        <f>$AY$456</f>
        <v>1</v>
      </c>
    </row>
    <row r="458" spans="1:51" ht="23.25" customHeight="1" x14ac:dyDescent="0.15">
      <c r="A458" s="989"/>
      <c r="B458" s="254"/>
      <c r="C458" s="253"/>
      <c r="D458" s="254"/>
      <c r="E458" s="197"/>
      <c r="F458" s="198"/>
      <c r="G458" s="233" t="s">
        <v>726</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726</v>
      </c>
      <c r="AC458" s="176"/>
      <c r="AD458" s="176"/>
      <c r="AE458" s="167" t="s">
        <v>726</v>
      </c>
      <c r="AF458" s="168"/>
      <c r="AG458" s="168"/>
      <c r="AH458" s="168"/>
      <c r="AI458" s="167" t="s">
        <v>726</v>
      </c>
      <c r="AJ458" s="168"/>
      <c r="AK458" s="168"/>
      <c r="AL458" s="168"/>
      <c r="AM458" s="167" t="s">
        <v>726</v>
      </c>
      <c r="AN458" s="168"/>
      <c r="AO458" s="168"/>
      <c r="AP458" s="169"/>
      <c r="AQ458" s="167" t="s">
        <v>726</v>
      </c>
      <c r="AR458" s="168"/>
      <c r="AS458" s="168"/>
      <c r="AT458" s="169"/>
      <c r="AU458" s="168" t="s">
        <v>726</v>
      </c>
      <c r="AV458" s="168"/>
      <c r="AW458" s="168"/>
      <c r="AX458" s="209"/>
      <c r="AY458">
        <f t="shared" ref="AY458:AY460" si="68">$AY$456</f>
        <v>1</v>
      </c>
    </row>
    <row r="459" spans="1:51" ht="23.25" customHeight="1" x14ac:dyDescent="0.15">
      <c r="A459" s="98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726</v>
      </c>
      <c r="AC459" s="225"/>
      <c r="AD459" s="225"/>
      <c r="AE459" s="167" t="s">
        <v>726</v>
      </c>
      <c r="AF459" s="168"/>
      <c r="AG459" s="168"/>
      <c r="AH459" s="169"/>
      <c r="AI459" s="167" t="s">
        <v>726</v>
      </c>
      <c r="AJ459" s="168"/>
      <c r="AK459" s="168"/>
      <c r="AL459" s="168"/>
      <c r="AM459" s="167" t="s">
        <v>726</v>
      </c>
      <c r="AN459" s="168"/>
      <c r="AO459" s="168"/>
      <c r="AP459" s="169"/>
      <c r="AQ459" s="167" t="s">
        <v>726</v>
      </c>
      <c r="AR459" s="168"/>
      <c r="AS459" s="168"/>
      <c r="AT459" s="169"/>
      <c r="AU459" s="168" t="s">
        <v>726</v>
      </c>
      <c r="AV459" s="168"/>
      <c r="AW459" s="168"/>
      <c r="AX459" s="209"/>
      <c r="AY459">
        <f t="shared" si="68"/>
        <v>1</v>
      </c>
    </row>
    <row r="460" spans="1:51" ht="23.25" customHeight="1" x14ac:dyDescent="0.15">
      <c r="A460" s="98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726</v>
      </c>
      <c r="AF460" s="168"/>
      <c r="AG460" s="168"/>
      <c r="AH460" s="169"/>
      <c r="AI460" s="167" t="s">
        <v>726</v>
      </c>
      <c r="AJ460" s="168"/>
      <c r="AK460" s="168"/>
      <c r="AL460" s="168"/>
      <c r="AM460" s="167" t="s">
        <v>726</v>
      </c>
      <c r="AN460" s="168"/>
      <c r="AO460" s="168"/>
      <c r="AP460" s="169"/>
      <c r="AQ460" s="167" t="s">
        <v>726</v>
      </c>
      <c r="AR460" s="168"/>
      <c r="AS460" s="168"/>
      <c r="AT460" s="169"/>
      <c r="AU460" s="168" t="s">
        <v>726</v>
      </c>
      <c r="AV460" s="168"/>
      <c r="AW460" s="168"/>
      <c r="AX460" s="209"/>
      <c r="AY460">
        <f t="shared" si="68"/>
        <v>1</v>
      </c>
    </row>
    <row r="461" spans="1:51" ht="18.75" hidden="1" customHeight="1" x14ac:dyDescent="0.15">
      <c r="A461" s="98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547</v>
      </c>
      <c r="AJ461" s="215"/>
      <c r="AK461" s="215"/>
      <c r="AL461" s="216"/>
      <c r="AM461" s="215" t="s">
        <v>548</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547</v>
      </c>
      <c r="AJ466" s="215"/>
      <c r="AK466" s="215"/>
      <c r="AL466" s="216"/>
      <c r="AM466" s="215" t="s">
        <v>548</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547</v>
      </c>
      <c r="AJ471" s="215"/>
      <c r="AK471" s="215"/>
      <c r="AL471" s="216"/>
      <c r="AM471" s="215" t="s">
        <v>548</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547</v>
      </c>
      <c r="AJ476" s="215"/>
      <c r="AK476" s="215"/>
      <c r="AL476" s="216"/>
      <c r="AM476" s="215" t="s">
        <v>548</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89"/>
      <c r="B481" s="254"/>
      <c r="C481" s="253"/>
      <c r="D481" s="254"/>
      <c r="E481" s="188" t="s">
        <v>409</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89"/>
      <c r="B482" s="254"/>
      <c r="C482" s="253"/>
      <c r="D482" s="254"/>
      <c r="E482" s="191" t="s">
        <v>726</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x14ac:dyDescent="0.15">
      <c r="A483" s="98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customHeight="1" thickBot="1" x14ac:dyDescent="0.2">
      <c r="A484" s="989"/>
      <c r="B484" s="254"/>
      <c r="C484" s="253"/>
      <c r="D484" s="254"/>
      <c r="E484" s="240" t="s">
        <v>404</v>
      </c>
      <c r="F484" s="241"/>
      <c r="G484" s="242" t="s">
        <v>252</v>
      </c>
      <c r="H484" s="189"/>
      <c r="I484" s="189"/>
      <c r="J484" s="243" t="s">
        <v>725</v>
      </c>
      <c r="K484" s="244"/>
      <c r="L484" s="244"/>
      <c r="M484" s="244"/>
      <c r="N484" s="244"/>
      <c r="O484" s="244"/>
      <c r="P484" s="244"/>
      <c r="Q484" s="244"/>
      <c r="R484" s="244"/>
      <c r="S484" s="244"/>
      <c r="T484" s="245"/>
      <c r="U484" s="246" t="s">
        <v>726</v>
      </c>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547</v>
      </c>
      <c r="AJ485" s="215"/>
      <c r="AK485" s="215"/>
      <c r="AL485" s="216"/>
      <c r="AM485" s="215" t="s">
        <v>548</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547</v>
      </c>
      <c r="AJ490" s="215"/>
      <c r="AK490" s="215"/>
      <c r="AL490" s="216"/>
      <c r="AM490" s="215" t="s">
        <v>548</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547</v>
      </c>
      <c r="AJ495" s="215"/>
      <c r="AK495" s="215"/>
      <c r="AL495" s="216"/>
      <c r="AM495" s="215" t="s">
        <v>548</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547</v>
      </c>
      <c r="AJ500" s="215"/>
      <c r="AK500" s="215"/>
      <c r="AL500" s="216"/>
      <c r="AM500" s="215" t="s">
        <v>548</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547</v>
      </c>
      <c r="AJ505" s="215"/>
      <c r="AK505" s="215"/>
      <c r="AL505" s="216"/>
      <c r="AM505" s="215" t="s">
        <v>548</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547</v>
      </c>
      <c r="AJ510" s="215"/>
      <c r="AK510" s="215"/>
      <c r="AL510" s="216"/>
      <c r="AM510" s="215" t="s">
        <v>548</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547</v>
      </c>
      <c r="AJ515" s="215"/>
      <c r="AK515" s="215"/>
      <c r="AL515" s="216"/>
      <c r="AM515" s="215" t="s">
        <v>548</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547</v>
      </c>
      <c r="AJ520" s="215"/>
      <c r="AK520" s="215"/>
      <c r="AL520" s="216"/>
      <c r="AM520" s="215" t="s">
        <v>548</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547</v>
      </c>
      <c r="AJ525" s="215"/>
      <c r="AK525" s="215"/>
      <c r="AL525" s="216"/>
      <c r="AM525" s="215" t="s">
        <v>548</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547</v>
      </c>
      <c r="AJ530" s="215"/>
      <c r="AK530" s="215"/>
      <c r="AL530" s="216"/>
      <c r="AM530" s="215" t="s">
        <v>548</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9"/>
      <c r="B535" s="254"/>
      <c r="C535" s="253"/>
      <c r="D535" s="254"/>
      <c r="E535" s="188" t="s">
        <v>410</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9"/>
      <c r="B538" s="254"/>
      <c r="C538" s="253"/>
      <c r="D538" s="254"/>
      <c r="E538" s="240" t="s">
        <v>405</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547</v>
      </c>
      <c r="AJ539" s="215"/>
      <c r="AK539" s="215"/>
      <c r="AL539" s="216"/>
      <c r="AM539" s="215" t="s">
        <v>548</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547</v>
      </c>
      <c r="AJ544" s="215"/>
      <c r="AK544" s="215"/>
      <c r="AL544" s="216"/>
      <c r="AM544" s="215" t="s">
        <v>548</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547</v>
      </c>
      <c r="AJ549" s="215"/>
      <c r="AK549" s="215"/>
      <c r="AL549" s="216"/>
      <c r="AM549" s="215" t="s">
        <v>548</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547</v>
      </c>
      <c r="AJ554" s="215"/>
      <c r="AK554" s="215"/>
      <c r="AL554" s="216"/>
      <c r="AM554" s="215" t="s">
        <v>548</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547</v>
      </c>
      <c r="AJ559" s="215"/>
      <c r="AK559" s="215"/>
      <c r="AL559" s="216"/>
      <c r="AM559" s="215" t="s">
        <v>548</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547</v>
      </c>
      <c r="AJ564" s="215"/>
      <c r="AK564" s="215"/>
      <c r="AL564" s="216"/>
      <c r="AM564" s="215" t="s">
        <v>548</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547</v>
      </c>
      <c r="AJ569" s="215"/>
      <c r="AK569" s="215"/>
      <c r="AL569" s="216"/>
      <c r="AM569" s="215" t="s">
        <v>548</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547</v>
      </c>
      <c r="AJ574" s="215"/>
      <c r="AK574" s="215"/>
      <c r="AL574" s="216"/>
      <c r="AM574" s="215" t="s">
        <v>548</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547</v>
      </c>
      <c r="AJ579" s="215"/>
      <c r="AK579" s="215"/>
      <c r="AL579" s="216"/>
      <c r="AM579" s="215" t="s">
        <v>548</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547</v>
      </c>
      <c r="AJ584" s="215"/>
      <c r="AK584" s="215"/>
      <c r="AL584" s="216"/>
      <c r="AM584" s="215" t="s">
        <v>548</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9"/>
      <c r="B589" s="254"/>
      <c r="C589" s="253"/>
      <c r="D589" s="254"/>
      <c r="E589" s="188" t="s">
        <v>410</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9"/>
      <c r="B592" s="254"/>
      <c r="C592" s="253"/>
      <c r="D592" s="254"/>
      <c r="E592" s="240" t="s">
        <v>404</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547</v>
      </c>
      <c r="AJ593" s="215"/>
      <c r="AK593" s="215"/>
      <c r="AL593" s="216"/>
      <c r="AM593" s="215" t="s">
        <v>548</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547</v>
      </c>
      <c r="AJ598" s="215"/>
      <c r="AK598" s="215"/>
      <c r="AL598" s="216"/>
      <c r="AM598" s="215" t="s">
        <v>548</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547</v>
      </c>
      <c r="AJ603" s="215"/>
      <c r="AK603" s="215"/>
      <c r="AL603" s="216"/>
      <c r="AM603" s="215" t="s">
        <v>548</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547</v>
      </c>
      <c r="AJ608" s="215"/>
      <c r="AK608" s="215"/>
      <c r="AL608" s="216"/>
      <c r="AM608" s="215" t="s">
        <v>548</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547</v>
      </c>
      <c r="AJ613" s="215"/>
      <c r="AK613" s="215"/>
      <c r="AL613" s="216"/>
      <c r="AM613" s="215" t="s">
        <v>548</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547</v>
      </c>
      <c r="AJ618" s="215"/>
      <c r="AK618" s="215"/>
      <c r="AL618" s="216"/>
      <c r="AM618" s="215" t="s">
        <v>548</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547</v>
      </c>
      <c r="AJ623" s="215"/>
      <c r="AK623" s="215"/>
      <c r="AL623" s="216"/>
      <c r="AM623" s="215" t="s">
        <v>548</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547</v>
      </c>
      <c r="AJ628" s="215"/>
      <c r="AK628" s="215"/>
      <c r="AL628" s="216"/>
      <c r="AM628" s="215" t="s">
        <v>548</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547</v>
      </c>
      <c r="AJ633" s="215"/>
      <c r="AK633" s="215"/>
      <c r="AL633" s="216"/>
      <c r="AM633" s="215" t="s">
        <v>548</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547</v>
      </c>
      <c r="AJ638" s="215"/>
      <c r="AK638" s="215"/>
      <c r="AL638" s="216"/>
      <c r="AM638" s="215" t="s">
        <v>548</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9"/>
      <c r="B643" s="254"/>
      <c r="C643" s="253"/>
      <c r="D643" s="254"/>
      <c r="E643" s="188" t="s">
        <v>410</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9"/>
      <c r="B646" s="254"/>
      <c r="C646" s="253"/>
      <c r="D646" s="254"/>
      <c r="E646" s="240" t="s">
        <v>405</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547</v>
      </c>
      <c r="AJ647" s="215"/>
      <c r="AK647" s="215"/>
      <c r="AL647" s="216"/>
      <c r="AM647" s="215" t="s">
        <v>548</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8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8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8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8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8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547</v>
      </c>
      <c r="AJ652" s="215"/>
      <c r="AK652" s="215"/>
      <c r="AL652" s="216"/>
      <c r="AM652" s="215" t="s">
        <v>548</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547</v>
      </c>
      <c r="AJ657" s="215"/>
      <c r="AK657" s="215"/>
      <c r="AL657" s="216"/>
      <c r="AM657" s="215" t="s">
        <v>548</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547</v>
      </c>
      <c r="AJ662" s="215"/>
      <c r="AK662" s="215"/>
      <c r="AL662" s="216"/>
      <c r="AM662" s="215" t="s">
        <v>548</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547</v>
      </c>
      <c r="AJ667" s="215"/>
      <c r="AK667" s="215"/>
      <c r="AL667" s="216"/>
      <c r="AM667" s="215" t="s">
        <v>548</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8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8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8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8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8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547</v>
      </c>
      <c r="AJ672" s="215"/>
      <c r="AK672" s="215"/>
      <c r="AL672" s="216"/>
      <c r="AM672" s="215" t="s">
        <v>548</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8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8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8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8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8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547</v>
      </c>
      <c r="AJ677" s="215"/>
      <c r="AK677" s="215"/>
      <c r="AL677" s="216"/>
      <c r="AM677" s="215" t="s">
        <v>548</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547</v>
      </c>
      <c r="AJ682" s="215"/>
      <c r="AK682" s="215"/>
      <c r="AL682" s="216"/>
      <c r="AM682" s="215" t="s">
        <v>548</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547</v>
      </c>
      <c r="AJ687" s="215"/>
      <c r="AK687" s="215"/>
      <c r="AL687" s="216"/>
      <c r="AM687" s="215" t="s">
        <v>548</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8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8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8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8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8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547</v>
      </c>
      <c r="AJ692" s="215"/>
      <c r="AK692" s="215"/>
      <c r="AL692" s="216"/>
      <c r="AM692" s="215" t="s">
        <v>548</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8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8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8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8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89"/>
      <c r="B697" s="254"/>
      <c r="C697" s="253"/>
      <c r="D697" s="254"/>
      <c r="E697" s="188" t="s">
        <v>410</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50.1"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720</v>
      </c>
      <c r="AE702" s="891"/>
      <c r="AF702" s="891"/>
      <c r="AG702" s="880" t="s">
        <v>745</v>
      </c>
      <c r="AH702" s="881"/>
      <c r="AI702" s="881"/>
      <c r="AJ702" s="881"/>
      <c r="AK702" s="881"/>
      <c r="AL702" s="881"/>
      <c r="AM702" s="881"/>
      <c r="AN702" s="881"/>
      <c r="AO702" s="881"/>
      <c r="AP702" s="881"/>
      <c r="AQ702" s="881"/>
      <c r="AR702" s="881"/>
      <c r="AS702" s="881"/>
      <c r="AT702" s="881"/>
      <c r="AU702" s="881"/>
      <c r="AV702" s="881"/>
      <c r="AW702" s="881"/>
      <c r="AX702" s="882"/>
    </row>
    <row r="703" spans="1:51" ht="39.950000000000003"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720</v>
      </c>
      <c r="AE703" s="186"/>
      <c r="AF703" s="186"/>
      <c r="AG703" s="664" t="s">
        <v>746</v>
      </c>
      <c r="AH703" s="665"/>
      <c r="AI703" s="665"/>
      <c r="AJ703" s="665"/>
      <c r="AK703" s="665"/>
      <c r="AL703" s="665"/>
      <c r="AM703" s="665"/>
      <c r="AN703" s="665"/>
      <c r="AO703" s="665"/>
      <c r="AP703" s="665"/>
      <c r="AQ703" s="665"/>
      <c r="AR703" s="665"/>
      <c r="AS703" s="665"/>
      <c r="AT703" s="665"/>
      <c r="AU703" s="665"/>
      <c r="AV703" s="665"/>
      <c r="AW703" s="665"/>
      <c r="AX703" s="666"/>
    </row>
    <row r="704" spans="1:51" ht="50.1"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720</v>
      </c>
      <c r="AE704" s="583"/>
      <c r="AF704" s="583"/>
      <c r="AG704" s="425" t="s">
        <v>747</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720</v>
      </c>
      <c r="AE705" s="733"/>
      <c r="AF705" s="733"/>
      <c r="AG705" s="191" t="s">
        <v>756</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383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t="s">
        <v>755</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755</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757</v>
      </c>
      <c r="AE708" s="668"/>
      <c r="AF708" s="668"/>
      <c r="AG708" s="523" t="s">
        <v>725</v>
      </c>
      <c r="AH708" s="524"/>
      <c r="AI708" s="524"/>
      <c r="AJ708" s="524"/>
      <c r="AK708" s="524"/>
      <c r="AL708" s="524"/>
      <c r="AM708" s="524"/>
      <c r="AN708" s="524"/>
      <c r="AO708" s="524"/>
      <c r="AP708" s="524"/>
      <c r="AQ708" s="524"/>
      <c r="AR708" s="524"/>
      <c r="AS708" s="524"/>
      <c r="AT708" s="524"/>
      <c r="AU708" s="524"/>
      <c r="AV708" s="524"/>
      <c r="AW708" s="524"/>
      <c r="AX708" s="525"/>
    </row>
    <row r="709" spans="1:50" ht="39.950000000000003"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720</v>
      </c>
      <c r="AE709" s="186"/>
      <c r="AF709" s="186"/>
      <c r="AG709" s="664" t="s">
        <v>748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757</v>
      </c>
      <c r="AE710" s="186"/>
      <c r="AF710" s="186"/>
      <c r="AG710" s="664" t="s">
        <v>725</v>
      </c>
      <c r="AH710" s="665"/>
      <c r="AI710" s="665"/>
      <c r="AJ710" s="665"/>
      <c r="AK710" s="665"/>
      <c r="AL710" s="665"/>
      <c r="AM710" s="665"/>
      <c r="AN710" s="665"/>
      <c r="AO710" s="665"/>
      <c r="AP710" s="665"/>
      <c r="AQ710" s="665"/>
      <c r="AR710" s="665"/>
      <c r="AS710" s="665"/>
      <c r="AT710" s="665"/>
      <c r="AU710" s="665"/>
      <c r="AV710" s="665"/>
      <c r="AW710" s="665"/>
      <c r="AX710" s="666"/>
    </row>
    <row r="711" spans="1:50" ht="39.950000000000003"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720</v>
      </c>
      <c r="AE711" s="186"/>
      <c r="AF711" s="186"/>
      <c r="AG711" s="664" t="s">
        <v>749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720</v>
      </c>
      <c r="AE712" s="583"/>
      <c r="AF712" s="583"/>
      <c r="AG712" s="591" t="s">
        <v>750</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757</v>
      </c>
      <c r="AE713" s="186"/>
      <c r="AF713" s="187"/>
      <c r="AG713" s="664" t="s">
        <v>725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720</v>
      </c>
      <c r="AE714" s="589"/>
      <c r="AF714" s="590"/>
      <c r="AG714" s="689" t="s">
        <v>751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757</v>
      </c>
      <c r="AE715" s="668"/>
      <c r="AF715" s="774"/>
      <c r="AG715" s="523" t="s">
        <v>725</v>
      </c>
      <c r="AH715" s="524"/>
      <c r="AI715" s="524"/>
      <c r="AJ715" s="524"/>
      <c r="AK715" s="524"/>
      <c r="AL715" s="524"/>
      <c r="AM715" s="524"/>
      <c r="AN715" s="524"/>
      <c r="AO715" s="524"/>
      <c r="AP715" s="524"/>
      <c r="AQ715" s="524"/>
      <c r="AR715" s="524"/>
      <c r="AS715" s="524"/>
      <c r="AT715" s="524"/>
      <c r="AU715" s="524"/>
      <c r="AV715" s="524"/>
      <c r="AW715" s="524"/>
      <c r="AX715" s="525"/>
    </row>
    <row r="716" spans="1:50" ht="39.950000000000003"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720</v>
      </c>
      <c r="AE716" s="756"/>
      <c r="AF716" s="756"/>
      <c r="AG716" s="664" t="s">
        <v>752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757</v>
      </c>
      <c r="AE717" s="186"/>
      <c r="AF717" s="186"/>
      <c r="AG717" s="664" t="s">
        <v>725</v>
      </c>
      <c r="AH717" s="665"/>
      <c r="AI717" s="665"/>
      <c r="AJ717" s="665"/>
      <c r="AK717" s="665"/>
      <c r="AL717" s="665"/>
      <c r="AM717" s="665"/>
      <c r="AN717" s="665"/>
      <c r="AO717" s="665"/>
      <c r="AP717" s="665"/>
      <c r="AQ717" s="665"/>
      <c r="AR717" s="665"/>
      <c r="AS717" s="665"/>
      <c r="AT717" s="665"/>
      <c r="AU717" s="665"/>
      <c r="AV717" s="665"/>
      <c r="AW717" s="665"/>
      <c r="AX717" s="666"/>
    </row>
    <row r="718" spans="1:50" ht="39.950000000000003"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720</v>
      </c>
      <c r="AE718" s="186"/>
      <c r="AF718" s="186"/>
      <c r="AG718" s="194" t="s">
        <v>753</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720</v>
      </c>
      <c r="AE719" s="668"/>
      <c r="AF719" s="668"/>
      <c r="AG719" s="191" t="s">
        <v>754</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5"/>
      <c r="AH720" s="236"/>
      <c r="AI720" s="236"/>
      <c r="AJ720" s="236"/>
      <c r="AK720" s="236"/>
      <c r="AL720" s="236"/>
      <c r="AM720" s="236"/>
      <c r="AN720" s="236"/>
      <c r="AO720" s="236"/>
      <c r="AP720" s="236"/>
      <c r="AQ720" s="236"/>
      <c r="AR720" s="236"/>
      <c r="AS720" s="236"/>
      <c r="AT720" s="236"/>
      <c r="AU720" s="236"/>
      <c r="AV720" s="236"/>
      <c r="AW720" s="236"/>
      <c r="AX720" s="426"/>
    </row>
    <row r="721" spans="1:52" ht="39.950000000000003" customHeight="1" x14ac:dyDescent="0.15">
      <c r="A721" s="650"/>
      <c r="B721" s="651"/>
      <c r="C721" s="913" t="s">
        <v>715</v>
      </c>
      <c r="D721" s="914"/>
      <c r="E721" s="914"/>
      <c r="F721" s="915"/>
      <c r="G721" s="931"/>
      <c r="H721" s="932"/>
      <c r="I721" s="77" t="str">
        <f>IF(OR(G721="　", G721=""), "", "-")</f>
        <v/>
      </c>
      <c r="J721" s="912">
        <v>362</v>
      </c>
      <c r="K721" s="912"/>
      <c r="L721" s="77" t="str">
        <f>IF(M721="","","-")</f>
        <v/>
      </c>
      <c r="M721" s="78"/>
      <c r="N721" s="909" t="s">
        <v>758</v>
      </c>
      <c r="O721" s="910"/>
      <c r="P721" s="910"/>
      <c r="Q721" s="910"/>
      <c r="R721" s="910"/>
      <c r="S721" s="910"/>
      <c r="T721" s="910"/>
      <c r="U721" s="910"/>
      <c r="V721" s="910"/>
      <c r="W721" s="910"/>
      <c r="X721" s="910"/>
      <c r="Y721" s="910"/>
      <c r="Z721" s="910"/>
      <c r="AA721" s="910"/>
      <c r="AB721" s="910"/>
      <c r="AC721" s="910"/>
      <c r="AD721" s="910"/>
      <c r="AE721" s="910"/>
      <c r="AF721" s="911"/>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8" t="s">
        <v>48</v>
      </c>
      <c r="B726" s="619"/>
      <c r="C726" s="440" t="s">
        <v>53</v>
      </c>
      <c r="D726" s="578"/>
      <c r="E726" s="578"/>
      <c r="F726" s="579"/>
      <c r="G726" s="794" t="s">
        <v>760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759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791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137</v>
      </c>
      <c r="B731" s="616"/>
      <c r="C731" s="616"/>
      <c r="D731" s="616"/>
      <c r="E731" s="617"/>
      <c r="F731" s="680" t="s">
        <v>792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793</v>
      </c>
      <c r="B733" s="616"/>
      <c r="C733" s="616"/>
      <c r="D733" s="616"/>
      <c r="E733" s="617"/>
      <c r="F733" s="763" t="s">
        <v>794</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676</v>
      </c>
      <c r="B737" s="159"/>
      <c r="C737" s="159"/>
      <c r="D737" s="160"/>
      <c r="E737" s="106" t="s">
        <v>726</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399</v>
      </c>
      <c r="B738" s="110"/>
      <c r="C738" s="110"/>
      <c r="D738" s="110"/>
      <c r="E738" s="106" t="s">
        <v>761</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398</v>
      </c>
      <c r="B739" s="110"/>
      <c r="C739" s="110"/>
      <c r="D739" s="110"/>
      <c r="E739" s="106" t="s">
        <v>762</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397</v>
      </c>
      <c r="B740" s="110"/>
      <c r="C740" s="110"/>
      <c r="D740" s="110"/>
      <c r="E740" s="106" t="s">
        <v>763</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396</v>
      </c>
      <c r="B741" s="110"/>
      <c r="C741" s="110"/>
      <c r="D741" s="110"/>
      <c r="E741" s="106" t="s">
        <v>764</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395</v>
      </c>
      <c r="B742" s="110"/>
      <c r="C742" s="110"/>
      <c r="D742" s="110"/>
      <c r="E742" s="106" t="s">
        <v>765</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394</v>
      </c>
      <c r="B743" s="110"/>
      <c r="C743" s="110"/>
      <c r="D743" s="110"/>
      <c r="E743" s="106" t="s">
        <v>766</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393</v>
      </c>
      <c r="B744" s="110"/>
      <c r="C744" s="110"/>
      <c r="D744" s="110"/>
      <c r="E744" s="106" t="s">
        <v>767</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392</v>
      </c>
      <c r="B745" s="110"/>
      <c r="C745" s="110"/>
      <c r="D745" s="110"/>
      <c r="E745" s="115" t="s">
        <v>768</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549</v>
      </c>
      <c r="B746" s="110"/>
      <c r="C746" s="110"/>
      <c r="D746" s="110"/>
      <c r="E746" s="113" t="s">
        <v>715</v>
      </c>
      <c r="F746" s="114"/>
      <c r="G746" s="114"/>
      <c r="H746" s="100" t="str">
        <f>IF(E746="","","-")</f>
        <v>-</v>
      </c>
      <c r="I746" s="114"/>
      <c r="J746" s="114"/>
      <c r="K746" s="100" t="str">
        <f>IF(I746="","","-")</f>
        <v/>
      </c>
      <c r="L746" s="105">
        <v>303</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511</v>
      </c>
      <c r="B747" s="110"/>
      <c r="C747" s="110"/>
      <c r="D747" s="110"/>
      <c r="E747" s="113" t="s">
        <v>715</v>
      </c>
      <c r="F747" s="114"/>
      <c r="G747" s="114"/>
      <c r="H747" s="100" t="str">
        <f>IF(E747="","","-")</f>
        <v>-</v>
      </c>
      <c r="I747" s="114"/>
      <c r="J747" s="114"/>
      <c r="K747" s="100" t="str">
        <f>IF(I747="","","-")</f>
        <v/>
      </c>
      <c r="L747" s="105">
        <v>312</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386</v>
      </c>
      <c r="B748" s="122"/>
      <c r="C748" s="122"/>
      <c r="D748" s="122"/>
      <c r="E748" s="122"/>
      <c r="F748" s="123"/>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104"/>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388</v>
      </c>
      <c r="B787" s="758"/>
      <c r="C787" s="758"/>
      <c r="D787" s="758"/>
      <c r="E787" s="758"/>
      <c r="F787" s="759"/>
      <c r="G787" s="436" t="s">
        <v>769</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363</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773</v>
      </c>
      <c r="H789" s="447"/>
      <c r="I789" s="447"/>
      <c r="J789" s="447"/>
      <c r="K789" s="448"/>
      <c r="L789" s="449" t="s">
        <v>790</v>
      </c>
      <c r="M789" s="450"/>
      <c r="N789" s="450"/>
      <c r="O789" s="450"/>
      <c r="P789" s="450"/>
      <c r="Q789" s="450"/>
      <c r="R789" s="450"/>
      <c r="S789" s="450"/>
      <c r="T789" s="450"/>
      <c r="U789" s="450"/>
      <c r="V789" s="450"/>
      <c r="W789" s="450"/>
      <c r="X789" s="451"/>
      <c r="Y789" s="452">
        <v>0.1</v>
      </c>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x14ac:dyDescent="0.15">
      <c r="A790" s="553"/>
      <c r="B790" s="760"/>
      <c r="C790" s="760"/>
      <c r="D790" s="760"/>
      <c r="E790" s="760"/>
      <c r="F790" s="761"/>
      <c r="G790" s="349" t="s">
        <v>774</v>
      </c>
      <c r="H790" s="350"/>
      <c r="I790" s="350"/>
      <c r="J790" s="350"/>
      <c r="K790" s="351"/>
      <c r="L790" s="399" t="s">
        <v>775</v>
      </c>
      <c r="M790" s="400"/>
      <c r="N790" s="400"/>
      <c r="O790" s="400"/>
      <c r="P790" s="400"/>
      <c r="Q790" s="400"/>
      <c r="R790" s="400"/>
      <c r="S790" s="400"/>
      <c r="T790" s="400"/>
      <c r="U790" s="400"/>
      <c r="V790" s="400"/>
      <c r="W790" s="400"/>
      <c r="X790" s="401"/>
      <c r="Y790" s="396">
        <v>0.1</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3"/>
      <c r="B791" s="760"/>
      <c r="C791" s="760"/>
      <c r="D791" s="760"/>
      <c r="E791" s="760"/>
      <c r="F791" s="761"/>
      <c r="G791" s="349" t="s">
        <v>778</v>
      </c>
      <c r="H791" s="350"/>
      <c r="I791" s="350"/>
      <c r="J791" s="350"/>
      <c r="K791" s="351"/>
      <c r="L791" s="399" t="s">
        <v>776</v>
      </c>
      <c r="M791" s="400"/>
      <c r="N791" s="400"/>
      <c r="O791" s="400"/>
      <c r="P791" s="400"/>
      <c r="Q791" s="400"/>
      <c r="R791" s="400"/>
      <c r="S791" s="400"/>
      <c r="T791" s="400"/>
      <c r="U791" s="400"/>
      <c r="V791" s="400"/>
      <c r="W791" s="400"/>
      <c r="X791" s="401"/>
      <c r="Y791" s="396">
        <v>0.7</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3"/>
      <c r="B792" s="760"/>
      <c r="C792" s="760"/>
      <c r="D792" s="760"/>
      <c r="E792" s="760"/>
      <c r="F792" s="761"/>
      <c r="G792" s="349" t="s">
        <v>779</v>
      </c>
      <c r="H792" s="350"/>
      <c r="I792" s="350"/>
      <c r="J792" s="350"/>
      <c r="K792" s="351"/>
      <c r="L792" s="399" t="s">
        <v>777</v>
      </c>
      <c r="M792" s="400"/>
      <c r="N792" s="400"/>
      <c r="O792" s="400"/>
      <c r="P792" s="400"/>
      <c r="Q792" s="400"/>
      <c r="R792" s="400"/>
      <c r="S792" s="400"/>
      <c r="T792" s="400"/>
      <c r="U792" s="400"/>
      <c r="V792" s="400"/>
      <c r="W792" s="400"/>
      <c r="X792" s="401"/>
      <c r="Y792" s="396">
        <v>0.4</v>
      </c>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3"/>
      <c r="B793" s="760"/>
      <c r="C793" s="760"/>
      <c r="D793" s="760"/>
      <c r="E793" s="760"/>
      <c r="F793" s="761"/>
      <c r="G793" s="349" t="s">
        <v>781</v>
      </c>
      <c r="H793" s="350"/>
      <c r="I793" s="350"/>
      <c r="J793" s="350"/>
      <c r="K793" s="351"/>
      <c r="L793" s="399" t="s">
        <v>780</v>
      </c>
      <c r="M793" s="400"/>
      <c r="N793" s="400"/>
      <c r="O793" s="400"/>
      <c r="P793" s="400"/>
      <c r="Q793" s="400"/>
      <c r="R793" s="400"/>
      <c r="S793" s="400"/>
      <c r="T793" s="400"/>
      <c r="U793" s="400"/>
      <c r="V793" s="400"/>
      <c r="W793" s="400"/>
      <c r="X793" s="401"/>
      <c r="Y793" s="396">
        <v>0.3</v>
      </c>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3"/>
      <c r="B794" s="760"/>
      <c r="C794" s="760"/>
      <c r="D794" s="760"/>
      <c r="E794" s="760"/>
      <c r="F794" s="761"/>
      <c r="G794" s="349" t="s">
        <v>782</v>
      </c>
      <c r="H794" s="350"/>
      <c r="I794" s="350"/>
      <c r="J794" s="350"/>
      <c r="K794" s="351"/>
      <c r="L794" s="399" t="s">
        <v>783</v>
      </c>
      <c r="M794" s="400"/>
      <c r="N794" s="400"/>
      <c r="O794" s="400"/>
      <c r="P794" s="400"/>
      <c r="Q794" s="400"/>
      <c r="R794" s="400"/>
      <c r="S794" s="400"/>
      <c r="T794" s="400"/>
      <c r="U794" s="400"/>
      <c r="V794" s="400"/>
      <c r="W794" s="400"/>
      <c r="X794" s="401"/>
      <c r="Y794" s="396">
        <v>0.2</v>
      </c>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3"/>
      <c r="B795" s="760"/>
      <c r="C795" s="760"/>
      <c r="D795" s="760"/>
      <c r="E795" s="760"/>
      <c r="F795" s="761"/>
      <c r="G795" s="349" t="s">
        <v>785</v>
      </c>
      <c r="H795" s="350"/>
      <c r="I795" s="350"/>
      <c r="J795" s="350"/>
      <c r="K795" s="351"/>
      <c r="L795" s="399" t="s">
        <v>784</v>
      </c>
      <c r="M795" s="400"/>
      <c r="N795" s="400"/>
      <c r="O795" s="400"/>
      <c r="P795" s="400"/>
      <c r="Q795" s="400"/>
      <c r="R795" s="400"/>
      <c r="S795" s="400"/>
      <c r="T795" s="400"/>
      <c r="U795" s="400"/>
      <c r="V795" s="400"/>
      <c r="W795" s="400"/>
      <c r="X795" s="401"/>
      <c r="Y795" s="396">
        <v>1.3</v>
      </c>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3"/>
      <c r="B796" s="760"/>
      <c r="C796" s="760"/>
      <c r="D796" s="760"/>
      <c r="E796" s="760"/>
      <c r="F796" s="761"/>
      <c r="G796" s="349" t="s">
        <v>787</v>
      </c>
      <c r="H796" s="350"/>
      <c r="I796" s="350"/>
      <c r="J796" s="350"/>
      <c r="K796" s="351"/>
      <c r="L796" s="399" t="s">
        <v>786</v>
      </c>
      <c r="M796" s="400"/>
      <c r="N796" s="400"/>
      <c r="O796" s="400"/>
      <c r="P796" s="400"/>
      <c r="Q796" s="400"/>
      <c r="R796" s="400"/>
      <c r="S796" s="400"/>
      <c r="T796" s="400"/>
      <c r="U796" s="400"/>
      <c r="V796" s="400"/>
      <c r="W796" s="400"/>
      <c r="X796" s="401"/>
      <c r="Y796" s="396">
        <v>0.3</v>
      </c>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3"/>
      <c r="B797" s="760"/>
      <c r="C797" s="760"/>
      <c r="D797" s="760"/>
      <c r="E797" s="760"/>
      <c r="F797" s="761"/>
      <c r="G797" s="349" t="s">
        <v>788</v>
      </c>
      <c r="H797" s="350"/>
      <c r="I797" s="350"/>
      <c r="J797" s="350"/>
      <c r="K797" s="351"/>
      <c r="L797" s="399" t="s">
        <v>789</v>
      </c>
      <c r="M797" s="400"/>
      <c r="N797" s="400"/>
      <c r="O797" s="400"/>
      <c r="P797" s="400"/>
      <c r="Q797" s="400"/>
      <c r="R797" s="400"/>
      <c r="S797" s="400"/>
      <c r="T797" s="400"/>
      <c r="U797" s="400"/>
      <c r="V797" s="400"/>
      <c r="W797" s="400"/>
      <c r="X797" s="401"/>
      <c r="Y797" s="396">
        <v>0.3</v>
      </c>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3"/>
      <c r="B798" s="760"/>
      <c r="C798" s="760"/>
      <c r="D798" s="760"/>
      <c r="E798" s="760"/>
      <c r="F798" s="761"/>
      <c r="G798" s="349" t="s">
        <v>770</v>
      </c>
      <c r="H798" s="350"/>
      <c r="I798" s="350"/>
      <c r="J798" s="350"/>
      <c r="K798" s="351"/>
      <c r="L798" s="399"/>
      <c r="M798" s="400"/>
      <c r="N798" s="400"/>
      <c r="O798" s="400"/>
      <c r="P798" s="400"/>
      <c r="Q798" s="400"/>
      <c r="R798" s="400"/>
      <c r="S798" s="400"/>
      <c r="T798" s="400"/>
      <c r="U798" s="400"/>
      <c r="V798" s="400"/>
      <c r="W798" s="400"/>
      <c r="X798" s="401"/>
      <c r="Y798" s="396">
        <v>0.3</v>
      </c>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3.9999999999999991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369</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771</v>
      </c>
      <c r="D845" s="416"/>
      <c r="E845" s="416"/>
      <c r="F845" s="416"/>
      <c r="G845" s="416"/>
      <c r="H845" s="416"/>
      <c r="I845" s="416"/>
      <c r="J845" s="417">
        <v>7020001011541</v>
      </c>
      <c r="K845" s="418"/>
      <c r="L845" s="418"/>
      <c r="M845" s="418"/>
      <c r="N845" s="418"/>
      <c r="O845" s="418"/>
      <c r="P845" s="422" t="s">
        <v>772</v>
      </c>
      <c r="Q845" s="318"/>
      <c r="R845" s="318"/>
      <c r="S845" s="318"/>
      <c r="T845" s="318"/>
      <c r="U845" s="318"/>
      <c r="V845" s="318"/>
      <c r="W845" s="318"/>
      <c r="X845" s="318"/>
      <c r="Y845" s="319">
        <v>4</v>
      </c>
      <c r="Z845" s="320"/>
      <c r="AA845" s="320"/>
      <c r="AB845" s="321"/>
      <c r="AC845" s="323" t="s">
        <v>374</v>
      </c>
      <c r="AD845" s="324"/>
      <c r="AE845" s="324"/>
      <c r="AF845" s="324"/>
      <c r="AG845" s="324"/>
      <c r="AH845" s="419">
        <v>2</v>
      </c>
      <c r="AI845" s="420"/>
      <c r="AJ845" s="420"/>
      <c r="AK845" s="420"/>
      <c r="AL845" s="327">
        <v>36</v>
      </c>
      <c r="AM845" s="328"/>
      <c r="AN845" s="328"/>
      <c r="AO845" s="329"/>
      <c r="AP845" s="322" t="s">
        <v>726</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369</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369</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369</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369</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369</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369</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369</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86"/>
      <c r="E1109" s="278" t="s">
        <v>262</v>
      </c>
      <c r="F1109" s="886"/>
      <c r="G1109" s="886"/>
      <c r="H1109" s="886"/>
      <c r="I1109" s="886"/>
      <c r="J1109" s="278" t="s">
        <v>297</v>
      </c>
      <c r="K1109" s="278"/>
      <c r="L1109" s="278"/>
      <c r="M1109" s="278"/>
      <c r="N1109" s="278"/>
      <c r="O1109" s="278"/>
      <c r="P1109" s="346" t="s">
        <v>27</v>
      </c>
      <c r="Q1109" s="346"/>
      <c r="R1109" s="346"/>
      <c r="S1109" s="346"/>
      <c r="T1109" s="346"/>
      <c r="U1109" s="346"/>
      <c r="V1109" s="346"/>
      <c r="W1109" s="346"/>
      <c r="X1109" s="346"/>
      <c r="Y1109" s="278" t="s">
        <v>299</v>
      </c>
      <c r="Z1109" s="886"/>
      <c r="AA1109" s="886"/>
      <c r="AB1109" s="886"/>
      <c r="AC1109" s="278" t="s">
        <v>245</v>
      </c>
      <c r="AD1109" s="278"/>
      <c r="AE1109" s="278"/>
      <c r="AF1109" s="278"/>
      <c r="AG1109" s="278"/>
      <c r="AH1109" s="346" t="s">
        <v>258</v>
      </c>
      <c r="AI1109" s="347"/>
      <c r="AJ1109" s="347"/>
      <c r="AK1109" s="347"/>
      <c r="AL1109" s="347" t="s">
        <v>21</v>
      </c>
      <c r="AM1109" s="347"/>
      <c r="AN1109" s="347"/>
      <c r="AO1109" s="889"/>
      <c r="AP1109" s="424" t="s">
        <v>330</v>
      </c>
      <c r="AQ1109" s="424"/>
      <c r="AR1109" s="424"/>
      <c r="AS1109" s="424"/>
      <c r="AT1109" s="424"/>
      <c r="AU1109" s="424"/>
      <c r="AV1109" s="424"/>
      <c r="AW1109" s="424"/>
      <c r="AX1109" s="424"/>
    </row>
    <row r="1110" spans="1:51" ht="30" customHeight="1" x14ac:dyDescent="0.15">
      <c r="A1110" s="402">
        <v>1</v>
      </c>
      <c r="B1110" s="402">
        <v>1</v>
      </c>
      <c r="C1110" s="888"/>
      <c r="D1110" s="888"/>
      <c r="E1110" s="263" t="s">
        <v>726</v>
      </c>
      <c r="F1110" s="887"/>
      <c r="G1110" s="887"/>
      <c r="H1110" s="887"/>
      <c r="I1110" s="887"/>
      <c r="J1110" s="417" t="s">
        <v>726</v>
      </c>
      <c r="K1110" s="418"/>
      <c r="L1110" s="418"/>
      <c r="M1110" s="418"/>
      <c r="N1110" s="418"/>
      <c r="O1110" s="418"/>
      <c r="P1110" s="422" t="s">
        <v>726</v>
      </c>
      <c r="Q1110" s="318"/>
      <c r="R1110" s="318"/>
      <c r="S1110" s="318"/>
      <c r="T1110" s="318"/>
      <c r="U1110" s="318"/>
      <c r="V1110" s="318"/>
      <c r="W1110" s="318"/>
      <c r="X1110" s="318"/>
      <c r="Y1110" s="319" t="s">
        <v>726</v>
      </c>
      <c r="Z1110" s="320"/>
      <c r="AA1110" s="320"/>
      <c r="AB1110" s="321"/>
      <c r="AC1110" s="323"/>
      <c r="AD1110" s="324"/>
      <c r="AE1110" s="324"/>
      <c r="AF1110" s="324"/>
      <c r="AG1110" s="324"/>
      <c r="AH1110" s="325" t="s">
        <v>726</v>
      </c>
      <c r="AI1110" s="326"/>
      <c r="AJ1110" s="326"/>
      <c r="AK1110" s="326"/>
      <c r="AL1110" s="327" t="s">
        <v>726</v>
      </c>
      <c r="AM1110" s="328"/>
      <c r="AN1110" s="328"/>
      <c r="AO1110" s="329"/>
      <c r="AP1110" s="322" t="s">
        <v>726</v>
      </c>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3"/>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31" max="49" man="1"/>
    <brk id="76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720</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392</v>
      </c>
      <c r="AF2" s="991"/>
      <c r="AG2" s="991"/>
      <c r="AH2" s="991"/>
      <c r="AI2" s="991" t="s">
        <v>414</v>
      </c>
      <c r="AJ2" s="991"/>
      <c r="AK2" s="991"/>
      <c r="AL2" s="455"/>
      <c r="AM2" s="991" t="s">
        <v>511</v>
      </c>
      <c r="AN2" s="991"/>
      <c r="AO2" s="991"/>
      <c r="AP2" s="455"/>
      <c r="AQ2" s="216" t="s">
        <v>232</v>
      </c>
      <c r="AR2" s="200"/>
      <c r="AS2" s="200"/>
      <c r="AT2" s="201"/>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2"/>
      <c r="B4" s="510"/>
      <c r="C4" s="510"/>
      <c r="D4" s="510"/>
      <c r="E4" s="510"/>
      <c r="F4" s="511"/>
      <c r="G4" s="537"/>
      <c r="H4" s="1009"/>
      <c r="I4" s="1009"/>
      <c r="J4" s="1009"/>
      <c r="K4" s="1009"/>
      <c r="L4" s="1009"/>
      <c r="M4" s="1009"/>
      <c r="N4" s="1009"/>
      <c r="O4" s="1010"/>
      <c r="P4" s="192"/>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4" t="s">
        <v>54</v>
      </c>
      <c r="Z5" s="992"/>
      <c r="AA5" s="993"/>
      <c r="AB5" s="519"/>
      <c r="AC5" s="994"/>
      <c r="AD5" s="994"/>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2" t="s">
        <v>382</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392</v>
      </c>
      <c r="AF9" s="991"/>
      <c r="AG9" s="991"/>
      <c r="AH9" s="991"/>
      <c r="AI9" s="991" t="s">
        <v>414</v>
      </c>
      <c r="AJ9" s="991"/>
      <c r="AK9" s="991"/>
      <c r="AL9" s="455"/>
      <c r="AM9" s="991" t="s">
        <v>511</v>
      </c>
      <c r="AN9" s="991"/>
      <c r="AO9" s="991"/>
      <c r="AP9" s="455"/>
      <c r="AQ9" s="216" t="s">
        <v>232</v>
      </c>
      <c r="AR9" s="200"/>
      <c r="AS9" s="200"/>
      <c r="AT9" s="201"/>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2"/>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4" t="s">
        <v>54</v>
      </c>
      <c r="Z12" s="992"/>
      <c r="AA12" s="993"/>
      <c r="AB12" s="519"/>
      <c r="AC12" s="994"/>
      <c r="AD12" s="994"/>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2" t="s">
        <v>382</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392</v>
      </c>
      <c r="AF16" s="991"/>
      <c r="AG16" s="991"/>
      <c r="AH16" s="991"/>
      <c r="AI16" s="991" t="s">
        <v>414</v>
      </c>
      <c r="AJ16" s="991"/>
      <c r="AK16" s="991"/>
      <c r="AL16" s="455"/>
      <c r="AM16" s="991" t="s">
        <v>511</v>
      </c>
      <c r="AN16" s="991"/>
      <c r="AO16" s="991"/>
      <c r="AP16" s="455"/>
      <c r="AQ16" s="216" t="s">
        <v>232</v>
      </c>
      <c r="AR16" s="200"/>
      <c r="AS16" s="200"/>
      <c r="AT16" s="201"/>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2"/>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4" t="s">
        <v>54</v>
      </c>
      <c r="Z19" s="992"/>
      <c r="AA19" s="993"/>
      <c r="AB19" s="519"/>
      <c r="AC19" s="994"/>
      <c r="AD19" s="994"/>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2" t="s">
        <v>382</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392</v>
      </c>
      <c r="AF23" s="991"/>
      <c r="AG23" s="991"/>
      <c r="AH23" s="991"/>
      <c r="AI23" s="991" t="s">
        <v>414</v>
      </c>
      <c r="AJ23" s="991"/>
      <c r="AK23" s="991"/>
      <c r="AL23" s="455"/>
      <c r="AM23" s="991" t="s">
        <v>511</v>
      </c>
      <c r="AN23" s="991"/>
      <c r="AO23" s="991"/>
      <c r="AP23" s="455"/>
      <c r="AQ23" s="216" t="s">
        <v>232</v>
      </c>
      <c r="AR23" s="200"/>
      <c r="AS23" s="200"/>
      <c r="AT23" s="201"/>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2"/>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4" t="s">
        <v>54</v>
      </c>
      <c r="Z26" s="992"/>
      <c r="AA26" s="993"/>
      <c r="AB26" s="519"/>
      <c r="AC26" s="994"/>
      <c r="AD26" s="994"/>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2" t="s">
        <v>382</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392</v>
      </c>
      <c r="AF30" s="991"/>
      <c r="AG30" s="991"/>
      <c r="AH30" s="991"/>
      <c r="AI30" s="991" t="s">
        <v>414</v>
      </c>
      <c r="AJ30" s="991"/>
      <c r="AK30" s="991"/>
      <c r="AL30" s="455"/>
      <c r="AM30" s="991" t="s">
        <v>511</v>
      </c>
      <c r="AN30" s="991"/>
      <c r="AO30" s="991"/>
      <c r="AP30" s="455"/>
      <c r="AQ30" s="216" t="s">
        <v>232</v>
      </c>
      <c r="AR30" s="200"/>
      <c r="AS30" s="200"/>
      <c r="AT30" s="201"/>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2"/>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4" t="s">
        <v>54</v>
      </c>
      <c r="Z33" s="992"/>
      <c r="AA33" s="993"/>
      <c r="AB33" s="519"/>
      <c r="AC33" s="994"/>
      <c r="AD33" s="994"/>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2" t="s">
        <v>382</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392</v>
      </c>
      <c r="AF37" s="991"/>
      <c r="AG37" s="991"/>
      <c r="AH37" s="991"/>
      <c r="AI37" s="991" t="s">
        <v>414</v>
      </c>
      <c r="AJ37" s="991"/>
      <c r="AK37" s="991"/>
      <c r="AL37" s="455"/>
      <c r="AM37" s="991" t="s">
        <v>511</v>
      </c>
      <c r="AN37" s="991"/>
      <c r="AO37" s="991"/>
      <c r="AP37" s="455"/>
      <c r="AQ37" s="216" t="s">
        <v>232</v>
      </c>
      <c r="AR37" s="200"/>
      <c r="AS37" s="200"/>
      <c r="AT37" s="201"/>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2"/>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4" t="s">
        <v>54</v>
      </c>
      <c r="Z40" s="992"/>
      <c r="AA40" s="993"/>
      <c r="AB40" s="519"/>
      <c r="AC40" s="994"/>
      <c r="AD40" s="994"/>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2" t="s">
        <v>382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392</v>
      </c>
      <c r="AF44" s="991"/>
      <c r="AG44" s="991"/>
      <c r="AH44" s="991"/>
      <c r="AI44" s="991" t="s">
        <v>414</v>
      </c>
      <c r="AJ44" s="991"/>
      <c r="AK44" s="991"/>
      <c r="AL44" s="455"/>
      <c r="AM44" s="991" t="s">
        <v>511</v>
      </c>
      <c r="AN44" s="991"/>
      <c r="AO44" s="991"/>
      <c r="AP44" s="455"/>
      <c r="AQ44" s="216" t="s">
        <v>232</v>
      </c>
      <c r="AR44" s="200"/>
      <c r="AS44" s="200"/>
      <c r="AT44" s="201"/>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2"/>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4" t="s">
        <v>54</v>
      </c>
      <c r="Z47" s="992"/>
      <c r="AA47" s="993"/>
      <c r="AB47" s="519"/>
      <c r="AC47" s="994"/>
      <c r="AD47" s="994"/>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2" t="s">
        <v>382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392</v>
      </c>
      <c r="AF51" s="991"/>
      <c r="AG51" s="991"/>
      <c r="AH51" s="991"/>
      <c r="AI51" s="991" t="s">
        <v>414</v>
      </c>
      <c r="AJ51" s="991"/>
      <c r="AK51" s="991"/>
      <c r="AL51" s="455"/>
      <c r="AM51" s="991" t="s">
        <v>511</v>
      </c>
      <c r="AN51" s="991"/>
      <c r="AO51" s="991"/>
      <c r="AP51" s="455"/>
      <c r="AQ51" s="216" t="s">
        <v>232</v>
      </c>
      <c r="AR51" s="200"/>
      <c r="AS51" s="200"/>
      <c r="AT51" s="201"/>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2"/>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4" t="s">
        <v>54</v>
      </c>
      <c r="Z54" s="992"/>
      <c r="AA54" s="993"/>
      <c r="AB54" s="519"/>
      <c r="AC54" s="994"/>
      <c r="AD54" s="994"/>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2" t="s">
        <v>382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392</v>
      </c>
      <c r="AF58" s="991"/>
      <c r="AG58" s="991"/>
      <c r="AH58" s="991"/>
      <c r="AI58" s="991" t="s">
        <v>414</v>
      </c>
      <c r="AJ58" s="991"/>
      <c r="AK58" s="991"/>
      <c r="AL58" s="455"/>
      <c r="AM58" s="991" t="s">
        <v>511</v>
      </c>
      <c r="AN58" s="991"/>
      <c r="AO58" s="991"/>
      <c r="AP58" s="455"/>
      <c r="AQ58" s="216" t="s">
        <v>232</v>
      </c>
      <c r="AR58" s="200"/>
      <c r="AS58" s="200"/>
      <c r="AT58" s="201"/>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2"/>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4" t="s">
        <v>54</v>
      </c>
      <c r="Z61" s="992"/>
      <c r="AA61" s="993"/>
      <c r="AB61" s="519"/>
      <c r="AC61" s="994"/>
      <c r="AD61" s="994"/>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392</v>
      </c>
      <c r="AF65" s="991"/>
      <c r="AG65" s="991"/>
      <c r="AH65" s="991"/>
      <c r="AI65" s="991" t="s">
        <v>414</v>
      </c>
      <c r="AJ65" s="991"/>
      <c r="AK65" s="991"/>
      <c r="AL65" s="455"/>
      <c r="AM65" s="991" t="s">
        <v>511</v>
      </c>
      <c r="AN65" s="991"/>
      <c r="AO65" s="991"/>
      <c r="AP65" s="455"/>
      <c r="AQ65" s="216" t="s">
        <v>232</v>
      </c>
      <c r="AR65" s="200"/>
      <c r="AS65" s="200"/>
      <c r="AT65" s="201"/>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2"/>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4" t="s">
        <v>54</v>
      </c>
      <c r="Z68" s="992"/>
      <c r="AA68" s="993"/>
      <c r="AB68" s="519"/>
      <c r="AC68" s="994"/>
      <c r="AD68" s="994"/>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4" t="s">
        <v>13</v>
      </c>
      <c r="Z69" s="992"/>
      <c r="AA69" s="993"/>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2" t="s">
        <v>382</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368</v>
      </c>
      <c r="H2" s="437"/>
      <c r="I2" s="437"/>
      <c r="J2" s="437"/>
      <c r="K2" s="437"/>
      <c r="L2" s="437"/>
      <c r="M2" s="437"/>
      <c r="N2" s="437"/>
      <c r="O2" s="437"/>
      <c r="P2" s="437"/>
      <c r="Q2" s="437"/>
      <c r="R2" s="437"/>
      <c r="S2" s="437"/>
      <c r="T2" s="437"/>
      <c r="U2" s="437"/>
      <c r="V2" s="437"/>
      <c r="W2" s="437"/>
      <c r="X2" s="437"/>
      <c r="Y2" s="437"/>
      <c r="Z2" s="437"/>
      <c r="AA2" s="437"/>
      <c r="AB2" s="438"/>
      <c r="AC2" s="436" t="s">
        <v>370</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朋博(ishikawa-tomohiro)</dc:creator>
  <cp:lastModifiedBy>木藤 正行(kitou-masayuki)</cp:lastModifiedBy>
  <cp:lastPrinted>2021-05-10T01:39:14Z</cp:lastPrinted>
  <dcterms:created xsi:type="dcterms:W3CDTF">2012-03-13T00:50:25Z</dcterms:created>
  <dcterms:modified xsi:type="dcterms:W3CDTF">2021-08-16T05:03:22Z</dcterms:modified>
</cp:coreProperties>
</file>