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AWV\Desktop\レビューシート（保険局追記後）\"/>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<sst xmlns="http://schemas.openxmlformats.org/spreadsheetml/2006/main" count="2274" uniqueCount="696">
  <si>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</si>
  <si>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</si>
  <si>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</si>
  <si>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</si>
  <si>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</si>
  <si>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</si>
  <si>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</si>
  <si>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</si>
  <si>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</si>
  <si>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</si>
  <si>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</si>
  <si>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</si>
  <si>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</si>
  <si>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</si>
  <si>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</si>
  <si>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</si>
  <si>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</si>
  <si>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</si>
  <si>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</si>
  <si>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</si>
  <si>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</si>
  <si>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</si>
  <si>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</si>
  <si>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</si>
  <si>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</si>
  <si>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</si>
  <si>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</si>
  <si>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</si>
  <si>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</si>
  <si>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</si>
  <si>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</si>
  <si>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</si>
  <si>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</si>
  <si>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</si>
  <si>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</si>
  <si>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</si>
  <si>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</si>
  <si>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</si>
  <si>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</si>
  <si>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</si>
  <si>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</si>
  <si>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</si>
  <si>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</si>
  <si>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</si>
  <si>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</si>
  <si>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</si>
  <si>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</si>
  <si>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</si>
  <si>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</si>
  <si>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</si>
  <si>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</si>
  <si>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</si>
  <si>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</si>
  <si>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</si>
  <si>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</si>
  <si>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</si>
  <si>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</si>
  <si>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</si>
  <si>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</si>
  <si>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</si>
  <si>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</si>
  <si>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</si>
  <si>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</si>
  <si>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</si>
  <si>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</si>
  <si>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</si>
  <si>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</si>
  <si>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</si>
  <si>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</si>
  <si>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</si>
  <si>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</si>
  <si>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</si>
  <si>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</si>
  <si>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</si>
  <si>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</si>
  <si>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</si>
  <si>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</si>
  <si>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</si>
  <si>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</si>
  <si>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</si>
  <si>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</si>
  <si>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</si>
  <si>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</si>
  <si>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</si>
  <si>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</si>
  <si>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</si>
  <si>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</si>
  <si>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</si>
  <si>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</si>
  <si>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</si>
  <si>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</si>
  <si>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</si>
  <si>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</si>
  <si>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</si>
  <si>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</si>
  <si>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</si>
  <si>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</si>
  <si>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</si>
  <si>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</si>
  <si>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</si>
  <si>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</si>
  <si>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</si>
  <si>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</si>
  <si>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</si>
  <si>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</si>
  <si>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</si>
  <si>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</si>
  <si>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</si>
  <si>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</si>
  <si>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</si>
  <si>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</si>
  <si>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</si>
  <si>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</si>
  <si>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</si>
  <si>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</si>
  <si>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</si>
  <si>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</si>
  <si>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</si>
  <si>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</si>
  <si>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</si>
  <si>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</si>
  <si>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</si>
  <si>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</si>
  <si>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</si>
  <si>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</si>
  <si>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</si>
  <si>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</si>
  <si>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</si>
  <si>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</si>
  <si>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</si>
  <si>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</si>
  <si>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</si>
  <si>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</si>
  <si>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</si>
  <si>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</si>
  <si>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</si>
  <si>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</si>
  <si>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</si>
  <si>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</si>
  <si>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</si>
  <si>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</si>
  <si>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</si>
  <si>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</si>
  <si>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</si>
  <si>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</si>
  <si>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</si>
  <si>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</si>
  <si>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</si>
  <si>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</si>
  <si>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</si>
  <si>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</si>
  <si>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</si>
  <si>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</si>
  <si>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</si>
  <si>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</si>
  <si>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</si>
  <si>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</si>
  <si>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</si>
  <si>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</si>
  <si>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</si>
  <si>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</si>
  <si>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</si>
  <si>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</si>
  <si>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</si>
  <si>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</si>
  <si>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</si>
  <si>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</si>
  <si>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</si>
  <si>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</si>
  <si>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</si>
  <si>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</si>
  <si>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</si>
  <si>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</si>
  <si>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</si>
  <si>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</si>
  <si>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</si>
  <si>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</si>
  <si>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</si>
  <si>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</si>
  <si>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</si>
  <si>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</si>
  <si>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</si>
  <si>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</si>
  <si>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</si>
  <si>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</si>
  <si>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</si>
  <si>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</si>
  <si>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</si>
  <si>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</si>
  <si>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</si>
  <si>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</si>
  <si>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</si>
  <si>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</si>
  <si>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</si>
  <si>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</si>
  <si>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</si>
  <si>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</si>
  <si>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</si>
  <si>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</si>
  <si>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</si>
  <si>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</si>
  <si>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</si>
  <si>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</si>
  <si>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</si>
  <si>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</si>
  <si>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</si>
  <si>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</si>
  <si>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</si>
  <si>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</si>
  <si>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</si>
  <si>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</si>
  <si>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</si>
  <si>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</si>
  <si>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</si>
  <si>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</si>
  <si>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</si>
  <si>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</si>
  <si>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</si>
  <si>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</si>
  <si>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</si>
  <si>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</si>
  <si>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</si>
  <si>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</si>
  <si>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</si>
  <si>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</si>
  <si>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</si>
  <si>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</si>
  <si>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</si>
  <si>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</si>
  <si>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</si>
  <si>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</si>
  <si>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</si>
  <si>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</si>
  <si>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</si>
  <si>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</si>
  <si>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</si>
  <si>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</si>
  <si>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</si>
  <si>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</si>
  <si>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</si>
  <si>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</si>
  <si>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</si>
  <si>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</si>
  <si>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</si>
  <si>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</si>
  <si>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</si>
  <si>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</si>
  <si>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</si>
  <si>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</si>
  <si>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</si>
  <si>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</si>
  <si>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</si>
  <si>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</si>
  <si>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</si>
  <si>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</si>
  <si>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</si>
  <si>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</si>
  <si>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</si>
  <si>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</si>
  <si>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</si>
  <si>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</si>
  <si>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</si>
  <si>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</si>
  <si>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</si>
  <si>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</si>
  <si>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</si>
  <si>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</si>
  <si>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</si>
  <si>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</si>
  <si>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</si>
  <si>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</si>
  <si>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</si>
  <si>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</si>
  <si>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</si>
  <si>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</si>
  <si>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</si>
  <si>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</si>
  <si>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</si>
  <si>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</si>
  <si>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</si>
  <si>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</si>
  <si>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</si>
  <si>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</si>
  <si>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</si>
  <si>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</si>
  <si>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</si>
  <si>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</si>
  <si>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</si>
  <si>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</si>
  <si>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</si>
  <si>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</si>
  <si>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</si>
  <si>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</si>
  <si>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</si>
  <si>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</si>
  <si>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</si>
  <si>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</si>
  <si>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</si>
  <si>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</si>
  <si>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</si>
  <si>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</si>
  <si>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</si>
  <si>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</si>
  <si>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</si>
  <si>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</si>
  <si>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</si>
  <si>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</si>
  <si>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</si>
  <si>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</si>
  <si>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</si>
  <si>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</si>
  <si>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</si>
  <si>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</si>
  <si>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</si>
  <si>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</si>
  <si>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</si>
  <si>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</si>
  <si>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</si>
  <si>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</si>
  <si>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</si>
  <si>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</si>
  <si>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</si>
  <si>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</si>
  <si>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</si>
  <si>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</si>
  <si>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</si>
  <si>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</si>
  <si>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</si>
  <si>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</si>
  <si>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</si>
  <si>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</si>
  <si>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</si>
  <si>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</si>
  <si>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</si>
  <si>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</si>
  <si>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</si>
  <si>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</si>
  <si>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</si>
  <si>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</si>
  <si>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</si>
  <si>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</si>
  <si>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</si>
  <si>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</si>
  <si>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</si>
  <si>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</si>
  <si>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</si>
  <si>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</si>
  <si>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</si>
  <si>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</si>
  <si>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</si>
  <si>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</si>
  <si>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</si>
  <si>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</si>
  <si>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</si>
  <si>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</si>
  <si>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</si>
  <si>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</si>
  <si>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</si>
  <si>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</si>
  <si>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</si>
  <si>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</si>
  <si>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</si>
  <si>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</si>
  <si>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</si>
  <si>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</si>
  <si>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</si>
  <si>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</si>
  <si>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</si>
  <si>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</si>
  <si>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</si>
  <si>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</si>
  <si>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</si>
  <si>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</si>
  <si>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</si>
  <si>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</si>
  <si>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</si>
  <si>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</si>
  <si>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</si>
  <si>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</si>
  <si>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</si>
  <si>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</si>
  <si>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</si>
  <si>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</si>
  <si>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</si>
  <si>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</si>
  <si>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</si>
  <si>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</si>
  <si>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</si>
  <si>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</si>
  <si>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</si>
  <si>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</si>
  <si>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</si>
  <si>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</si>
  <si>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</si>
  <si>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</si>
  <si>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</si>
  <si>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</si>
  <si>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</si>
  <si>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</si>
  <si>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</si>
  <si>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</si>
  <si>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</si>
  <si>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</si>
  <si>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</si>
  <si>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</si>
  <si>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</si>
  <si>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</si>
  <si>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</si>
  <si>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</si>
  <si>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</si>
  <si>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</si>
  <si>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</si>
  <si>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</si>
  <si>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</si>
  <si>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</si>
  <si>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</si>
  <si>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</si>
  <si>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</si>
  <si>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</si>
  <si>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</si>
  <si>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</si>
  <si>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</si>
  <si>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</si>
  <si>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</si>
  <si>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</si>
  <si>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</si>
  <si>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</si>
  <si>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</si>
  <si>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</si>
  <si>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</si>
  <si>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</si>
  <si>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</si>
  <si>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</si>
  <si>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</si>
  <si>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</si>
  <si>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</si>
  <si>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</si>
  <si>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</si>
  <si>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</si>
  <si>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</si>
  <si>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</si>
  <si>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</si>
  <si>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</si>
  <si>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</si>
  <si>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</si>
  <si>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</si>
  <si>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</si>
  <si>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</si>
  <si>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</si>
  <si>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</si>
  <si>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</si>
  <si>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</si>
  <si>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</si>
  <si>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</si>
  <si>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</si>
  <si>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</si>
  <si>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</si>
  <si>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</si>
  <si>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</si>
  <si>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</si>
  <si>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</si>
  <si>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</si>
  <si>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</si>
  <si>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</si>
  <si>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</si>
  <si>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</si>
  <si>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</si>
  <si>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</si>
  <si>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</si>
  <si>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</si>
  <si>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</si>
  <si>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</si>
  <si>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</si>
  <si>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</si>
  <si>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</si>
  <si>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</si>
  <si>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</si>
  <si>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</si>
  <si>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</si>
  <si>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</si>
  <si>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</si>
  <si>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</si>
  <si>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</si>
  <si>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</si>
  <si>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</si>
  <si>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</si>
  <si>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</si>
  <si>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</si>
  <si>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</si>
  <si>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</si>
  <si>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</si>
  <si>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</si>
  <si>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</si>
  <si>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</si>
  <si>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</si>
  <si>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</si>
  <si>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</si>
  <si>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</si>
  <si>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</si>
  <si>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</si>
  <si>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</si>
  <si>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</si>
  <si>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</si>
  <si>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</si>
  <si>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</si>
  <si>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</si>
  <si>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</si>
  <si>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</si>
  <si>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</si>
  <si>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</si>
  <si>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</si>
  <si>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</si>
  <si>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</si>
  <si>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</si>
  <si>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</si>
  <si>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</si>
  <si>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</si>
  <si>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</si>
  <si>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</si>
  <si>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</si>
  <si>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</si>
  <si>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</si>
  <si>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</si>
  <si>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</si>
  <si>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</si>
  <si>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</si>
  <si>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</si>
  <si>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</si>
  <si>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</si>
  <si>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</si>
  <si>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</si>
  <si>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</si>
  <si>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</si>
  <si>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</si>
  <si>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</si>
  <si>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</si>
  <si>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</si>
  <si>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</si>
  <si>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</si>
  <si>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</si>
  <si>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</si>
  <si>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</si>
  <si>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</si>
  <si>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</si>
  <si>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</si>
  <si>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</si>
  <si>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</si>
  <si>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</si>
  <si>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</si>
  <si>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</si>
  <si>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</si>
  <si>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</si>
  <si>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</si>
  <si>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</si>
  <si>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</si>
  <si>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</si>
  <si>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</si>
  <si>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</si>
  <si>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</si>
  <si>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</si>
  <si>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</si>
  <si>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</si>
  <si>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</si>
  <si>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</si>
  <si>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</si>
  <si>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</si>
  <si>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</si>
  <si>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</si>
  <si>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</si>
  <si>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</si>
  <si>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</si>
  <si>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</si>
  <si>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</si>
  <si>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</si>
  <si>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</si>
  <si>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</si>
  <si>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</si>
  <si>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</si>
  <si>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</si>
  <si>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</si>
  <si>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</si>
  <si>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</si>
  <si>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</si>
  <si>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</si>
  <si>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</si>
  <si>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</si>
  <si>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</si>
  <si>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</si>
  <si>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</si>
  <si>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</si>
  <si>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</si>
  <si>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</si>
  <si>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</si>
  <si>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</si>
  <si>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</si>
  <si>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</si>
  <si>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</si>
  <si>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</si>
  <si>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</si>
  <si>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</si>
  <si>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</si>
  <si>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</si>
  <si>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</si>
  <si>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</si>
  <si>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</si>
  <si>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</si>
  <si>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</si>
  <si>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</si>
  <si>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</si>
  <si>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</si>
  <si>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</si>
  <si>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</si>
  <si>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</si>
  <si>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</si>
  <si>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</si>
  <si>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</si>
  <si>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</si>
  <si>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</si>
  <si>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</si>
  <si>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</si>
  <si>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</si>
  <si>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</si>
  <si>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</si>
  <si>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</si>
  <si>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</si>
  <si>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</si>
  <si>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</si>
  <si>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</si>
  <si>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</si>
  <si>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</si>
  <si>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再審査事件等処理システムに要する経費</t>
  </si>
  <si>
    <t>保険局</t>
  </si>
  <si>
    <t>平成20年度</t>
  </si>
  <si>
    <t>終了予定なし</t>
  </si>
  <si>
    <t>総務課社会保険審査調整室</t>
  </si>
  <si>
    <t>-</t>
  </si>
  <si>
    <t>社会保険審査会は、社会保険各法（健康保険法、船員保険法、厚生年金保険法、国民年金法等）に関する処分の再審査請求等に関する審査機関であり、その事務局である社会保険審査調整室は、すべての再審査請求事件のデータ管理のため、「再審査請求等事件管理システム」を構築するなど、事務処理の効果的、効率的な遂行を図っている。</t>
  </si>
  <si>
    <t>再審査請求事件等の処理経過等のデータ管理、統計資料の作成、裁決例の活用等</t>
  </si>
  <si>
    <t>医療費適正化業務庁費</t>
  </si>
  <si>
    <t>職員旅費</t>
  </si>
  <si>
    <t>再審査請求等の処理件数</t>
  </si>
  <si>
    <t>事務処理の効率化を通じて再審査請求等の円滑な処理に貢献するため、処理件数を目標値にしている。</t>
  </si>
  <si>
    <t>件</t>
  </si>
  <si>
    <t>社会保険審査会における再審査請求等受付・処理状況</t>
  </si>
  <si>
    <t>Ｘ：執行額（保守・運用経費）／Ｙ：直近１０年の受付件数　　　　　　　　　　　　　　　　　　</t>
    <phoneticPr fontId="5"/>
  </si>
  <si>
    <t>円／件</t>
  </si>
  <si>
    <t>　　Ｘ/Y</t>
    <phoneticPr fontId="5"/>
  </si>
  <si>
    <t>6,898,400／18,771</t>
  </si>
  <si>
    <t>施策大目標９　全国民に必要な医療を保障できる安定的・効率的な医療保険制度を構築すること</t>
  </si>
  <si>
    <t>施策目標Ｉ－９－１　データヘルスの推進による保険者機能の強化等により適正かつ安定的・効率的な医療保険制度を構築すること</t>
  </si>
  <si>
    <t>0287</t>
  </si>
  <si>
    <t>0261</t>
  </si>
  <si>
    <t>0226</t>
  </si>
  <si>
    <t>0259</t>
  </si>
  <si>
    <t>0271</t>
  </si>
  <si>
    <t>0281</t>
  </si>
  <si>
    <t>0275</t>
  </si>
  <si>
    <t>0286</t>
  </si>
  <si>
    <t>0288</t>
  </si>
  <si>
    <t>○</t>
  </si>
  <si>
    <t>日野　力</t>
    <rPh sb="0" eb="2">
      <t>ヒノ</t>
    </rPh>
    <rPh sb="3" eb="4">
      <t>リキ</t>
    </rPh>
    <phoneticPr fontId="5"/>
  </si>
  <si>
    <t>厚労</t>
  </si>
  <si>
    <t>-</t>
    <phoneticPr fontId="5"/>
  </si>
  <si>
    <t>社会保険審査会は、社会保険各法（健康保険法、船員保険法、厚生年金保険法、国民年金法等）に関する処分の再審査請求等に係る裁決機関であり、その事務局である社会保険審査調整室は、すべての事件のデータ管理のため「再審査請求等事件管理システム」を構築するなど、事務処理の効率的、効果的な遂行を図っている。</t>
    <phoneticPr fontId="5"/>
  </si>
  <si>
    <t>再審査請求は、国民の権利利益を救済する制度であり、国民のニーズが高い。</t>
    <phoneticPr fontId="5"/>
  </si>
  <si>
    <t>社会保険の処分に関する不服申立制度における審査機関であり、国が実施すべき事業である。</t>
    <rPh sb="0" eb="1">
      <t>シャ</t>
    </rPh>
    <phoneticPr fontId="5"/>
  </si>
  <si>
    <t>社会保険の処分に関する不服申立に対する行政の最終判断（裁決）を行い、国民の権利利益の救済を図っている。</t>
    <phoneticPr fontId="5"/>
  </si>
  <si>
    <t>単位当たりのコストは平準的に推移しており、妥当である。</t>
    <phoneticPr fontId="5"/>
  </si>
  <si>
    <t>事業目的の使途に限定している。</t>
    <phoneticPr fontId="5"/>
  </si>
  <si>
    <t>入札結果により、執行額が減ったため、妥当である。</t>
    <phoneticPr fontId="5"/>
  </si>
  <si>
    <t>効果的・効率的な事務処理に必要な機能を有するシステムを構築している。</t>
    <phoneticPr fontId="5"/>
  </si>
  <si>
    <t>処理件数は概ね目標値を達成している。</t>
    <phoneticPr fontId="5"/>
  </si>
  <si>
    <t>処理件数は概ね見込みを達成している。</t>
    <phoneticPr fontId="5"/>
  </si>
  <si>
    <t>システムは効率的な事務処理の遂行に活用されている。</t>
    <phoneticPr fontId="5"/>
  </si>
  <si>
    <t>‐</t>
  </si>
  <si>
    <t>△</t>
  </si>
  <si>
    <t>有</t>
  </si>
  <si>
    <t>無</t>
  </si>
  <si>
    <t>これまでと同様、事業目的に沿った予算を執行している。</t>
    <phoneticPr fontId="5"/>
  </si>
  <si>
    <t>毎年度目標に見合った実績を上げており、引き続き、適正に予算を執行していくよう努める。</t>
    <phoneticPr fontId="5"/>
  </si>
  <si>
    <t>7,298,640／18,529</t>
    <phoneticPr fontId="5"/>
  </si>
  <si>
    <t>A.株式会社日立社会情報サービス</t>
    <phoneticPr fontId="5"/>
  </si>
  <si>
    <t>システム運用・保守経費</t>
    <rPh sb="4" eb="6">
      <t>ウンヨウ</t>
    </rPh>
    <rPh sb="7" eb="9">
      <t>ホシュ</t>
    </rPh>
    <rPh sb="9" eb="11">
      <t>ケイヒ</t>
    </rPh>
    <phoneticPr fontId="5"/>
  </si>
  <si>
    <t>事務費</t>
    <rPh sb="0" eb="3">
      <t>ジムヒ</t>
    </rPh>
    <phoneticPr fontId="5"/>
  </si>
  <si>
    <t>株式会社日立社会情報サービス</t>
    <phoneticPr fontId="5"/>
  </si>
  <si>
    <t>システムの保守経費</t>
    <phoneticPr fontId="5"/>
  </si>
  <si>
    <t>－</t>
    <phoneticPr fontId="5"/>
  </si>
  <si>
    <t>A</t>
  </si>
  <si>
    <t>複数者の参加があったが、履行可能性等の事前審査（ＷＢＳ審査）により一者応札となった。</t>
    <phoneticPr fontId="5"/>
  </si>
  <si>
    <t>-</t>
    <phoneticPr fontId="5"/>
  </si>
  <si>
    <t>-</t>
    <phoneticPr fontId="5"/>
  </si>
  <si>
    <t>引き続き、必要な予算額を見直しつつ、適正な執行に努めること</t>
    <phoneticPr fontId="5"/>
  </si>
  <si>
    <t>引き続き、適正に予算を執行していくよう努める。</t>
    <phoneticPr fontId="5"/>
  </si>
  <si>
    <t>7,365,600／18,728</t>
    <phoneticPr fontId="5"/>
  </si>
  <si>
    <t>システム費用（運用・保守）はデジタル庁一括要求となったため</t>
    <rPh sb="4" eb="6">
      <t>ヒヨウ</t>
    </rPh>
    <rPh sb="7" eb="9">
      <t>ウンヨウ</t>
    </rPh>
    <rPh sb="10" eb="12">
      <t>ホシュ</t>
    </rPh>
    <rPh sb="18" eb="19">
      <t>チョウ</t>
    </rPh>
    <rPh sb="19" eb="21">
      <t>イッカツ</t>
    </rPh>
    <rPh sb="21" eb="23">
      <t>ヨウキュウ</t>
    </rPh>
    <phoneticPr fontId="5"/>
  </si>
  <si>
    <t>引き続き、適正な事業執行に努めること。
複数応募だったものの結果的に一者応札となった旨記載があるが、競争入札に努めること。（横田　響子）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</si>
</sst>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1</xdr:colOff>
      <xdr:row>748</xdr:row>
      <xdr:rowOff>217715</xdr:rowOff>
    </xdr:from>
    <xdr:to>
      <xdr:col>47</xdr:col>
      <xdr:colOff>15581</xdr:colOff>
      <xdr:row>760</xdr:row>
      <xdr:rowOff>40821</xdr:rowOff>
    </xdr:to>
    <xdr:grpSp>
      <xdr:nvGrpSpPr>
        <xdr:cNvPr id="8" name="グループ化 7"/>
        <xdr:cNvGrpSpPr/>
      </xdr:nvGrpSpPr>
      <xdr:grpSpPr>
        <a:xfrm>
          <a:off x="3295136" y="40093999"/>
          <a:ext cx="6399904" cy="3993511"/>
          <a:chOff x="4086154" y="38070043"/>
          <a:chExt cx="6342902" cy="4860777"/>
        </a:xfrm>
      </xdr:grpSpPr>
      <xdr:sp macro="" textlink="">
        <xdr:nvSpPr>
          <xdr:cNvPr id="9" name="正方形/長方形 8"/>
          <xdr:cNvSpPr/>
        </xdr:nvSpPr>
        <xdr:spPr>
          <a:xfrm>
            <a:off x="4086154" y="38070043"/>
            <a:ext cx="3415392" cy="1360553"/>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t>厚生労働省</a:t>
            </a:r>
            <a:endParaRPr kumimoji="1" lang="en-US" altLang="ja-JP" sz="2000"/>
          </a:p>
          <a:p>
            <a:pPr algn="ctr"/>
            <a:r>
              <a:rPr kumimoji="1" lang="ja-JP" altLang="en-US" sz="2000"/>
              <a:t>（１０百万円）</a:t>
            </a:r>
            <a:endParaRPr kumimoji="1" lang="en-US" altLang="ja-JP" sz="2000"/>
          </a:p>
          <a:p>
            <a:pPr algn="ctr"/>
            <a:endParaRPr kumimoji="1" lang="ja-JP" altLang="en-US" sz="2000"/>
          </a:p>
        </xdr:txBody>
      </xdr:sp>
      <xdr:sp macro="" textlink="">
        <xdr:nvSpPr>
          <xdr:cNvPr id="10" name="正方形/長方形 9"/>
          <xdr:cNvSpPr/>
        </xdr:nvSpPr>
        <xdr:spPr>
          <a:xfrm>
            <a:off x="6822193" y="39590065"/>
            <a:ext cx="3606863" cy="853468"/>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（再審査請求事件の処理経過等のデータ管理、統計資料の作成、裁決例の活用等）</a:t>
            </a:r>
            <a:r>
              <a:rPr kumimoji="1" lang="en-US" altLang="ja-JP" sz="1100"/>
              <a:t>※</a:t>
            </a:r>
            <a:r>
              <a:rPr kumimoji="1" lang="ja-JP" altLang="en-US" sz="1100"/>
              <a:t>うち経費３百万円</a:t>
            </a:r>
            <a:endParaRPr kumimoji="1" lang="en-US" altLang="ja-JP" sz="1100"/>
          </a:p>
        </xdr:txBody>
      </xdr:sp>
      <xdr:sp macro="" textlink="">
        <xdr:nvSpPr>
          <xdr:cNvPr id="11" name="正方形/長方形 10"/>
          <xdr:cNvSpPr/>
        </xdr:nvSpPr>
        <xdr:spPr>
          <a:xfrm>
            <a:off x="4107694" y="41448961"/>
            <a:ext cx="3284995" cy="1481859"/>
          </a:xfrm>
          <a:prstGeom prst="rect">
            <a:avLst/>
          </a:prstGeom>
          <a:solidFill>
            <a:schemeClr val="lt1">
              <a:alpha val="0"/>
            </a:schemeClr>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一般競争契約（最低価格）</a:t>
            </a:r>
            <a:r>
              <a:rPr kumimoji="1" lang="en-US" altLang="ja-JP" sz="1100"/>
              <a:t>】</a:t>
            </a:r>
            <a:endParaRPr kumimoji="1" lang="ja-JP" altLang="en-US" sz="1100"/>
          </a:p>
        </xdr:txBody>
      </xdr:sp>
      <xdr:cxnSp macro="">
        <xdr:nvCxnSpPr>
          <xdr:cNvPr id="12" name="直線矢印コネクタ 11"/>
          <xdr:cNvCxnSpPr/>
        </xdr:nvCxnSpPr>
        <xdr:spPr>
          <a:xfrm flipH="1">
            <a:off x="5560540" y="39438883"/>
            <a:ext cx="8658" cy="1954146"/>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正方形/長方形 12"/>
          <xdr:cNvSpPr/>
        </xdr:nvSpPr>
        <xdr:spPr>
          <a:xfrm>
            <a:off x="4337736" y="41962189"/>
            <a:ext cx="2728381" cy="57852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Ａ　株式会社日立情報社会サービス　</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74" zoomScaleNormal="75" zoomScaleSheetLayoutView="74" zoomScalePageLayoutView="85" workbookViewId="0">
      <selection activeCell="BE729" sqref="BE7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661</v>
      </c>
      <c r="AK2" s="191"/>
      <c r="AL2" s="191"/>
      <c r="AM2" s="191"/>
      <c r="AN2" s="83" t="s">
        <v>325</v>
      </c>
      <c r="AO2" s="191">
        <v>20</v>
      </c>
      <c r="AP2" s="191"/>
      <c r="AQ2" s="191"/>
      <c r="AR2" s="84" t="s">
        <v>628</v>
      </c>
      <c r="AS2" s="192">
        <v>359</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632</v>
      </c>
      <c r="H5" s="540"/>
      <c r="I5" s="540"/>
      <c r="J5" s="540"/>
      <c r="K5" s="540"/>
      <c r="L5" s="540"/>
      <c r="M5" s="541" t="s">
        <v>65</v>
      </c>
      <c r="N5" s="542"/>
      <c r="O5" s="542"/>
      <c r="P5" s="542"/>
      <c r="Q5" s="542"/>
      <c r="R5" s="543"/>
      <c r="S5" s="544" t="s">
        <v>633</v>
      </c>
      <c r="T5" s="540"/>
      <c r="U5" s="540"/>
      <c r="V5" s="540"/>
      <c r="W5" s="540"/>
      <c r="X5" s="545"/>
      <c r="Y5" s="698" t="s">
        <v>3</v>
      </c>
      <c r="Z5" s="699"/>
      <c r="AA5" s="699"/>
      <c r="AB5" s="699"/>
      <c r="AC5" s="699"/>
      <c r="AD5" s="700"/>
      <c r="AE5" s="701" t="s">
        <v>634</v>
      </c>
      <c r="AF5" s="701"/>
      <c r="AG5" s="701"/>
      <c r="AH5" s="701"/>
      <c r="AI5" s="701"/>
      <c r="AJ5" s="701"/>
      <c r="AK5" s="701"/>
      <c r="AL5" s="701"/>
      <c r="AM5" s="701"/>
      <c r="AN5" s="701"/>
      <c r="AO5" s="701"/>
      <c r="AP5" s="702"/>
      <c r="AQ5" s="703" t="s">
        <v>660</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635</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635</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636</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637</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89</v>
      </c>
      <c r="Q13" s="149"/>
      <c r="R13" s="149"/>
      <c r="S13" s="149"/>
      <c r="T13" s="149"/>
      <c r="U13" s="149"/>
      <c r="V13" s="150"/>
      <c r="W13" s="148">
        <v>15</v>
      </c>
      <c r="X13" s="149"/>
      <c r="Y13" s="149"/>
      <c r="Z13" s="149"/>
      <c r="AA13" s="149"/>
      <c r="AB13" s="149"/>
      <c r="AC13" s="150"/>
      <c r="AD13" s="148">
        <v>10</v>
      </c>
      <c r="AE13" s="149"/>
      <c r="AF13" s="149"/>
      <c r="AG13" s="149"/>
      <c r="AH13" s="149"/>
      <c r="AI13" s="149"/>
      <c r="AJ13" s="150"/>
      <c r="AK13" s="148">
        <v>10</v>
      </c>
      <c r="AL13" s="149"/>
      <c r="AM13" s="149"/>
      <c r="AN13" s="149"/>
      <c r="AO13" s="149"/>
      <c r="AP13" s="149"/>
      <c r="AQ13" s="150"/>
      <c r="AR13" s="145">
        <v>3</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689</v>
      </c>
      <c r="Q14" s="149"/>
      <c r="R14" s="149"/>
      <c r="S14" s="149"/>
      <c r="T14" s="149"/>
      <c r="U14" s="149"/>
      <c r="V14" s="150"/>
      <c r="W14" s="148" t="s">
        <v>689</v>
      </c>
      <c r="X14" s="149"/>
      <c r="Y14" s="149"/>
      <c r="Z14" s="149"/>
      <c r="AA14" s="149"/>
      <c r="AB14" s="149"/>
      <c r="AC14" s="150"/>
      <c r="AD14" s="148" t="s">
        <v>689</v>
      </c>
      <c r="AE14" s="149"/>
      <c r="AF14" s="149"/>
      <c r="AG14" s="149"/>
      <c r="AH14" s="149"/>
      <c r="AI14" s="149"/>
      <c r="AJ14" s="150"/>
      <c r="AK14" s="148" t="s">
        <v>689</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689</v>
      </c>
      <c r="Q15" s="149"/>
      <c r="R15" s="149"/>
      <c r="S15" s="149"/>
      <c r="T15" s="149"/>
      <c r="U15" s="149"/>
      <c r="V15" s="150"/>
      <c r="W15" s="148" t="s">
        <v>689</v>
      </c>
      <c r="X15" s="149"/>
      <c r="Y15" s="149"/>
      <c r="Z15" s="149"/>
      <c r="AA15" s="149"/>
      <c r="AB15" s="149"/>
      <c r="AC15" s="150"/>
      <c r="AD15" s="148" t="s">
        <v>689</v>
      </c>
      <c r="AE15" s="149"/>
      <c r="AF15" s="149"/>
      <c r="AG15" s="149"/>
      <c r="AH15" s="149"/>
      <c r="AI15" s="149"/>
      <c r="AJ15" s="150"/>
      <c r="AK15" s="148" t="s">
        <v>689</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689</v>
      </c>
      <c r="Q16" s="149"/>
      <c r="R16" s="149"/>
      <c r="S16" s="149"/>
      <c r="T16" s="149"/>
      <c r="U16" s="149"/>
      <c r="V16" s="150"/>
      <c r="W16" s="148" t="s">
        <v>689</v>
      </c>
      <c r="X16" s="149"/>
      <c r="Y16" s="149"/>
      <c r="Z16" s="149"/>
      <c r="AA16" s="149"/>
      <c r="AB16" s="149"/>
      <c r="AC16" s="150"/>
      <c r="AD16" s="148" t="s">
        <v>689</v>
      </c>
      <c r="AE16" s="149"/>
      <c r="AF16" s="149"/>
      <c r="AG16" s="149"/>
      <c r="AH16" s="149"/>
      <c r="AI16" s="149"/>
      <c r="AJ16" s="150"/>
      <c r="AK16" s="148" t="s">
        <v>689</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689</v>
      </c>
      <c r="Q17" s="149"/>
      <c r="R17" s="149"/>
      <c r="S17" s="149"/>
      <c r="T17" s="149"/>
      <c r="U17" s="149"/>
      <c r="V17" s="150"/>
      <c r="W17" s="148" t="s">
        <v>689</v>
      </c>
      <c r="X17" s="149"/>
      <c r="Y17" s="149"/>
      <c r="Z17" s="149"/>
      <c r="AA17" s="149"/>
      <c r="AB17" s="149"/>
      <c r="AC17" s="150"/>
      <c r="AD17" s="148" t="s">
        <v>689</v>
      </c>
      <c r="AE17" s="149"/>
      <c r="AF17" s="149"/>
      <c r="AG17" s="149"/>
      <c r="AH17" s="149"/>
      <c r="AI17" s="149"/>
      <c r="AJ17" s="150"/>
      <c r="AK17" s="148" t="s">
        <v>689</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89</v>
      </c>
      <c r="Q18" s="155"/>
      <c r="R18" s="155"/>
      <c r="S18" s="155"/>
      <c r="T18" s="155"/>
      <c r="U18" s="155"/>
      <c r="V18" s="156"/>
      <c r="W18" s="154">
        <f>SUM(W13:AC17)</f>
        <v>15</v>
      </c>
      <c r="X18" s="155"/>
      <c r="Y18" s="155"/>
      <c r="Z18" s="155"/>
      <c r="AA18" s="155"/>
      <c r="AB18" s="155"/>
      <c r="AC18" s="156"/>
      <c r="AD18" s="154">
        <f>SUM(AD13:AJ17)</f>
        <v>10</v>
      </c>
      <c r="AE18" s="155"/>
      <c r="AF18" s="155"/>
      <c r="AG18" s="155"/>
      <c r="AH18" s="155"/>
      <c r="AI18" s="155"/>
      <c r="AJ18" s="156"/>
      <c r="AK18" s="154">
        <f>SUM(AK13:AQ17)</f>
        <v>10</v>
      </c>
      <c r="AL18" s="155"/>
      <c r="AM18" s="155"/>
      <c r="AN18" s="155"/>
      <c r="AO18" s="155"/>
      <c r="AP18" s="155"/>
      <c r="AQ18" s="156"/>
      <c r="AR18" s="154">
        <f>SUM(AR13:AX17)</f>
        <v>3</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81</v>
      </c>
      <c r="Q19" s="149"/>
      <c r="R19" s="149"/>
      <c r="S19" s="149"/>
      <c r="T19" s="149"/>
      <c r="U19" s="149"/>
      <c r="V19" s="150"/>
      <c r="W19" s="148">
        <v>9</v>
      </c>
      <c r="X19" s="149"/>
      <c r="Y19" s="149"/>
      <c r="Z19" s="149"/>
      <c r="AA19" s="149"/>
      <c r="AB19" s="149"/>
      <c r="AC19" s="150"/>
      <c r="AD19" s="148">
        <v>10</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0.9101123595505618</v>
      </c>
      <c r="Q20" s="520"/>
      <c r="R20" s="520"/>
      <c r="S20" s="520"/>
      <c r="T20" s="520"/>
      <c r="U20" s="520"/>
      <c r="V20" s="520"/>
      <c r="W20" s="520">
        <f t="shared" ref="W20" si="0">IF(W18=0, "-", SUM(W19)/W18)</f>
        <v>0.6</v>
      </c>
      <c r="X20" s="520"/>
      <c r="Y20" s="520"/>
      <c r="Z20" s="520"/>
      <c r="AA20" s="520"/>
      <c r="AB20" s="520"/>
      <c r="AC20" s="520"/>
      <c r="AD20" s="520">
        <f t="shared" ref="AD20" si="1">IF(AD18=0, "-", SUM(AD19)/AD18)</f>
        <v>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0.9101123595505618</v>
      </c>
      <c r="Q21" s="520"/>
      <c r="R21" s="520"/>
      <c r="S21" s="520"/>
      <c r="T21" s="520"/>
      <c r="U21" s="520"/>
      <c r="V21" s="520"/>
      <c r="W21" s="520">
        <f t="shared" ref="W21" si="2">IF(W19=0, "-", SUM(W19)/SUM(W13,W14))</f>
        <v>0.6</v>
      </c>
      <c r="X21" s="520"/>
      <c r="Y21" s="520"/>
      <c r="Z21" s="520"/>
      <c r="AA21" s="520"/>
      <c r="AB21" s="520"/>
      <c r="AC21" s="520"/>
      <c r="AD21" s="520">
        <f t="shared" ref="AD21" si="3">IF(AD19=0, "-", SUM(AD19)/SUM(AD13,AD14))</f>
        <v>1</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v>9</v>
      </c>
      <c r="Q23" s="146"/>
      <c r="R23" s="146"/>
      <c r="S23" s="146"/>
      <c r="T23" s="146"/>
      <c r="U23" s="146"/>
      <c r="V23" s="147"/>
      <c r="W23" s="145">
        <v>2</v>
      </c>
      <c r="X23" s="146"/>
      <c r="Y23" s="146"/>
      <c r="Z23" s="146"/>
      <c r="AA23" s="146"/>
      <c r="AB23" s="146"/>
      <c r="AC23" s="147"/>
      <c r="AD23" s="134" t="s">
        <v>694</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639</v>
      </c>
      <c r="H24" s="121"/>
      <c r="I24" s="121"/>
      <c r="J24" s="121"/>
      <c r="K24" s="121"/>
      <c r="L24" s="121"/>
      <c r="M24" s="121"/>
      <c r="N24" s="121"/>
      <c r="O24" s="122"/>
      <c r="P24" s="148">
        <v>1</v>
      </c>
      <c r="Q24" s="149"/>
      <c r="R24" s="149"/>
      <c r="S24" s="149"/>
      <c r="T24" s="149"/>
      <c r="U24" s="149"/>
      <c r="V24" s="150"/>
      <c r="W24" s="148">
        <v>1</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10</v>
      </c>
      <c r="Q29" s="149"/>
      <c r="R29" s="149"/>
      <c r="S29" s="149"/>
      <c r="T29" s="149"/>
      <c r="U29" s="149"/>
      <c r="V29" s="150"/>
      <c r="W29" s="196">
        <f>AR13</f>
        <v>3</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c r="AR31" s="163"/>
      <c r="AS31" s="164" t="s">
        <v>185</v>
      </c>
      <c r="AT31" s="187"/>
      <c r="AU31" s="256">
        <v>3</v>
      </c>
      <c r="AV31" s="256"/>
      <c r="AW31" s="360" t="s">
        <v>175</v>
      </c>
      <c r="AX31" s="361"/>
    </row>
    <row r="32" spans="1:50" ht="23.25" customHeight="1" x14ac:dyDescent="0.15">
      <c r="A32" s="496"/>
      <c r="B32" s="494"/>
      <c r="C32" s="494"/>
      <c r="D32" s="494"/>
      <c r="E32" s="494"/>
      <c r="F32" s="495"/>
      <c r="G32" s="521" t="s">
        <v>640</v>
      </c>
      <c r="H32" s="522"/>
      <c r="I32" s="522"/>
      <c r="J32" s="522"/>
      <c r="K32" s="522"/>
      <c r="L32" s="522"/>
      <c r="M32" s="522"/>
      <c r="N32" s="522"/>
      <c r="O32" s="523"/>
      <c r="P32" s="176" t="s">
        <v>641</v>
      </c>
      <c r="Q32" s="176"/>
      <c r="R32" s="176"/>
      <c r="S32" s="176"/>
      <c r="T32" s="176"/>
      <c r="U32" s="176"/>
      <c r="V32" s="176"/>
      <c r="W32" s="176"/>
      <c r="X32" s="218"/>
      <c r="Y32" s="324" t="s">
        <v>12</v>
      </c>
      <c r="Z32" s="530"/>
      <c r="AA32" s="531"/>
      <c r="AB32" s="532" t="s">
        <v>642</v>
      </c>
      <c r="AC32" s="532"/>
      <c r="AD32" s="532"/>
      <c r="AE32" s="348">
        <v>1480</v>
      </c>
      <c r="AF32" s="349"/>
      <c r="AG32" s="349"/>
      <c r="AH32" s="349"/>
      <c r="AI32" s="348">
        <v>1444</v>
      </c>
      <c r="AJ32" s="349"/>
      <c r="AK32" s="349"/>
      <c r="AL32" s="349"/>
      <c r="AM32" s="348">
        <v>1423</v>
      </c>
      <c r="AN32" s="349"/>
      <c r="AO32" s="349"/>
      <c r="AP32" s="349"/>
      <c r="AQ32" s="151" t="s">
        <v>635</v>
      </c>
      <c r="AR32" s="152"/>
      <c r="AS32" s="152"/>
      <c r="AT32" s="153"/>
      <c r="AU32" s="349" t="s">
        <v>635</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642</v>
      </c>
      <c r="AC33" s="503"/>
      <c r="AD33" s="503"/>
      <c r="AE33" s="348">
        <v>1500</v>
      </c>
      <c r="AF33" s="349"/>
      <c r="AG33" s="349"/>
      <c r="AH33" s="349"/>
      <c r="AI33" s="348">
        <v>1500</v>
      </c>
      <c r="AJ33" s="349"/>
      <c r="AK33" s="349"/>
      <c r="AL33" s="349"/>
      <c r="AM33" s="348">
        <v>1500</v>
      </c>
      <c r="AN33" s="349"/>
      <c r="AO33" s="349"/>
      <c r="AP33" s="349"/>
      <c r="AQ33" s="151" t="s">
        <v>635</v>
      </c>
      <c r="AR33" s="152"/>
      <c r="AS33" s="152"/>
      <c r="AT33" s="153"/>
      <c r="AU33" s="349">
        <v>1500</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98.7</v>
      </c>
      <c r="AF34" s="349"/>
      <c r="AG34" s="349"/>
      <c r="AH34" s="349"/>
      <c r="AI34" s="348">
        <v>96.3</v>
      </c>
      <c r="AJ34" s="349"/>
      <c r="AK34" s="349"/>
      <c r="AL34" s="349"/>
      <c r="AM34" s="348" t="s">
        <v>635</v>
      </c>
      <c r="AN34" s="349"/>
      <c r="AO34" s="349"/>
      <c r="AP34" s="349"/>
      <c r="AQ34" s="151" t="s">
        <v>635</v>
      </c>
      <c r="AR34" s="152"/>
      <c r="AS34" s="152"/>
      <c r="AT34" s="153"/>
      <c r="AU34" s="349" t="s">
        <v>635</v>
      </c>
      <c r="AV34" s="349"/>
      <c r="AW34" s="349"/>
      <c r="AX34" s="350"/>
    </row>
    <row r="35" spans="1:51" ht="23.25" customHeight="1" x14ac:dyDescent="0.15">
      <c r="A35" s="876" t="s">
        <v>299</v>
      </c>
      <c r="B35" s="877"/>
      <c r="C35" s="877"/>
      <c r="D35" s="877"/>
      <c r="E35" s="877"/>
      <c r="F35" s="878"/>
      <c r="G35" s="882" t="s">
        <v>643</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460</v>
      </c>
      <c r="AV100" s="906"/>
      <c r="AW100" s="906"/>
      <c r="AX100" s="908"/>
    </row>
    <row r="101" spans="1:60" ht="23.25" customHeight="1" x14ac:dyDescent="0.15">
      <c r="A101" s="472"/>
      <c r="B101" s="473"/>
      <c r="C101" s="473"/>
      <c r="D101" s="473"/>
      <c r="E101" s="473"/>
      <c r="F101" s="474"/>
      <c r="G101" s="176" t="s">
        <v>640</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642</v>
      </c>
      <c r="AC101" s="532"/>
      <c r="AD101" s="532"/>
      <c r="AE101" s="343">
        <v>1480</v>
      </c>
      <c r="AF101" s="343"/>
      <c r="AG101" s="343"/>
      <c r="AH101" s="343"/>
      <c r="AI101" s="343">
        <v>1444</v>
      </c>
      <c r="AJ101" s="343"/>
      <c r="AK101" s="343"/>
      <c r="AL101" s="343"/>
      <c r="AM101" s="343">
        <v>1423</v>
      </c>
      <c r="AN101" s="343"/>
      <c r="AO101" s="343"/>
      <c r="AP101" s="343"/>
      <c r="AQ101" s="343">
        <v>1400</v>
      </c>
      <c r="AR101" s="343"/>
      <c r="AS101" s="343"/>
      <c r="AT101" s="343"/>
      <c r="AU101" s="348" t="s">
        <v>662</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642</v>
      </c>
      <c r="AC102" s="532"/>
      <c r="AD102" s="532"/>
      <c r="AE102" s="343">
        <v>1500</v>
      </c>
      <c r="AF102" s="343"/>
      <c r="AG102" s="343"/>
      <c r="AH102" s="343"/>
      <c r="AI102" s="343">
        <v>1500</v>
      </c>
      <c r="AJ102" s="343"/>
      <c r="AK102" s="343"/>
      <c r="AL102" s="343"/>
      <c r="AM102" s="343">
        <v>1500</v>
      </c>
      <c r="AN102" s="343"/>
      <c r="AO102" s="343"/>
      <c r="AP102" s="343"/>
      <c r="AQ102" s="343">
        <v>1500</v>
      </c>
      <c r="AR102" s="343"/>
      <c r="AS102" s="343"/>
      <c r="AT102" s="343"/>
      <c r="AU102" s="356" t="s">
        <v>662</v>
      </c>
      <c r="AV102" s="357"/>
      <c r="AW102" s="357"/>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644</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645</v>
      </c>
      <c r="AC116" s="286"/>
      <c r="AD116" s="287"/>
      <c r="AE116" s="343">
        <v>367</v>
      </c>
      <c r="AF116" s="343"/>
      <c r="AG116" s="343"/>
      <c r="AH116" s="343"/>
      <c r="AI116" s="343">
        <v>394</v>
      </c>
      <c r="AJ116" s="343"/>
      <c r="AK116" s="343"/>
      <c r="AL116" s="343"/>
      <c r="AM116" s="343">
        <v>393</v>
      </c>
      <c r="AN116" s="343"/>
      <c r="AO116" s="343"/>
      <c r="AP116" s="343"/>
      <c r="AQ116" s="348" t="s">
        <v>690</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646</v>
      </c>
      <c r="AC117" s="328"/>
      <c r="AD117" s="329"/>
      <c r="AE117" s="291" t="s">
        <v>647</v>
      </c>
      <c r="AF117" s="291"/>
      <c r="AG117" s="291"/>
      <c r="AH117" s="291"/>
      <c r="AI117" s="291" t="s">
        <v>680</v>
      </c>
      <c r="AJ117" s="291"/>
      <c r="AK117" s="291"/>
      <c r="AL117" s="291"/>
      <c r="AM117" s="291" t="s">
        <v>693</v>
      </c>
      <c r="AN117" s="291"/>
      <c r="AO117" s="291"/>
      <c r="AP117" s="291"/>
      <c r="AQ117" s="291" t="s">
        <v>690</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648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649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v>3</v>
      </c>
      <c r="AV133" s="163"/>
      <c r="AW133" s="164" t="s">
        <v>175</v>
      </c>
      <c r="AX133" s="165"/>
      <c r="AY133">
        <f>$AY$132</f>
        <v>1</v>
      </c>
    </row>
    <row r="134" spans="1:51" ht="39.75" customHeight="1" x14ac:dyDescent="0.15">
      <c r="A134" s="973"/>
      <c r="B134" s="238"/>
      <c r="C134" s="237"/>
      <c r="D134" s="238"/>
      <c r="E134" s="237"/>
      <c r="F134" s="299"/>
      <c r="G134" s="217" t="s">
        <v>640</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642</v>
      </c>
      <c r="AC134" s="209"/>
      <c r="AD134" s="209"/>
      <c r="AE134" s="251">
        <v>1480</v>
      </c>
      <c r="AF134" s="152"/>
      <c r="AG134" s="152"/>
      <c r="AH134" s="152"/>
      <c r="AI134" s="251">
        <v>1444</v>
      </c>
      <c r="AJ134" s="152"/>
      <c r="AK134" s="152"/>
      <c r="AL134" s="152"/>
      <c r="AM134" s="251">
        <v>1423</v>
      </c>
      <c r="AN134" s="152"/>
      <c r="AO134" s="152"/>
      <c r="AP134" s="152"/>
      <c r="AQ134" s="251" t="s">
        <v>635</v>
      </c>
      <c r="AR134" s="152"/>
      <c r="AS134" s="152"/>
      <c r="AT134" s="152"/>
      <c r="AU134" s="251" t="s">
        <v>635</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642</v>
      </c>
      <c r="AC135" s="160"/>
      <c r="AD135" s="160"/>
      <c r="AE135" s="251">
        <v>1500</v>
      </c>
      <c r="AF135" s="152"/>
      <c r="AG135" s="152"/>
      <c r="AH135" s="152"/>
      <c r="AI135" s="251">
        <v>1500</v>
      </c>
      <c r="AJ135" s="152"/>
      <c r="AK135" s="152"/>
      <c r="AL135" s="152"/>
      <c r="AM135" s="251">
        <v>1500</v>
      </c>
      <c r="AN135" s="152"/>
      <c r="AO135" s="152"/>
      <c r="AP135" s="152"/>
      <c r="AQ135" s="251" t="s">
        <v>635</v>
      </c>
      <c r="AR135" s="152"/>
      <c r="AS135" s="152"/>
      <c r="AT135" s="152"/>
      <c r="AU135" s="251">
        <v>1500</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2.5"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3"/>
      <c r="B154" s="238"/>
      <c r="C154" s="237"/>
      <c r="D154" s="238"/>
      <c r="E154" s="237"/>
      <c r="F154" s="299"/>
      <c r="G154" s="217" t="s">
        <v>635</v>
      </c>
      <c r="H154" s="176"/>
      <c r="I154" s="176"/>
      <c r="J154" s="176"/>
      <c r="K154" s="176"/>
      <c r="L154" s="176"/>
      <c r="M154" s="176"/>
      <c r="N154" s="176"/>
      <c r="O154" s="176"/>
      <c r="P154" s="218"/>
      <c r="Q154" s="175" t="s">
        <v>635</v>
      </c>
      <c r="R154" s="176"/>
      <c r="S154" s="176"/>
      <c r="T154" s="176"/>
      <c r="U154" s="176"/>
      <c r="V154" s="176"/>
      <c r="W154" s="176"/>
      <c r="X154" s="176"/>
      <c r="Y154" s="176"/>
      <c r="Z154" s="176"/>
      <c r="AA154" s="900"/>
      <c r="AB154" s="241" t="s">
        <v>635</v>
      </c>
      <c r="AC154" s="242"/>
      <c r="AD154" s="242"/>
      <c r="AE154" s="247" t="s">
        <v>635</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t="s">
        <v>662</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663</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3"/>
      <c r="B430" s="238"/>
      <c r="C430" s="235" t="s">
        <v>590</v>
      </c>
      <c r="D430" s="236"/>
      <c r="E430" s="224" t="s">
        <v>318</v>
      </c>
      <c r="F430" s="429"/>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0</v>
      </c>
    </row>
    <row r="432" spans="1:51" ht="18.75" hidden="1"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15">
      <c r="A433" s="973"/>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3"/>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27"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659</v>
      </c>
      <c r="AE702" s="875"/>
      <c r="AF702" s="875"/>
      <c r="AG702" s="864" t="s">
        <v>664</v>
      </c>
      <c r="AH702" s="865"/>
      <c r="AI702" s="865"/>
      <c r="AJ702" s="865"/>
      <c r="AK702" s="865"/>
      <c r="AL702" s="865"/>
      <c r="AM702" s="865"/>
      <c r="AN702" s="865"/>
      <c r="AO702" s="865"/>
      <c r="AP702" s="865"/>
      <c r="AQ702" s="865"/>
      <c r="AR702" s="865"/>
      <c r="AS702" s="865"/>
      <c r="AT702" s="865"/>
      <c r="AU702" s="865"/>
      <c r="AV702" s="865"/>
      <c r="AW702" s="865"/>
      <c r="AX702" s="866"/>
    </row>
    <row r="703" spans="1:51" ht="27"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659</v>
      </c>
      <c r="AE703" s="170"/>
      <c r="AF703" s="170"/>
      <c r="AG703" s="648" t="s">
        <v>665</v>
      </c>
      <c r="AH703" s="649"/>
      <c r="AI703" s="649"/>
      <c r="AJ703" s="649"/>
      <c r="AK703" s="649"/>
      <c r="AL703" s="649"/>
      <c r="AM703" s="649"/>
      <c r="AN703" s="649"/>
      <c r="AO703" s="649"/>
      <c r="AP703" s="649"/>
      <c r="AQ703" s="649"/>
      <c r="AR703" s="649"/>
      <c r="AS703" s="649"/>
      <c r="AT703" s="649"/>
      <c r="AU703" s="649"/>
      <c r="AV703" s="649"/>
      <c r="AW703" s="649"/>
      <c r="AX703" s="650"/>
    </row>
    <row r="704" spans="1:51" ht="27"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659</v>
      </c>
      <c r="AE704" s="567"/>
      <c r="AF704" s="567"/>
      <c r="AG704" s="409" t="s">
        <v>666</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675</v>
      </c>
      <c r="AE705" s="717"/>
      <c r="AF705" s="717"/>
      <c r="AG705" s="175" t="s">
        <v>688</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676</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677</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674</v>
      </c>
      <c r="AE708" s="652"/>
      <c r="AF708" s="652"/>
      <c r="AG708" s="507" t="s">
        <v>662</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659</v>
      </c>
      <c r="AE709" s="170"/>
      <c r="AF709" s="170"/>
      <c r="AG709" s="648" t="s">
        <v>667</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674</v>
      </c>
      <c r="AE710" s="170"/>
      <c r="AF710" s="170"/>
      <c r="AG710" s="648" t="s">
        <v>662</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659</v>
      </c>
      <c r="AE711" s="170"/>
      <c r="AF711" s="170"/>
      <c r="AG711" s="648" t="s">
        <v>668</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659</v>
      </c>
      <c r="AE712" s="567"/>
      <c r="AF712" s="567"/>
      <c r="AG712" s="575" t="s">
        <v>669</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674</v>
      </c>
      <c r="AE713" s="170"/>
      <c r="AF713" s="171"/>
      <c r="AG713" s="648" t="s">
        <v>662</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659</v>
      </c>
      <c r="AE714" s="573"/>
      <c r="AF714" s="574"/>
      <c r="AG714" s="673" t="s">
        <v>670</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659</v>
      </c>
      <c r="AE715" s="652"/>
      <c r="AF715" s="758"/>
      <c r="AG715" s="507" t="s">
        <v>671</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674</v>
      </c>
      <c r="AE716" s="740"/>
      <c r="AF716" s="740"/>
      <c r="AG716" s="648" t="s">
        <v>662</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659</v>
      </c>
      <c r="AE717" s="170"/>
      <c r="AF717" s="170"/>
      <c r="AG717" s="648" t="s">
        <v>672</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659</v>
      </c>
      <c r="AE718" s="170"/>
      <c r="AF718" s="170"/>
      <c r="AG718" s="178" t="s">
        <v>673</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674</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678</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679</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t="s">
        <v>695</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137</v>
      </c>
      <c r="B731" s="600"/>
      <c r="C731" s="600"/>
      <c r="D731" s="600"/>
      <c r="E731" s="601"/>
      <c r="F731" s="664" t="s">
        <v>691</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137</v>
      </c>
      <c r="B733" s="600"/>
      <c r="C733" s="600"/>
      <c r="D733" s="600"/>
      <c r="E733" s="601"/>
      <c r="F733" s="747" t="s">
        <v>692</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591</v>
      </c>
      <c r="B737" s="143"/>
      <c r="C737" s="143"/>
      <c r="D737" s="144"/>
      <c r="E737" s="90" t="s">
        <v>650</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651</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652</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653</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654</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655</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656</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657</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658</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c r="J746" s="98"/>
      <c r="K746" s="85" t="str">
        <f>IF(I746="","","-")</f>
        <v/>
      </c>
      <c r="L746" s="89">
        <v>298</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629</v>
      </c>
      <c r="F747" s="98"/>
      <c r="G747" s="98"/>
      <c r="H747" s="85" t="str">
        <f>IF(E747="","","-")</f>
        <v>-</v>
      </c>
      <c r="I747" s="98"/>
      <c r="J747" s="98"/>
      <c r="K747" s="85" t="str">
        <f>IF(I747="","","-")</f>
        <v/>
      </c>
      <c r="L747" s="89">
        <v>308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thickBo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thickBo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681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683</v>
      </c>
      <c r="H789" s="431"/>
      <c r="I789" s="431"/>
      <c r="J789" s="431"/>
      <c r="K789" s="432"/>
      <c r="L789" s="433" t="s">
        <v>682</v>
      </c>
      <c r="M789" s="434"/>
      <c r="N789" s="434"/>
      <c r="O789" s="434"/>
      <c r="P789" s="434"/>
      <c r="Q789" s="434"/>
      <c r="R789" s="434"/>
      <c r="S789" s="434"/>
      <c r="T789" s="434"/>
      <c r="U789" s="434"/>
      <c r="V789" s="434"/>
      <c r="W789" s="434"/>
      <c r="X789" s="435"/>
      <c r="Y789" s="436">
        <v>7</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7</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684</v>
      </c>
      <c r="D845" s="400"/>
      <c r="E845" s="400"/>
      <c r="F845" s="400"/>
      <c r="G845" s="400"/>
      <c r="H845" s="400"/>
      <c r="I845" s="400"/>
      <c r="J845" s="401">
        <v>3010601021713</v>
      </c>
      <c r="K845" s="402"/>
      <c r="L845" s="402"/>
      <c r="M845" s="402"/>
      <c r="N845" s="402"/>
      <c r="O845" s="402"/>
      <c r="P845" s="406" t="s">
        <v>685</v>
      </c>
      <c r="Q845" s="302"/>
      <c r="R845" s="302"/>
      <c r="S845" s="302"/>
      <c r="T845" s="302"/>
      <c r="U845" s="302"/>
      <c r="V845" s="302"/>
      <c r="W845" s="302"/>
      <c r="X845" s="302"/>
      <c r="Y845" s="303">
        <v>7</v>
      </c>
      <c r="Z845" s="304"/>
      <c r="AA845" s="304"/>
      <c r="AB845" s="305"/>
      <c r="AC845" s="307" t="s">
        <v>291</v>
      </c>
      <c r="AD845" s="308"/>
      <c r="AE845" s="308"/>
      <c r="AF845" s="308"/>
      <c r="AG845" s="308"/>
      <c r="AH845" s="403">
        <v>1</v>
      </c>
      <c r="AI845" s="404"/>
      <c r="AJ845" s="404"/>
      <c r="AK845" s="404"/>
      <c r="AL845" s="311">
        <v>86.8</v>
      </c>
      <c r="AM845" s="312"/>
      <c r="AN845" s="312"/>
      <c r="AO845" s="313"/>
      <c r="AP845" s="306" t="s">
        <v>686</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45" customHeight="1" x14ac:dyDescent="0.15">
      <c r="A1110" s="386">
        <v>1</v>
      </c>
      <c r="B1110" s="386">
        <v>1</v>
      </c>
      <c r="C1110" s="872" t="s">
        <v>687</v>
      </c>
      <c r="D1110" s="872"/>
      <c r="E1110" s="247" t="s">
        <v>684</v>
      </c>
      <c r="F1110" s="871"/>
      <c r="G1110" s="871"/>
      <c r="H1110" s="871"/>
      <c r="I1110" s="871"/>
      <c r="J1110" s="401">
        <v>3010601021713</v>
      </c>
      <c r="K1110" s="402"/>
      <c r="L1110" s="402"/>
      <c r="M1110" s="402"/>
      <c r="N1110" s="402"/>
      <c r="O1110" s="402"/>
      <c r="P1110" s="406" t="s">
        <v>685</v>
      </c>
      <c r="Q1110" s="302"/>
      <c r="R1110" s="302"/>
      <c r="S1110" s="302"/>
      <c r="T1110" s="302"/>
      <c r="U1110" s="302"/>
      <c r="V1110" s="302"/>
      <c r="W1110" s="302"/>
      <c r="X1110" s="302"/>
      <c r="Y1110" s="303">
        <v>33</v>
      </c>
      <c r="Z1110" s="304"/>
      <c r="AA1110" s="304"/>
      <c r="AB1110" s="305"/>
      <c r="AC1110" s="307" t="s">
        <v>291</v>
      </c>
      <c r="AD1110" s="308"/>
      <c r="AE1110" s="308"/>
      <c r="AF1110" s="308"/>
      <c r="AG1110" s="308"/>
      <c r="AH1110" s="309">
        <v>1</v>
      </c>
      <c r="AI1110" s="310"/>
      <c r="AJ1110" s="310"/>
      <c r="AK1110" s="310"/>
      <c r="AL1110" s="311">
        <v>86.8</v>
      </c>
      <c r="AM1110" s="312"/>
      <c r="AN1110" s="312"/>
      <c r="AO1110" s="313"/>
      <c r="AP1110" s="306" t="s">
        <v>686</v>
      </c>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V14">
    <cfRule type="expression" dxfId="2103" priority="14009">
      <formula>IF(RIGHT(TEXT(P14,"0.#"),1)=".",FALSE,TRUE)</formula>
    </cfRule>
    <cfRule type="expression" dxfId="2102" priority="14010">
      <formula>IF(RIGHT(TEXT(P14,"0.#"),1)=".",TRUE,FALSE)</formula>
    </cfRule>
  </conditionalFormatting>
  <conditionalFormatting sqref="AE32">
    <cfRule type="expression" dxfId="2101" priority="13999">
      <formula>IF(RIGHT(TEXT(AE32,"0.#"),1)=".",FALSE,TRUE)</formula>
    </cfRule>
    <cfRule type="expression" dxfId="2100" priority="14000">
      <formula>IF(RIGHT(TEXT(AE32,"0.#"),1)=".",TRUE,FALSE)</formula>
    </cfRule>
  </conditionalFormatting>
  <conditionalFormatting sqref="P18:AX18">
    <cfRule type="expression" dxfId="2099" priority="13885">
      <formula>IF(RIGHT(TEXT(P18,"0.#"),1)=".",FALSE,TRUE)</formula>
    </cfRule>
    <cfRule type="expression" dxfId="2098" priority="13886">
      <formula>IF(RIGHT(TEXT(P18,"0.#"),1)=".",TRUE,FALSE)</formula>
    </cfRule>
  </conditionalFormatting>
  <conditionalFormatting sqref="Y790">
    <cfRule type="expression" dxfId="2097" priority="13881">
      <formula>IF(RIGHT(TEXT(Y790,"0.#"),1)=".",FALSE,TRUE)</formula>
    </cfRule>
    <cfRule type="expression" dxfId="2096" priority="13882">
      <formula>IF(RIGHT(TEXT(Y790,"0.#"),1)=".",TRUE,FALSE)</formula>
    </cfRule>
  </conditionalFormatting>
  <conditionalFormatting sqref="Y799">
    <cfRule type="expression" dxfId="2095" priority="13877">
      <formula>IF(RIGHT(TEXT(Y799,"0.#"),1)=".",FALSE,TRUE)</formula>
    </cfRule>
    <cfRule type="expression" dxfId="2094" priority="13878">
      <formula>IF(RIGHT(TEXT(Y799,"0.#"),1)=".",TRUE,FALSE)</formula>
    </cfRule>
  </conditionalFormatting>
  <conditionalFormatting sqref="Y830:Y837 Y828 Y817:Y824 Y815 Y804:Y811 Y802">
    <cfRule type="expression" dxfId="2093" priority="13659">
      <formula>IF(RIGHT(TEXT(Y802,"0.#"),1)=".",FALSE,TRUE)</formula>
    </cfRule>
    <cfRule type="expression" dxfId="2092" priority="13660">
      <formula>IF(RIGHT(TEXT(Y802,"0.#"),1)=".",TRUE,FALSE)</formula>
    </cfRule>
  </conditionalFormatting>
  <conditionalFormatting sqref="AR15:AX15 P13:AX13">
    <cfRule type="expression" dxfId="2091" priority="13707">
      <formula>IF(RIGHT(TEXT(P13,"0.#"),1)=".",FALSE,TRUE)</formula>
    </cfRule>
    <cfRule type="expression" dxfId="2090" priority="13708">
      <formula>IF(RIGHT(TEXT(P13,"0.#"),1)=".",TRUE,FALSE)</formula>
    </cfRule>
  </conditionalFormatting>
  <conditionalFormatting sqref="P19:AJ19">
    <cfRule type="expression" dxfId="2089" priority="13705">
      <formula>IF(RIGHT(TEXT(P19,"0.#"),1)=".",FALSE,TRUE)</formula>
    </cfRule>
    <cfRule type="expression" dxfId="2088" priority="13706">
      <formula>IF(RIGHT(TEXT(P19,"0.#"),1)=".",TRUE,FALSE)</formula>
    </cfRule>
  </conditionalFormatting>
  <conditionalFormatting sqref="AE101 AQ101">
    <cfRule type="expression" dxfId="2087" priority="13697">
      <formula>IF(RIGHT(TEXT(AE101,"0.#"),1)=".",FALSE,TRUE)</formula>
    </cfRule>
    <cfRule type="expression" dxfId="2086" priority="13698">
      <formula>IF(RIGHT(TEXT(AE101,"0.#"),1)=".",TRUE,FALSE)</formula>
    </cfRule>
  </conditionalFormatting>
  <conditionalFormatting sqref="Y791:Y798 Y789">
    <cfRule type="expression" dxfId="2085" priority="13683">
      <formula>IF(RIGHT(TEXT(Y789,"0.#"),1)=".",FALSE,TRUE)</formula>
    </cfRule>
    <cfRule type="expression" dxfId="2084" priority="13684">
      <formula>IF(RIGHT(TEXT(Y789,"0.#"),1)=".",TRUE,FALSE)</formula>
    </cfRule>
  </conditionalFormatting>
  <conditionalFormatting sqref="AU790">
    <cfRule type="expression" dxfId="2083" priority="13681">
      <formula>IF(RIGHT(TEXT(AU790,"0.#"),1)=".",FALSE,TRUE)</formula>
    </cfRule>
    <cfRule type="expression" dxfId="2082" priority="13682">
      <formula>IF(RIGHT(TEXT(AU790,"0.#"),1)=".",TRUE,FALSE)</formula>
    </cfRule>
  </conditionalFormatting>
  <conditionalFormatting sqref="AU799">
    <cfRule type="expression" dxfId="2081" priority="13679">
      <formula>IF(RIGHT(TEXT(AU799,"0.#"),1)=".",FALSE,TRUE)</formula>
    </cfRule>
    <cfRule type="expression" dxfId="2080" priority="13680">
      <formula>IF(RIGHT(TEXT(AU799,"0.#"),1)=".",TRUE,FALSE)</formula>
    </cfRule>
  </conditionalFormatting>
  <conditionalFormatting sqref="AU791:AU798 AU789">
    <cfRule type="expression" dxfId="2079" priority="13677">
      <formula>IF(RIGHT(TEXT(AU789,"0.#"),1)=".",FALSE,TRUE)</formula>
    </cfRule>
    <cfRule type="expression" dxfId="2078" priority="13678">
      <formula>IF(RIGHT(TEXT(AU789,"0.#"),1)=".",TRUE,FALSE)</formula>
    </cfRule>
  </conditionalFormatting>
  <conditionalFormatting sqref="Y829 Y816 Y803">
    <cfRule type="expression" dxfId="2077" priority="13663">
      <formula>IF(RIGHT(TEXT(Y803,"0.#"),1)=".",FALSE,TRUE)</formula>
    </cfRule>
    <cfRule type="expression" dxfId="2076" priority="13664">
      <formula>IF(RIGHT(TEXT(Y803,"0.#"),1)=".",TRUE,FALSE)</formula>
    </cfRule>
  </conditionalFormatting>
  <conditionalFormatting sqref="Y838 Y825 Y812">
    <cfRule type="expression" dxfId="2075" priority="13661">
      <formula>IF(RIGHT(TEXT(Y812,"0.#"),1)=".",FALSE,TRUE)</formula>
    </cfRule>
    <cfRule type="expression" dxfId="2074" priority="13662">
      <formula>IF(RIGHT(TEXT(Y812,"0.#"),1)=".",TRUE,FALSE)</formula>
    </cfRule>
  </conditionalFormatting>
  <conditionalFormatting sqref="AU829 AU816 AU803">
    <cfRule type="expression" dxfId="2073" priority="13657">
      <formula>IF(RIGHT(TEXT(AU803,"0.#"),1)=".",FALSE,TRUE)</formula>
    </cfRule>
    <cfRule type="expression" dxfId="2072" priority="13658">
      <formula>IF(RIGHT(TEXT(AU803,"0.#"),1)=".",TRUE,FALSE)</formula>
    </cfRule>
  </conditionalFormatting>
  <conditionalFormatting sqref="AU838 AU825 AU812">
    <cfRule type="expression" dxfId="2071" priority="13655">
      <formula>IF(RIGHT(TEXT(AU812,"0.#"),1)=".",FALSE,TRUE)</formula>
    </cfRule>
    <cfRule type="expression" dxfId="2070" priority="13656">
      <formula>IF(RIGHT(TEXT(AU812,"0.#"),1)=".",TRUE,FALSE)</formula>
    </cfRule>
  </conditionalFormatting>
  <conditionalFormatting sqref="AU830:AU837 AU828 AU817:AU824 AU815 AU804:AU811 AU802">
    <cfRule type="expression" dxfId="2069" priority="13653">
      <formula>IF(RIGHT(TEXT(AU802,"0.#"),1)=".",FALSE,TRUE)</formula>
    </cfRule>
    <cfRule type="expression" dxfId="2068" priority="13654">
      <formula>IF(RIGHT(TEXT(AU802,"0.#"),1)=".",TRUE,FALSE)</formula>
    </cfRule>
  </conditionalFormatting>
  <conditionalFormatting sqref="AM87">
    <cfRule type="expression" dxfId="2067" priority="13307">
      <formula>IF(RIGHT(TEXT(AM87,"0.#"),1)=".",FALSE,TRUE)</formula>
    </cfRule>
    <cfRule type="expression" dxfId="2066" priority="13308">
      <formula>IF(RIGHT(TEXT(AM87,"0.#"),1)=".",TRUE,FALSE)</formula>
    </cfRule>
  </conditionalFormatting>
  <conditionalFormatting sqref="AE55">
    <cfRule type="expression" dxfId="2065" priority="13375">
      <formula>IF(RIGHT(TEXT(AE55,"0.#"),1)=".",FALSE,TRUE)</formula>
    </cfRule>
    <cfRule type="expression" dxfId="2064" priority="13376">
      <formula>IF(RIGHT(TEXT(AE55,"0.#"),1)=".",TRUE,FALSE)</formula>
    </cfRule>
  </conditionalFormatting>
  <conditionalFormatting sqref="AI55">
    <cfRule type="expression" dxfId="2063" priority="13373">
      <formula>IF(RIGHT(TEXT(AI55,"0.#"),1)=".",FALSE,TRUE)</formula>
    </cfRule>
    <cfRule type="expression" dxfId="2062" priority="13374">
      <formula>IF(RIGHT(TEXT(AI55,"0.#"),1)=".",TRUE,FALSE)</formula>
    </cfRule>
  </conditionalFormatting>
  <conditionalFormatting sqref="AM34">
    <cfRule type="expression" dxfId="2061" priority="13453">
      <formula>IF(RIGHT(TEXT(AM34,"0.#"),1)=".",FALSE,TRUE)</formula>
    </cfRule>
    <cfRule type="expression" dxfId="2060" priority="13454">
      <formula>IF(RIGHT(TEXT(AM34,"0.#"),1)=".",TRUE,FALSE)</formula>
    </cfRule>
  </conditionalFormatting>
  <conditionalFormatting sqref="AE33">
    <cfRule type="expression" dxfId="2059" priority="13467">
      <formula>IF(RIGHT(TEXT(AE33,"0.#"),1)=".",FALSE,TRUE)</formula>
    </cfRule>
    <cfRule type="expression" dxfId="2058" priority="13468">
      <formula>IF(RIGHT(TEXT(AE33,"0.#"),1)=".",TRUE,FALSE)</formula>
    </cfRule>
  </conditionalFormatting>
  <conditionalFormatting sqref="AE34">
    <cfRule type="expression" dxfId="2057" priority="13465">
      <formula>IF(RIGHT(TEXT(AE34,"0.#"),1)=".",FALSE,TRUE)</formula>
    </cfRule>
    <cfRule type="expression" dxfId="2056" priority="13466">
      <formula>IF(RIGHT(TEXT(AE34,"0.#"),1)=".",TRUE,FALSE)</formula>
    </cfRule>
  </conditionalFormatting>
  <conditionalFormatting sqref="AI34">
    <cfRule type="expression" dxfId="2055" priority="13463">
      <formula>IF(RIGHT(TEXT(AI34,"0.#"),1)=".",FALSE,TRUE)</formula>
    </cfRule>
    <cfRule type="expression" dxfId="2054" priority="13464">
      <formula>IF(RIGHT(TEXT(AI34,"0.#"),1)=".",TRUE,FALSE)</formula>
    </cfRule>
  </conditionalFormatting>
  <conditionalFormatting sqref="AI33">
    <cfRule type="expression" dxfId="2053" priority="13461">
      <formula>IF(RIGHT(TEXT(AI33,"0.#"),1)=".",FALSE,TRUE)</formula>
    </cfRule>
    <cfRule type="expression" dxfId="2052" priority="13462">
      <formula>IF(RIGHT(TEXT(AI33,"0.#"),1)=".",TRUE,FALSE)</formula>
    </cfRule>
  </conditionalFormatting>
  <conditionalFormatting sqref="AI32">
    <cfRule type="expression" dxfId="2051" priority="13459">
      <formula>IF(RIGHT(TEXT(AI32,"0.#"),1)=".",FALSE,TRUE)</formula>
    </cfRule>
    <cfRule type="expression" dxfId="2050" priority="13460">
      <formula>IF(RIGHT(TEXT(AI32,"0.#"),1)=".",TRUE,FALSE)</formula>
    </cfRule>
  </conditionalFormatting>
  <conditionalFormatting sqref="AM32">
    <cfRule type="expression" dxfId="2049" priority="13457">
      <formula>IF(RIGHT(TEXT(AM32,"0.#"),1)=".",FALSE,TRUE)</formula>
    </cfRule>
    <cfRule type="expression" dxfId="2048" priority="13458">
      <formula>IF(RIGHT(TEXT(AM32,"0.#"),1)=".",TRUE,FALSE)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7:AO874">
    <cfRule type="expression" dxfId="1803" priority="6631">
      <formula>IF(AND(AL847&gt;=0, RIGHT(TEXT(AL847,"0.#"),1)&lt;&gt;"."),TRUE,FALSE)</formula>
    </cfRule>
    <cfRule type="expression" dxfId="1802" priority="6632">
      <formula>IF(AND(AL847&gt;=0, RIGHT(TEXT(AL847,"0.#"),1)="."),TRUE,FALSE)</formula>
    </cfRule>
    <cfRule type="expression" dxfId="1801" priority="6633">
      <formula>IF(AND(AL847&lt;0, RIGHT(TEXT(AL847,"0.#"),1)&lt;&gt;"."),TRUE,FALSE)</formula>
    </cfRule>
    <cfRule type="expression" dxfId="1800" priority="6634">
      <formula>IF(AND(AL847&lt;0, RIGHT(TEXT(AL847,"0.#"),1)="."),TRUE,FALSE)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0:AO1139">
    <cfRule type="expression" dxfId="1699" priority="2865">
      <formula>IF(AND(AL1110&gt;=0, RIGHT(TEXT(AL1110,"0.#"),1)&lt;&gt;"."),TRUE,FALSE)</formula>
    </cfRule>
    <cfRule type="expression" dxfId="1698" priority="2866">
      <formula>IF(AND(AL1110&gt;=0, RIGHT(TEXT(AL1110,"0.#"),1)="."),TRUE,FALSE)</formula>
    </cfRule>
    <cfRule type="expression" dxfId="1697" priority="2867">
      <formula>IF(AND(AL1110&lt;0, RIGHT(TEXT(AL1110,"0.#"),1)&lt;&gt;"."),TRUE,FALSE)</formula>
    </cfRule>
    <cfRule type="expression" dxfId="1696" priority="2868">
      <formula>IF(AND(AL1110&lt;0, RIGHT(TEXT(AL1110,"0.#"),1)="."),TRUE,FALSE)</formula>
    </cfRule>
  </conditionalFormatting>
  <conditionalFormatting sqref="Y1110:Y1139">
    <cfRule type="expression" dxfId="1695" priority="2863">
      <formula>IF(RIGHT(TEXT(Y1110,"0.#"),1)=".",FALSE,TRUE)</formula>
    </cfRule>
    <cfRule type="expression" dxfId="1694" priority="2864">
      <formula>IF(RIGHT(TEXT(Y1110,"0.#"),1)=".",TRUE,FALSE)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5:AO846">
    <cfRule type="expression" dxfId="1685" priority="2817">
      <formula>IF(AND(AL845&gt;=0, RIGHT(TEXT(AL845,"0.#"),1)&lt;&gt;"."),TRUE,FALSE)</formula>
    </cfRule>
    <cfRule type="expression" dxfId="1684" priority="2818">
      <formula>IF(AND(AL845&gt;=0, RIGHT(TEXT(AL845,"0.#"),1)="."),TRUE,FALSE)</formula>
    </cfRule>
    <cfRule type="expression" dxfId="1683" priority="2819">
      <formula>IF(AND(AL845&lt;0, RIGHT(TEXT(AL845,"0.#"),1)&lt;&gt;"."),TRUE,FALSE)</formula>
    </cfRule>
    <cfRule type="expression" dxfId="1682" priority="2820">
      <formula>IF(AND(AL845&lt;0, RIGHT(TEXT(AL845,"0.#"),1)="."),TRUE,FALSE)</formula>
    </cfRule>
  </conditionalFormatting>
  <conditionalFormatting sqref="Y845:Y846">
    <cfRule type="expression" dxfId="1681" priority="2815">
      <formula>IF(RIGHT(TEXT(Y845,"0.#"),1)=".",FALSE,TRUE)</formula>
    </cfRule>
    <cfRule type="expression" dxfId="1680" priority="2816">
      <formula>IF(RIGHT(TEXT(Y845,"0.#"),1)=".",TRUE,FALSE)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 RIGHT(TEXT(AL880,"0.#"),1)&lt;&gt;"."),TRUE,FALSE)</formula>
    </cfRule>
    <cfRule type="expression" dxfId="1264" priority="2078">
      <formula>IF(AND(AL880&gt;=0, RIGHT(TEXT(AL880,"0.#"),1)="."),TRUE,FALSE)</formula>
    </cfRule>
    <cfRule type="expression" dxfId="1263" priority="2079">
      <formula>IF(AND(AL880&lt;0, RIGHT(TEXT(AL880,"0.#"),1)&lt;&gt;"."),TRUE,FALSE)</formula>
    </cfRule>
    <cfRule type="expression" dxfId="1262" priority="2080">
      <formula>IF(AND(AL880&lt;0, RIGHT(TEXT(AL880,"0.#"),1)="."),TRUE,FALSE)</formula>
    </cfRule>
  </conditionalFormatting>
  <conditionalFormatting sqref="AL878:AO879">
    <cfRule type="expression" dxfId="1261" priority="2071">
      <formula>IF(AND(AL878&gt;=0, RIGHT(TEXT(AL878,"0.#"),1)&lt;&gt;"."),TRUE,FALSE)</formula>
    </cfRule>
    <cfRule type="expression" dxfId="1260" priority="2072">
      <formula>IF(AND(AL878&gt;=0, RIGHT(TEXT(AL878,"0.#"),1)="."),TRUE,FALSE)</formula>
    </cfRule>
    <cfRule type="expression" dxfId="1259" priority="2073">
      <formula>IF(AND(AL878&lt;0, RIGHT(TEXT(AL878,"0.#"),1)&lt;&gt;"."),TRUE,FALSE)</formula>
    </cfRule>
    <cfRule type="expression" dxfId="1258" priority="2074">
      <formula>IF(AND(AL878&lt;0, RIGHT(TEXT(AL878,"0.#"),1)="."),TRUE,FALSE)</formula>
    </cfRule>
  </conditionalFormatting>
  <conditionalFormatting sqref="AL913:AO940">
    <cfRule type="expression" dxfId="1257" priority="2065">
      <formula>IF(AND(AL913&gt;=0, RIGHT(TEXT(AL913,"0.#"),1)&lt;&gt;"."),TRUE,FALSE)</formula>
    </cfRule>
    <cfRule type="expression" dxfId="1256" priority="2066">
      <formula>IF(AND(AL913&gt;=0, RIGHT(TEXT(AL913,"0.#"),1)="."),TRUE,FALSE)</formula>
    </cfRule>
    <cfRule type="expression" dxfId="1255" priority="2067">
      <formula>IF(AND(AL913&lt;0, RIGHT(TEXT(AL913,"0.#"),1)&lt;&gt;"."),TRUE,FALSE)</formula>
    </cfRule>
    <cfRule type="expression" dxfId="1254" priority="2068">
      <formula>IF(AND(AL913&lt;0, RIGHT(TEXT(AL913,"0.#"),1)="."),TRUE,FALSE)</formula>
    </cfRule>
  </conditionalFormatting>
  <conditionalFormatting sqref="AL911:AO912">
    <cfRule type="expression" dxfId="1253" priority="2059">
      <formula>IF(AND(AL911&gt;=0, RIGHT(TEXT(AL911,"0.#"),1)&lt;&gt;"."),TRUE,FALSE)</formula>
    </cfRule>
    <cfRule type="expression" dxfId="1252" priority="2060">
      <formula>IF(AND(AL911&gt;=0, RIGHT(TEXT(AL911,"0.#"),1)="."),TRUE,FALSE)</formula>
    </cfRule>
    <cfRule type="expression" dxfId="1251" priority="2061">
      <formula>IF(AND(AL911&lt;0, RIGHT(TEXT(AL911,"0.#"),1)&lt;&gt;"."),TRUE,FALSE)</formula>
    </cfRule>
    <cfRule type="expression" dxfId="1250" priority="2062">
      <formula>IF(AND(AL911&lt;0, RIGHT(TEXT(AL911,"0.#"),1)="."),TRUE,FALSE)</formula>
    </cfRule>
  </conditionalFormatting>
  <conditionalFormatting sqref="AL946:AO973">
    <cfRule type="expression" dxfId="1249" priority="2053">
      <formula>IF(AND(AL946&gt;=0, RIGHT(TEXT(AL946,"0.#"),1)&lt;&gt;"."),TRUE,FALSE)</formula>
    </cfRule>
    <cfRule type="expression" dxfId="1248" priority="2054">
      <formula>IF(AND(AL946&gt;=0, RIGHT(TEXT(AL946,"0.#"),1)="."),TRUE,FALSE)</formula>
    </cfRule>
    <cfRule type="expression" dxfId="1247" priority="2055">
      <formula>IF(AND(AL946&lt;0, RIGHT(TEXT(AL946,"0.#"),1)&lt;&gt;"."),TRUE,FALSE)</formula>
    </cfRule>
    <cfRule type="expression" dxfId="1246" priority="2056">
      <formula>IF(AND(AL946&lt;0, RIGHT(TEXT(AL946,"0.#"),1)="."),TRUE,FALSE)</formula>
    </cfRule>
  </conditionalFormatting>
  <conditionalFormatting sqref="AL944:AO945">
    <cfRule type="expression" dxfId="1245" priority="2047">
      <formula>IF(AND(AL944&gt;=0, RIGHT(TEXT(AL944,"0.#"),1)&lt;&gt;"."),TRUE,FALSE)</formula>
    </cfRule>
    <cfRule type="expression" dxfId="1244" priority="2048">
      <formula>IF(AND(AL944&gt;=0, RIGHT(TEXT(AL944,"0.#"),1)="."),TRUE,FALSE)</formula>
    </cfRule>
    <cfRule type="expression" dxfId="1243" priority="2049">
      <formula>IF(AND(AL944&lt;0, RIGHT(TEXT(AL944,"0.#"),1)&lt;&gt;"."),TRUE,FALSE)</formula>
    </cfRule>
    <cfRule type="expression" dxfId="1242" priority="2050">
      <formula>IF(AND(AL944&lt;0, RIGHT(TEXT(AL944,"0.#"),1)="."),TRUE,FALSE)</formula>
    </cfRule>
  </conditionalFormatting>
  <conditionalFormatting sqref="AL979:AO1006">
    <cfRule type="expression" dxfId="1241" priority="2041">
      <formula>IF(AND(AL979&gt;=0, RIGHT(TEXT(AL979,"0.#"),1)&lt;&gt;"."),TRUE,FALSE)</formula>
    </cfRule>
    <cfRule type="expression" dxfId="1240" priority="2042">
      <formula>IF(AND(AL979&gt;=0, RIGHT(TEXT(AL979,"0.#"),1)="."),TRUE,FALSE)</formula>
    </cfRule>
    <cfRule type="expression" dxfId="1239" priority="2043">
      <formula>IF(AND(AL979&lt;0, RIGHT(TEXT(AL979,"0.#"),1)&lt;&gt;"."),TRUE,FALSE)</formula>
    </cfRule>
    <cfRule type="expression" dxfId="1238" priority="2044">
      <formula>IF(AND(AL979&lt;0, RIGHT(TEXT(AL979,"0.#"),1)="."),TRUE,FALSE)</formula>
    </cfRule>
  </conditionalFormatting>
  <conditionalFormatting sqref="AL977:AO978">
    <cfRule type="expression" dxfId="1237" priority="2035">
      <formula>IF(AND(AL977&gt;=0, RIGHT(TEXT(AL977,"0.#"),1)&lt;&gt;"."),TRUE,FALSE)</formula>
    </cfRule>
    <cfRule type="expression" dxfId="1236" priority="2036">
      <formula>IF(AND(AL977&gt;=0, RIGHT(TEXT(AL977,"0.#"),1)="."),TRUE,FALSE)</formula>
    </cfRule>
    <cfRule type="expression" dxfId="1235" priority="2037">
      <formula>IF(AND(AL977&lt;0, RIGHT(TEXT(AL977,"0.#"),1)&lt;&gt;"."),TRUE,FALSE)</formula>
    </cfRule>
    <cfRule type="expression" dxfId="1234" priority="2038">
      <formula>IF(AND(AL977&lt;0, RIGHT(TEXT(AL977,"0.#"),1)="."),TRUE,FALSE)</formula>
    </cfRule>
  </conditionalFormatting>
  <conditionalFormatting sqref="AL1012:AO1039">
    <cfRule type="expression" dxfId="1233" priority="2029">
      <formula>IF(AND(AL1012&gt;=0, RIGHT(TEXT(AL1012,"0.#"),1)&lt;&gt;"."),TRUE,FALSE)</formula>
    </cfRule>
    <cfRule type="expression" dxfId="1232" priority="2030">
      <formula>IF(AND(AL1012&gt;=0, RIGHT(TEXT(AL1012,"0.#"),1)="."),TRUE,FALSE)</formula>
    </cfRule>
    <cfRule type="expression" dxfId="1231" priority="2031">
      <formula>IF(AND(AL1012&lt;0, RIGHT(TEXT(AL1012,"0.#"),1)&lt;&gt;"."),TRUE,FALSE)</formula>
    </cfRule>
    <cfRule type="expression" dxfId="1230" priority="2032">
      <formula>IF(AND(AL1012&lt;0, RIGHT(TEXT(AL1012,"0.#"),1)="."),TRUE,FALSE)</formula>
    </cfRule>
  </conditionalFormatting>
  <conditionalFormatting sqref="AL1010:AO1011">
    <cfRule type="expression" dxfId="1229" priority="2023">
      <formula>IF(AND(AL1010&gt;=0, RIGHT(TEXT(AL1010,"0.#"),1)&lt;&gt;"."),TRUE,FALSE)</formula>
    </cfRule>
    <cfRule type="expression" dxfId="1228" priority="2024">
      <formula>IF(AND(AL1010&gt;=0, RIGHT(TEXT(AL1010,"0.#"),1)="."),TRUE,FALSE)</formula>
    </cfRule>
    <cfRule type="expression" dxfId="1227" priority="2025">
      <formula>IF(AND(AL1010&lt;0, RIGHT(TEXT(AL1010,"0.#"),1)&lt;&gt;"."),TRUE,FALSE)</formula>
    </cfRule>
    <cfRule type="expression" dxfId="1226" priority="2026">
      <formula>IF(AND(AL1010&lt;0, 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 RIGHT(TEXT(AL1045,"0.#"),1)&lt;&gt;"."),TRUE,FALSE)</formula>
    </cfRule>
    <cfRule type="expression" dxfId="1222" priority="2018">
      <formula>IF(AND(AL1045&gt;=0, RIGHT(TEXT(AL1045,"0.#"),1)="."),TRUE,FALSE)</formula>
    </cfRule>
    <cfRule type="expression" dxfId="1221" priority="2019">
      <formula>IF(AND(AL1045&lt;0, RIGHT(TEXT(AL1045,"0.#"),1)&lt;&gt;"."),TRUE,FALSE)</formula>
    </cfRule>
    <cfRule type="expression" dxfId="1220" priority="2020">
      <formula>IF(AND(AL1045&lt;0, 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 RIGHT(TEXT(AL1043,"0.#"),1)&lt;&gt;"."),TRUE,FALSE)</formula>
    </cfRule>
    <cfRule type="expression" dxfId="1216" priority="2012">
      <formula>IF(AND(AL1043&gt;=0, RIGHT(TEXT(AL1043,"0.#"),1)="."),TRUE,FALSE)</formula>
    </cfRule>
    <cfRule type="expression" dxfId="1215" priority="2013">
      <formula>IF(AND(AL1043&lt;0, RIGHT(TEXT(AL1043,"0.#"),1)&lt;&gt;"."),TRUE,FALSE)</formula>
    </cfRule>
    <cfRule type="expression" dxfId="1214" priority="2014">
      <formula>IF(AND(AL1043&lt;0, 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 RIGHT(TEXT(AL1078,"0.#"),1)&lt;&gt;"."),TRUE,FALSE)</formula>
    </cfRule>
    <cfRule type="expression" dxfId="1210" priority="2006">
      <formula>IF(AND(AL1078&gt;=0, RIGHT(TEXT(AL1078,"0.#"),1)="."),TRUE,FALSE)</formula>
    </cfRule>
    <cfRule type="expression" dxfId="1209" priority="2007">
      <formula>IF(AND(AL1078&lt;0, RIGHT(TEXT(AL1078,"0.#"),1)&lt;&gt;"."),TRUE,FALSE)</formula>
    </cfRule>
    <cfRule type="expression" dxfId="1208" priority="2008">
      <formula>IF(AND(AL1078&lt;0, 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 RIGHT(TEXT(AL1076,"0.#"),1)&lt;&gt;"."),TRUE,FALSE)</formula>
    </cfRule>
    <cfRule type="expression" dxfId="1204" priority="2000">
      <formula>IF(AND(AL1076&gt;=0, RIGHT(TEXT(AL1076,"0.#"),1)="."),TRUE,FALSE)</formula>
    </cfRule>
    <cfRule type="expression" dxfId="1203" priority="2001">
      <formula>IF(AND(AL1076&lt;0, RIGHT(TEXT(AL1076,"0.#"),1)&lt;&gt;"."),TRUE,FALSE)</formula>
    </cfRule>
    <cfRule type="expression" dxfId="1202" priority="2002">
      <formula>IF(AND(AL1076&lt;0, 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P15:V17">
    <cfRule type="expression" dxfId="5" priority="5">
      <formula>IF(RIGHT(TEXT(P15,"0.#"),1)=".",FALSE,TRUE)</formula>
    </cfRule>
    <cfRule type="expression" dxfId="4" priority="6">
      <formula>IF(RIGHT(TEXT(P15,"0.#"),1)=".",TRUE,FALSE)</formula>
    </cfRule>
  </conditionalFormatting>
  <conditionalFormatting sqref="W14:AQ14">
    <cfRule type="expression" dxfId="3" priority="3">
      <formula>IF(RIGHT(TEXT(W14,"0.#"),1)=".",FALSE,TRUE)</formula>
    </cfRule>
    <cfRule type="expression" dxfId="2" priority="4">
      <formula>IF(RIGHT(TEXT(W14,"0.#"),1)=".",TRUE,FALSE)</formula>
    </cfRule>
  </conditionalFormatting>
  <conditionalFormatting sqref="W15:AQ17">
    <cfRule type="expression" dxfId="1" priority="1">
      <formula>IF(RIGHT(TEXT(W15,"0.#"),1)=".",FALSE,TRUE)</formula>
    </cfRule>
    <cfRule type="expression" dxfId="0" priority="2">
      <formula>IF(RIGHT(TEXT(W15,"0.#"),1)=".",TRUE,FALSE)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25" max="49" man="1"/>
    <brk id="76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659</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659</v>
      </c>
      <c r="R3" s="13" t="str">
        <f t="shared" ref="R3:R8" si="3">IF(Q3="","",P3)</f>
        <v>委託・請負</v>
      </c>
      <c r="S3" s="13" t="str">
        <f t="shared" ref="S3:S8" si="4">IF(R3="",S2,IF(S2&lt;&gt;"",CONCATENATE(S2,"、",R3),R3))</f>
        <v>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659</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2021-05-19T10:06:37Z</cp:lastPrinted>
  <dcterms:created xsi:type="dcterms:W3CDTF">2012-03-13T00:50:25Z</dcterms:created>
  <dcterms:modified xsi:type="dcterms:W3CDTF">2021-08-20T19:04:31Z</dcterms:modified>
</cp:coreProperties>
</file>