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2 20210816 会計課登録予定\"/>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<sst xmlns="http://schemas.openxmlformats.org/spreadsheetml/2006/main" count="3069" uniqueCount="786">
  <si>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</si>
  <si>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</si>
  <si>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</si>
  <si>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</si>
  <si>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</si>
  <si>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</si>
  <si>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</si>
  <si>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</si>
  <si>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</si>
  <si>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</si>
  <si>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</si>
  <si>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</si>
  <si>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</si>
  <si>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</si>
  <si>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</si>
  <si>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</si>
  <si>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</si>
  <si>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</si>
  <si>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</si>
  <si>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</si>
  <si>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</si>
  <si>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</si>
  <si>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</si>
  <si>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</si>
  <si>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</si>
  <si>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</si>
  <si>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</si>
  <si>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</si>
  <si>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</si>
  <si>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</si>
  <si>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</si>
  <si>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</si>
  <si>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</si>
  <si>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</si>
  <si>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</si>
  <si>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</si>
  <si>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</si>
  <si>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</si>
  <si>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</si>
  <si>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</si>
  <si>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</si>
  <si>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</si>
  <si>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</si>
  <si>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</si>
  <si>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</si>
  <si>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</si>
  <si>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</si>
  <si>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</si>
  <si>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</si>
  <si>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</si>
  <si>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</si>
  <si>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</si>
  <si>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</si>
  <si>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</si>
  <si>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</si>
  <si>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</si>
  <si>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</si>
  <si>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</si>
  <si>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</si>
  <si>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</si>
  <si>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</si>
  <si>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</si>
  <si>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</si>
  <si>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</si>
  <si>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</si>
  <si>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</si>
  <si>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</si>
  <si>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</si>
  <si>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</si>
  <si>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</si>
  <si>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</si>
  <si>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</si>
  <si>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</si>
  <si>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</si>
  <si>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</si>
  <si>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</si>
  <si>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</si>
  <si>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</si>
  <si>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</si>
  <si>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</si>
  <si>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</si>
  <si>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</si>
  <si>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</si>
  <si>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</si>
  <si>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</si>
  <si>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</si>
  <si>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</si>
  <si>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</si>
  <si>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</si>
  <si>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</si>
  <si>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</si>
  <si>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</si>
  <si>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</si>
  <si>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</si>
  <si>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</si>
  <si>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</si>
  <si>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</si>
  <si>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</si>
  <si>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</si>
  <si>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</si>
  <si>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</si>
  <si>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</si>
  <si>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</si>
  <si>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</si>
  <si>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</si>
  <si>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</si>
  <si>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</si>
  <si>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</si>
  <si>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</si>
  <si>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</si>
  <si>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</si>
  <si>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</si>
  <si>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</si>
  <si>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</si>
  <si>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</si>
  <si>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</si>
  <si>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</si>
  <si>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</si>
  <si>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</si>
  <si>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</si>
  <si>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</si>
  <si>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</si>
  <si>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</si>
  <si>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</si>
  <si>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</si>
  <si>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</si>
  <si>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</si>
  <si>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</si>
  <si>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</si>
  <si>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</si>
  <si>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</si>
  <si>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</si>
  <si>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</si>
  <si>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</si>
  <si>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</si>
  <si>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</si>
  <si>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</si>
  <si>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</si>
  <si>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</si>
  <si>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</si>
  <si>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</si>
  <si>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</si>
  <si>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</si>
  <si>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</si>
  <si>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</si>
  <si>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</si>
  <si>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</si>
  <si>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</si>
  <si>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</si>
  <si>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</si>
  <si>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</si>
  <si>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</si>
  <si>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</si>
  <si>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</si>
  <si>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</si>
  <si>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</si>
  <si>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</si>
  <si>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</si>
  <si>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</si>
  <si>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</si>
  <si>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</si>
  <si>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</si>
  <si>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</si>
  <si>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</si>
  <si>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</si>
  <si>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</si>
  <si>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</si>
  <si>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</si>
  <si>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</si>
  <si>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</si>
  <si>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</si>
  <si>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</si>
  <si>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</si>
  <si>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</si>
  <si>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</si>
  <si>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</si>
  <si>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</si>
  <si>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</si>
  <si>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</si>
  <si>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</si>
  <si>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</si>
  <si>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</si>
  <si>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</si>
  <si>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</si>
  <si>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</si>
  <si>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</si>
  <si>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</si>
  <si>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</si>
  <si>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</si>
  <si>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</si>
  <si>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</si>
  <si>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</si>
  <si>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</si>
  <si>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</si>
  <si>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</si>
  <si>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</si>
  <si>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</si>
  <si>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</si>
  <si>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</si>
  <si>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</si>
  <si>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</si>
  <si>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</si>
  <si>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</si>
  <si>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</si>
  <si>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</si>
  <si>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</si>
  <si>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</si>
  <si>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</si>
  <si>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</si>
  <si>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</si>
  <si>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</si>
  <si>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</si>
  <si>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</si>
  <si>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</si>
  <si>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</si>
  <si>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</si>
  <si>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</si>
  <si>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</si>
  <si>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</si>
  <si>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</si>
  <si>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</si>
  <si>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</si>
  <si>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</si>
  <si>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</si>
  <si>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</si>
  <si>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</si>
  <si>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</si>
  <si>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</si>
  <si>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</si>
  <si>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</si>
  <si>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</si>
  <si>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</si>
  <si>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</si>
  <si>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</si>
  <si>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</si>
  <si>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</si>
  <si>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</si>
  <si>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</si>
  <si>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</si>
  <si>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</si>
  <si>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</si>
  <si>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</si>
  <si>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</si>
  <si>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</si>
  <si>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</si>
  <si>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</si>
  <si>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</si>
  <si>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</si>
  <si>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</si>
  <si>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</si>
  <si>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</si>
  <si>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</si>
  <si>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</si>
  <si>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</si>
  <si>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</si>
  <si>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</si>
  <si>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</si>
  <si>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</si>
  <si>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</si>
  <si>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</si>
  <si>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</si>
  <si>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</si>
  <si>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</si>
  <si>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</si>
  <si>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</si>
  <si>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</si>
  <si>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</si>
  <si>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</si>
  <si>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</si>
  <si>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</si>
  <si>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</si>
  <si>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</si>
  <si>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</si>
  <si>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</si>
  <si>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</si>
  <si>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</si>
  <si>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</si>
  <si>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</si>
  <si>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</si>
  <si>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</si>
  <si>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</si>
  <si>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</si>
  <si>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</si>
  <si>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</si>
  <si>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</si>
  <si>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</si>
  <si>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</si>
  <si>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</si>
  <si>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</si>
  <si>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</si>
  <si>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</si>
  <si>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</si>
  <si>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</si>
  <si>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</si>
  <si>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</si>
  <si>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</si>
  <si>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</si>
  <si>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</si>
  <si>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</si>
  <si>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</si>
  <si>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</si>
  <si>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</si>
  <si>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</si>
  <si>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</si>
  <si>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</si>
  <si>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</si>
  <si>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</si>
  <si>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</si>
  <si>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</si>
  <si>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</si>
  <si>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</si>
  <si>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</si>
  <si>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</si>
  <si>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</si>
  <si>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</si>
  <si>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</si>
  <si>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</si>
  <si>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</si>
  <si>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</si>
  <si>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</si>
  <si>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</si>
  <si>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</si>
  <si>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</si>
  <si>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</si>
  <si>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</si>
  <si>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</si>
  <si>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</si>
  <si>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</si>
  <si>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</si>
  <si>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</si>
  <si>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</si>
  <si>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</si>
  <si>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</si>
  <si>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</si>
  <si>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</si>
  <si>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</si>
  <si>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</si>
  <si>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</si>
  <si>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</si>
  <si>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</si>
  <si>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</si>
  <si>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</si>
  <si>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</si>
  <si>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</si>
  <si>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</si>
  <si>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</si>
  <si>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</si>
  <si>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</si>
  <si>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</si>
  <si>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</si>
  <si>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</si>
  <si>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</si>
  <si>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</si>
  <si>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</si>
  <si>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</si>
  <si>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</si>
  <si>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</si>
  <si>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</si>
  <si>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</si>
  <si>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</si>
  <si>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</si>
  <si>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</si>
  <si>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</si>
  <si>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</si>
  <si>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</si>
  <si>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</si>
  <si>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</si>
  <si>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</si>
  <si>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</si>
  <si>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</si>
  <si>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</si>
  <si>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</si>
  <si>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</si>
  <si>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</si>
  <si>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</si>
  <si>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</si>
  <si>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</si>
  <si>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</si>
  <si>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</si>
  <si>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</si>
  <si>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</si>
  <si>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</si>
  <si>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</si>
  <si>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</si>
  <si>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</si>
  <si>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</si>
  <si>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</si>
  <si>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</si>
  <si>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</si>
  <si>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</si>
  <si>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</si>
  <si>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</si>
  <si>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</si>
  <si>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</si>
  <si>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</si>
  <si>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</si>
  <si>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</si>
  <si>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</si>
  <si>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</si>
  <si>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</si>
  <si>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</si>
  <si>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</si>
  <si>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</si>
  <si>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</si>
  <si>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</si>
  <si>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</si>
  <si>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</si>
  <si>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</si>
  <si>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</si>
  <si>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</si>
  <si>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</si>
  <si>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</si>
  <si>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</si>
  <si>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</si>
  <si>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</si>
  <si>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</si>
  <si>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</si>
  <si>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</si>
  <si>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</si>
  <si>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</si>
  <si>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</si>
  <si>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</si>
  <si>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</si>
  <si>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</si>
  <si>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</si>
  <si>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</si>
  <si>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</si>
  <si>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</si>
  <si>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</si>
  <si>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</si>
  <si>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</si>
  <si>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</si>
  <si>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</si>
  <si>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</si>
  <si>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</si>
  <si>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</si>
  <si>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</si>
  <si>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</si>
  <si>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</si>
  <si>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</si>
  <si>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</si>
  <si>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</si>
  <si>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</si>
  <si>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</si>
  <si>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</si>
  <si>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</si>
  <si>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</si>
  <si>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</si>
  <si>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</si>
  <si>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</si>
  <si>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</si>
  <si>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</si>
  <si>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</si>
  <si>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</si>
  <si>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</si>
  <si>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</si>
  <si>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</si>
  <si>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</si>
  <si>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</si>
  <si>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</si>
  <si>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</si>
  <si>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</si>
  <si>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</si>
  <si>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</si>
  <si>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</si>
  <si>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</si>
  <si>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</si>
  <si>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</si>
  <si>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</si>
  <si>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</si>
  <si>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</si>
  <si>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</si>
  <si>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</si>
  <si>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</si>
  <si>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</si>
  <si>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</si>
  <si>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</si>
  <si>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</si>
  <si>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</si>
  <si>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</si>
  <si>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</si>
  <si>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</si>
  <si>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</si>
  <si>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</si>
  <si>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</si>
  <si>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</si>
  <si>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</si>
  <si>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</si>
  <si>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</si>
  <si>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</si>
  <si>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</si>
  <si>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</si>
  <si>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</si>
  <si>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</si>
  <si>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</si>
  <si>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</si>
  <si>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</si>
  <si>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</si>
  <si>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</si>
  <si>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</si>
  <si>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</si>
  <si>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</si>
  <si>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</si>
  <si>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</si>
  <si>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</si>
  <si>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</si>
  <si>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</si>
  <si>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</si>
  <si>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</si>
  <si>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</si>
  <si>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</si>
  <si>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</si>
  <si>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</si>
  <si>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</si>
  <si>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</si>
  <si>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</si>
  <si>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</si>
  <si>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</si>
  <si>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</si>
  <si>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</si>
  <si>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</si>
  <si>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</si>
  <si>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</si>
  <si>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</si>
  <si>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</si>
  <si>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</si>
  <si>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</si>
  <si>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</si>
  <si>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</si>
  <si>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</si>
  <si>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</si>
  <si>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</si>
  <si>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</si>
  <si>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</si>
  <si>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</si>
  <si>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</si>
  <si>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</si>
  <si>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</si>
  <si>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</si>
  <si>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</si>
  <si>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</si>
  <si>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</si>
  <si>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</si>
  <si>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</si>
  <si>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</si>
  <si>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</si>
  <si>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</si>
  <si>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</si>
  <si>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</si>
  <si>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</si>
  <si>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</si>
  <si>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</si>
  <si>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</si>
  <si>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</si>
  <si>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</si>
  <si>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</si>
  <si>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</si>
  <si>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</si>
  <si>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</si>
  <si>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</si>
  <si>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</si>
  <si>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</si>
  <si>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</si>
  <si>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</si>
  <si>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</si>
  <si>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</si>
  <si>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</si>
  <si>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</si>
  <si>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</si>
  <si>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</si>
  <si>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</si>
  <si>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</si>
  <si>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</si>
  <si>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</si>
  <si>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</si>
  <si>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</si>
  <si>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</si>
  <si>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</si>
  <si>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</si>
  <si>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</si>
  <si>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</si>
  <si>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</si>
  <si>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</si>
  <si>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</si>
  <si>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</si>
  <si>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</si>
  <si>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</si>
  <si>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</si>
  <si>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</si>
  <si>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</si>
  <si>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</si>
  <si>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</si>
  <si>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</si>
  <si>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</si>
  <si>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</si>
  <si>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</si>
  <si>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</si>
  <si>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</si>
  <si>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</si>
  <si>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</si>
  <si>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</si>
  <si>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</si>
  <si>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</si>
  <si>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</si>
  <si>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</si>
  <si>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</si>
  <si>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</si>
  <si>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</si>
  <si>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</si>
  <si>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</si>
  <si>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</si>
  <si>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</si>
  <si>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</si>
  <si>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</si>
  <si>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</si>
  <si>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</si>
  <si>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</si>
  <si>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</si>
  <si>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</si>
  <si>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</si>
  <si>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</si>
  <si>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</si>
  <si>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</si>
  <si>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</si>
  <si>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</si>
  <si>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</si>
  <si>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</si>
  <si>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</si>
  <si>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</si>
  <si>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</si>
  <si>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</si>
  <si>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</si>
  <si>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</si>
  <si>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</si>
  <si>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</si>
  <si>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</si>
  <si>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</si>
  <si>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</si>
  <si>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</si>
  <si>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</si>
  <si>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</si>
  <si>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</si>
  <si>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</si>
  <si>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</si>
  <si>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</si>
  <si>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</si>
  <si>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</si>
  <si>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</si>
  <si>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</si>
  <si>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</si>
  <si>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</si>
  <si>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</si>
  <si>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</si>
  <si>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</si>
  <si>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</si>
  <si>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</si>
  <si>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</si>
  <si>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</si>
  <si>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</si>
  <si>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</si>
  <si>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</si>
  <si>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</si>
  <si>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</si>
  <si>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</si>
  <si>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</si>
  <si>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</si>
  <si>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</si>
  <si>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</si>
  <si>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</si>
  <si>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</si>
  <si>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</si>
  <si>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</si>
  <si>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</si>
  <si>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</si>
  <si>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</si>
  <si>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</si>
  <si>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</si>
  <si>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</si>
  <si>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</si>
  <si>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</si>
  <si>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</si>
  <si>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</si>
  <si>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</si>
  <si>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</si>
  <si>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</si>
  <si>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</si>
  <si>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</si>
  <si>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</si>
  <si>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</si>
  <si>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</si>
  <si>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</si>
  <si>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</si>
  <si>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</si>
  <si>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</si>
  <si>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</si>
  <si>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</si>
  <si>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</si>
  <si>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</si>
  <si>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</si>
  <si>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</si>
  <si>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</si>
  <si>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</si>
  <si>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</si>
  <si>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</si>
  <si>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</si>
  <si>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</si>
  <si>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</si>
  <si>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</si>
  <si>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</si>
  <si>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</si>
  <si>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医療費情報総合管理分析システムに要する経費</t>
  </si>
  <si>
    <t>保険局</t>
  </si>
  <si>
    <t>西岡　隆</t>
  </si>
  <si>
    <t>平成8年度</t>
  </si>
  <si>
    <t>終了予定なし</t>
  </si>
  <si>
    <t>調査課</t>
  </si>
  <si>
    <t>国民健康保険法第106条、
高齢者の医療の確保に関する法律第134条、
統計法第19条　他</t>
  </si>
  <si>
    <t>-</t>
  </si>
  <si>
    <t>医療保険各分野の統一的なデータ管理を行い、制度改正、診療報酬改定等の企画、立案のための実態把握等を迅速かつ的確に行う。</t>
  </si>
  <si>
    <t>医療保険制度の医療費データを制度別、地域別、保険者別、月別等に総合的、体系的に管理することにより、医療費分析を迅速かつ的確に行う。　　　　　                                                医療保険制度の円滑な運営のため、健康保険、船員保険、国民健康保険及び後期高齢者医療制度に係る事業状況並びに実態調査等を集計・分析する。</t>
  </si>
  <si>
    <t>医療費適正化対策推進業務庁費</t>
  </si>
  <si>
    <t>健康保険・船員保険、国民健康保険及び後期高齢者医療制度の事業状況並びに実態調査等の集計・分析</t>
  </si>
  <si>
    <t>健康保険・船員保険、国民健康保険及び後期高齢者医療制度の事業状況並びに実態調査等の集計・分析数</t>
  </si>
  <si>
    <t>種類</t>
  </si>
  <si>
    <t>医療保険制度ごとの加入者数、医療費等の統計データ</t>
  </si>
  <si>
    <t>執行額／事業数　　　　　　　　　　　　　　　</t>
    <phoneticPr fontId="5"/>
  </si>
  <si>
    <t>百万円</t>
  </si>
  <si>
    <t>1,001/11</t>
  </si>
  <si>
    <t>720/11</t>
  </si>
  <si>
    <t>施策大目標９　全国民に必要な医療を保障できる安定的・効率的な医療保険制度を構築すること</t>
  </si>
  <si>
    <t>施策目標１－９－１　データヘルスの推進による保険者機能の強化等により適正かつ安定的・効率的な医療保険制度を構築すること</t>
  </si>
  <si>
    <t>284</t>
  </si>
  <si>
    <t>258</t>
  </si>
  <si>
    <t>223</t>
  </si>
  <si>
    <t>256</t>
  </si>
  <si>
    <t>268</t>
  </si>
  <si>
    <t>278</t>
  </si>
  <si>
    <t>272</t>
  </si>
  <si>
    <t>277</t>
  </si>
  <si>
    <t>285</t>
  </si>
  <si>
    <t>○</t>
  </si>
  <si>
    <t>厚労</t>
  </si>
  <si>
    <t>-</t>
    <phoneticPr fontId="5"/>
  </si>
  <si>
    <t>276/11</t>
    <phoneticPr fontId="5"/>
  </si>
  <si>
    <t>411/11</t>
    <phoneticPr fontId="5"/>
  </si>
  <si>
    <t>医療保険制度の医療費データを制度別、地域別、保険者別、月別等に総合的、体系別に管理することにより、医療費分析を迅速かつ的確に行う。及び、医療保険各制度の事業状況並びに実態を把握することで、医療保険制度の安定的運営に寄与している。</t>
    <phoneticPr fontId="5"/>
  </si>
  <si>
    <t>無</t>
  </si>
  <si>
    <t>制度改正、診療報酬改定等の企画・立案の資料等に活用しており、国民や社会のニーズを反映している。</t>
  </si>
  <si>
    <t>本システムにより作成される事業状況の報告は、健康保険法施行規則等において、厚生労働大臣に報告することとなっており、地方自治体等に委ねることはできない。</t>
  </si>
  <si>
    <t>医療保険制度を円滑に運営するために各医療保険制度の事業状況等を迅速かつ正確に取りまとめることは必要不可欠であり、優先度が高い事業である。</t>
    <rPh sb="17" eb="18">
      <t>カク</t>
    </rPh>
    <rPh sb="18" eb="20">
      <t>イリョウ</t>
    </rPh>
    <rPh sb="20" eb="22">
      <t>ホケン</t>
    </rPh>
    <rPh sb="22" eb="24">
      <t>セイド</t>
    </rPh>
    <rPh sb="25" eb="27">
      <t>ジギョウ</t>
    </rPh>
    <rPh sb="27" eb="29">
      <t>ジョウキョウ</t>
    </rPh>
    <rPh sb="29" eb="30">
      <t>トウ</t>
    </rPh>
    <rPh sb="31" eb="33">
      <t>ジンソク</t>
    </rPh>
    <rPh sb="35" eb="37">
      <t>セイカク</t>
    </rPh>
    <rPh sb="38" eb="39">
      <t>ト</t>
    </rPh>
    <phoneticPr fontId="5"/>
  </si>
  <si>
    <t>‐</t>
  </si>
  <si>
    <t>一般競争入札（最低価格または総合評価）による落札方式によりコスト削減に努めている。</t>
  </si>
  <si>
    <t>事業の適切な遂行について必要な経費に限定されている。</t>
  </si>
  <si>
    <t>システム開発等については、一般競争入札（最低価格または総合評価）による落札方式により業者を選定しているため。</t>
  </si>
  <si>
    <t>成果実績が目標に達しており、効果的に実施できている。</t>
  </si>
  <si>
    <t>見込みに見合ったものとなっている。</t>
  </si>
  <si>
    <t>医療費分析や医療保険各制度の事業状況報告等の集計・分析を行い、制度改正、診療報酬改定等の企画・立案の基礎資料に活用している。
また、集計・分析結果を厚生労働省のHP及び政府統計の総合窓口（e-Stat）を活用し公表している。</t>
  </si>
  <si>
    <t>○シート番号、事業名　　　　　　　　　　　　　　　　　　　　　　　　　　　　　　　　　　　　　　　　　　　　　　　　　　　　　　　　　　　　　　　　　　　　　　　　　　　　　　　　　　　　　　　　　　　　　　　　　　　　　　　　　　　　　　　　　　　0277　医療費情報総合管理分析システムに要する経費　　　　　　　　　　　　　　　　　　　　　　　　　　　　　　　　　　　　　　　　　　　　　　　　　　　　　　　　　　　　　　　　　　　　　　　　　　　　　　　　　　　　　　○公開プロセスの際の結果　　　　　　　　　　　　　　　　　　　　　　　　　　　　　　　　　　　　　　　　　　　　　　　　　　　　　　　　　　　　　　　　　　　　　　　　　　　　　　　　　　　　　　　　　　　　　　　　　　　　　　　　　　　　　　　　　　　　公開プロセスの評価結果を踏まえ、指摘事項について見直しを検討すること。　　　　　　　　　　　　　　　　　　　　　　　　　　　　　　　　　　　　　　　　　　　　　　　　　　　　　　　　　　　　　　　　　　　　　　　　　　　　　　　　　　　　　　　　　　　　○公開プロセスの際の取りまとめコメント　　　　　　　　　　　　　　　　　　　　　　　　　　　　　　　　　　　　　　　　　　　　　　　　　　　　　　　　　　　　　　　　　　　　　　　　　　　　　　　　　　　　　　　　　　　　　　　　　　　　　　　　　　　　　　　・ 保険者からのデータ収集やエラーチェックに時間を要していることが、現在の公表の遅れの主たる原因であることから、公表の早期化を実現するため、電子媒体等を活用した一層の効率化・迅速化の観点からの業務フロー全般の見直しを行い、改善計画を策定するべきである。
・ また、保険者からの報告について、現在、紙による報告が一部認められているが、今後の課題として電子媒体やオンラインによる報告を義務化するなど、制度的な見直しなども検討するべきである。
・ 今後予定されているシステム改修については、他のシステムとの連携等を含め、中期的なシステム構築計画を策定するとともに、個別のシステム改修の際には、集計業務の一層の効率化を図るべきである。
・ さらに、調査結果の公表についても、定型的なものだけでなく、例えばトピック別の公表なども工夫するとともに、そのバックデータについても閲覧しやすくするなど、公表の仕方の見直しを行うべきである。
・ なお、予算規模については、今後のシステム構築計画にも留意しつつ、執行率等を踏まえた適正化を図るとともに、成果目標についても、適切な見直し行うべきである。　　　　　　　　　　　　　　　　　　　　　　　　　　　　　　　　　　　　　　　　　　　　　　　　　　　　　　　　　　　　　　　　　　　　　　　　　　　　　　　　　                               ○対応状況の概要　　　　　　　　　　　　　　　　　　　　                                                                                                                                                                                                      調査課では、統計業務の効率化を行い、それによって公表の早期化等を実現するために、平成29年度に外部業者を活用して統計業務の現状調査及び業務の効率化に向けた基本計画の作成を実施。この取組を通じて、現状の調査課における業務内容の棚卸しとそれらの改善点の洗い出しを順次行っていく予定。その調査結果に合わせて、予算に係る内容については今後見直しを反映する予定。
　また、今後予定されているシステム改修については、集計業務の効率化を図ることを前提とし、システム再構築は最低限実施しなければならない部分に限定し、平成30年度予算に計上した。　　　　　　</t>
    <phoneticPr fontId="5"/>
  </si>
  <si>
    <t>雑役務</t>
    <rPh sb="0" eb="1">
      <t>ザツ</t>
    </rPh>
    <rPh sb="1" eb="3">
      <t>エキム</t>
    </rPh>
    <phoneticPr fontId="5"/>
  </si>
  <si>
    <t>A.株式会社セック</t>
    <rPh sb="2" eb="6">
      <t>カブシキガイシャ</t>
    </rPh>
    <phoneticPr fontId="5"/>
  </si>
  <si>
    <t>医療費情報総合管理分析システムの機能改修</t>
    <rPh sb="0" eb="3">
      <t>イリョウヒ</t>
    </rPh>
    <rPh sb="3" eb="5">
      <t>ジョウホウ</t>
    </rPh>
    <rPh sb="5" eb="7">
      <t>ソウゴウ</t>
    </rPh>
    <rPh sb="7" eb="9">
      <t>カンリ</t>
    </rPh>
    <rPh sb="9" eb="11">
      <t>ブンセキ</t>
    </rPh>
    <rPh sb="16" eb="18">
      <t>キノウ</t>
    </rPh>
    <rPh sb="18" eb="20">
      <t>カイシュウ</t>
    </rPh>
    <phoneticPr fontId="5"/>
  </si>
  <si>
    <t>借料</t>
    <rPh sb="0" eb="2">
      <t>シャクリョウ</t>
    </rPh>
    <phoneticPr fontId="5"/>
  </si>
  <si>
    <t>【国債元～５年度】調査課LANシステムの賃貸借</t>
    <rPh sb="1" eb="3">
      <t>コクサイ</t>
    </rPh>
    <rPh sb="3" eb="4">
      <t>モト</t>
    </rPh>
    <rPh sb="6" eb="8">
      <t>ネンド</t>
    </rPh>
    <rPh sb="9" eb="12">
      <t>チョウサカ</t>
    </rPh>
    <rPh sb="20" eb="23">
      <t>チンタイシャク</t>
    </rPh>
    <phoneticPr fontId="5"/>
  </si>
  <si>
    <t>【国債元～５年度】調査課LANシステムの保守・運用支援</t>
    <rPh sb="20" eb="22">
      <t>ホシュ</t>
    </rPh>
    <rPh sb="23" eb="25">
      <t>ウンヨウ</t>
    </rPh>
    <rPh sb="25" eb="27">
      <t>シエン</t>
    </rPh>
    <phoneticPr fontId="5"/>
  </si>
  <si>
    <t>株式会社セック</t>
    <rPh sb="0" eb="4">
      <t>カブシキガイシャ</t>
    </rPh>
    <phoneticPr fontId="5"/>
  </si>
  <si>
    <t>株式会社日立製作所</t>
    <rPh sb="0" eb="4">
      <t>カブシキガイシャ</t>
    </rPh>
    <rPh sb="4" eb="6">
      <t>ヒタチ</t>
    </rPh>
    <rPh sb="6" eb="9">
      <t>セイサクジョ</t>
    </rPh>
    <phoneticPr fontId="5"/>
  </si>
  <si>
    <t>医療費情報総合管理分析システムの機能改修</t>
    <phoneticPr fontId="5"/>
  </si>
  <si>
    <t>国庫債務負担行為等</t>
  </si>
  <si>
    <t>B</t>
  </si>
  <si>
    <t>株式会社日立製作所</t>
    <phoneticPr fontId="5"/>
  </si>
  <si>
    <t>B.株式会社日立製作所</t>
    <rPh sb="2" eb="6">
      <t>カブシキガイシャ</t>
    </rPh>
    <rPh sb="6" eb="8">
      <t>ヒタチ</t>
    </rPh>
    <rPh sb="8" eb="11">
      <t>セイサクショ</t>
    </rPh>
    <phoneticPr fontId="5"/>
  </si>
  <si>
    <t>Ｃ.</t>
    <phoneticPr fontId="5"/>
  </si>
  <si>
    <t>【国債元～５年度】調査課LANシステムの賃貸借</t>
  </si>
  <si>
    <t>-</t>
    <phoneticPr fontId="5"/>
  </si>
  <si>
    <t>－</t>
    <phoneticPr fontId="5"/>
  </si>
  <si>
    <t>【国債元～５年度】調査課LANシステムの保守・運用支援</t>
  </si>
  <si>
    <t>－</t>
    <phoneticPr fontId="5"/>
  </si>
  <si>
    <t>株式会社日立製作所</t>
  </si>
  <si>
    <t>システム開発等については、基本的に一般競争入札（最低価格または総合評価）による落札方式により業者を選定している。　　　　　　　　　　　　　　　　　　　　　　　　　　　　　　　　　　　　　　　　　また、一者応札とならないよう、今後も他業者に対して調達に係る公告を行った旨の周知等を実施することによって競争性の確保に努める。</t>
    <rPh sb="31" eb="33">
      <t>ソウゴウ</t>
    </rPh>
    <rPh sb="33" eb="35">
      <t>ヒョウカ</t>
    </rPh>
    <phoneticPr fontId="5"/>
  </si>
  <si>
    <t>-</t>
    <phoneticPr fontId="5"/>
  </si>
  <si>
    <t>今後も法律改正等に伴う各統計・調査システムの開発について、執行実績及び競争入札の実績も踏まえつつ予算要求額の精査を行う。　　　　　　　　　　　　　　　　　　　　　　　　　　　　また、効率化・予算等を重視した開発に取り組むとともに、一般競争による入札により契約を行い適切に予算を執行する。　　</t>
    <phoneticPr fontId="5"/>
  </si>
  <si>
    <t>医療費データに基づく医療費動向及び各医療保険制度に係る統計・実態調査の集計・分析については、制度改正や診療報酬改定等の医療保険行政の施策決定の際の基礎資料であるため継続的な実施が必要であるが、令和２年度においても当初の見込み通り実施することができた。また、契約手続きについては、一般競争入札（最低価格または総合評価）を基本として、予算執行の適正化に努めた。</t>
    <phoneticPr fontId="5"/>
  </si>
  <si>
    <t>引き続き、必要な予算額を確保し、適正な執行に努めること</t>
    <phoneticPr fontId="5"/>
  </si>
  <si>
    <t>点検対象外</t>
    <rPh sb="0" eb="5">
      <t>テンケンタイショウガイ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</si>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</sst>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127000</xdr:colOff>
      <xdr:row>751</xdr:row>
      <xdr:rowOff>190500</xdr:rowOff>
    </xdr:from>
    <xdr:to>
      <xdr:col>42</xdr:col>
      <xdr:colOff>85725</xdr:colOff>
      <xdr:row>751</xdr:row>
      <xdr:rowOff>190500</xdr:rowOff>
    </xdr:to>
    <xdr:cxnSp macro="">
      <xdr:nvCxnSpPr>
        <xdr:cNvPr id="52" name="直線コネクタ 51"/>
        <xdr:cNvCxnSpPr/>
      </xdr:nvCxnSpPr>
      <xdr:spPr>
        <a:xfrm>
          <a:off x="3103563" y="48021875"/>
          <a:ext cx="53165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76201</xdr:colOff>
      <xdr:row>751</xdr:row>
      <xdr:rowOff>200025</xdr:rowOff>
    </xdr:from>
    <xdr:to>
      <xdr:col>42</xdr:col>
      <xdr:colOff>85725</xdr:colOff>
      <xdr:row>753</xdr:row>
      <xdr:rowOff>19050</xdr:rowOff>
    </xdr:to>
    <xdr:cxnSp macro="">
      <xdr:nvCxnSpPr>
        <xdr:cNvPr id="53" name="直線矢印コネクタ 52"/>
        <xdr:cNvCxnSpPr/>
      </xdr:nvCxnSpPr>
      <xdr:spPr>
        <a:xfrm>
          <a:off x="8477251" y="47948850"/>
          <a:ext cx="9524" cy="523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120662</xdr:colOff>
      <xdr:row>751</xdr:row>
      <xdr:rowOff>190500</xdr:rowOff>
    </xdr:from>
    <xdr:to>
      <xdr:col>15</xdr:col>
      <xdr:colOff>120662</xdr:colOff>
      <xdr:row>753</xdr:row>
      <xdr:rowOff>38100</xdr:rowOff>
    </xdr:to>
    <xdr:cxnSp macro="">
      <xdr:nvCxnSpPr>
        <xdr:cNvPr id="56" name="直線矢印コネクタ 55"/>
        <xdr:cNvCxnSpPr/>
      </xdr:nvCxnSpPr>
      <xdr:spPr>
        <a:xfrm>
          <a:off x="3097225" y="48021875"/>
          <a:ext cx="0" cy="546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189089</xdr:colOff>
      <xdr:row>748</xdr:row>
      <xdr:rowOff>190500</xdr:rowOff>
    </xdr:from>
    <xdr:to>
      <xdr:col>46</xdr:col>
      <xdr:colOff>77396</xdr:colOff>
      <xdr:row>758</xdr:row>
      <xdr:rowOff>0</xdr:rowOff>
    </xdr:to>
    <xdr:grpSp>
      <xdr:nvGrpSpPr>
        <xdr:cNvPr id="6" name="グループ化 5"/>
        <xdr:cNvGrpSpPr/>
      </xdr:nvGrpSpPr>
      <xdr:grpSpPr>
        <a:xfrm>
          <a:off x="2407854" y="46851794"/>
          <a:ext cx="6948013" cy="3283324"/>
          <a:chOff x="1666000" y="46882050"/>
          <a:chExt cx="8335910" cy="3333750"/>
        </a:xfrm>
      </xdr:grpSpPr>
      <xdr:grpSp>
        <xdr:nvGrpSpPr>
          <xdr:cNvPr id="22" name="グループ化 21"/>
          <xdr:cNvGrpSpPr/>
        </xdr:nvGrpSpPr>
        <xdr:grpSpPr>
          <a:xfrm>
            <a:off x="1666000" y="46882050"/>
            <a:ext cx="7426960" cy="3333750"/>
            <a:chOff x="1542175" y="44794218"/>
            <a:chExt cx="7426960" cy="3333750"/>
          </a:xfrm>
        </xdr:grpSpPr>
        <xdr:sp macro="" textlink="">
          <xdr:nvSpPr>
            <xdr:cNvPr id="30" name="正方形/長方形 29"/>
            <xdr:cNvSpPr/>
          </xdr:nvSpPr>
          <xdr:spPr>
            <a:xfrm>
              <a:off x="4770805" y="44794218"/>
              <a:ext cx="1807999" cy="64447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厚生労働省</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ea"/>
                  <a:ea typeface="+mn-ea"/>
                  <a:cs typeface="+mn-cs"/>
                </a:rPr>
                <a:t>２７６</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sp macro="" textlink="">
          <xdr:nvSpPr>
            <xdr:cNvPr id="32" name="大かっこ 31"/>
            <xdr:cNvSpPr/>
          </xdr:nvSpPr>
          <xdr:spPr>
            <a:xfrm>
              <a:off x="1542175" y="47300738"/>
              <a:ext cx="1784040" cy="8272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医療費情報総合管理分析システムの機能改修</a:t>
              </a:r>
            </a:p>
          </xdr:txBody>
        </xdr:sp>
        <xdr:sp macro="" textlink="">
          <xdr:nvSpPr>
            <xdr:cNvPr id="33" name="テキスト ボックス 32"/>
            <xdr:cNvSpPr txBox="1"/>
          </xdr:nvSpPr>
          <xdr:spPr>
            <a:xfrm>
              <a:off x="2268152" y="46026159"/>
              <a:ext cx="2461276" cy="382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t>
              </a:r>
              <a:r>
                <a:rPr kumimoji="1" lang="ja-JP" altLang="en-US" sz="1050"/>
                <a:t>一般競争契約（最低価格）</a:t>
              </a:r>
              <a:r>
                <a:rPr kumimoji="1" lang="en-US" altLang="ja-JP" sz="1050"/>
                <a:t>】</a:t>
              </a:r>
            </a:p>
          </xdr:txBody>
        </xdr:sp>
        <xdr:sp macro="" textlink="">
          <xdr:nvSpPr>
            <xdr:cNvPr id="35" name="正方形/長方形 34"/>
            <xdr:cNvSpPr/>
          </xdr:nvSpPr>
          <xdr:spPr>
            <a:xfrm>
              <a:off x="1574764" y="46408568"/>
              <a:ext cx="2158914" cy="8430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．株式会社セック</a:t>
              </a:r>
              <a:endParaRPr kumimoji="1" lang="en-US" altLang="ja-JP" sz="1100">
                <a:solidFill>
                  <a:sysClr val="windowText" lastClr="000000"/>
                </a:solidFill>
              </a:endParaRPr>
            </a:p>
            <a:p>
              <a:pPr algn="ctr"/>
              <a:r>
                <a:rPr kumimoji="1" lang="ja-JP" altLang="en-US" sz="1100">
                  <a:solidFill>
                    <a:sysClr val="windowText" lastClr="000000"/>
                  </a:solidFill>
                </a:rPr>
                <a:t>６８．２百万円</a:t>
              </a:r>
              <a:endParaRPr kumimoji="1" lang="ja-JP" altLang="en-US" sz="1100"/>
            </a:p>
          </xdr:txBody>
        </xdr:sp>
        <xdr:sp macro="" textlink="">
          <xdr:nvSpPr>
            <xdr:cNvPr id="36" name="テキスト ボックス 35"/>
            <xdr:cNvSpPr txBox="1"/>
          </xdr:nvSpPr>
          <xdr:spPr>
            <a:xfrm>
              <a:off x="6500799" y="45999694"/>
              <a:ext cx="2468336" cy="393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t>
              </a:r>
              <a:r>
                <a:rPr kumimoji="1" lang="ja-JP" altLang="en-US" sz="1050"/>
                <a:t>国庫債務負担行為等</a:t>
              </a:r>
              <a:r>
                <a:rPr kumimoji="1" lang="en-US" altLang="ja-JP" sz="1050"/>
                <a:t>】</a:t>
              </a:r>
            </a:p>
          </xdr:txBody>
        </xdr:sp>
      </xdr:grpSp>
      <xdr:sp macro="" textlink="">
        <xdr:nvSpPr>
          <xdr:cNvPr id="43" name="正方形/長方形 42"/>
          <xdr:cNvSpPr/>
        </xdr:nvSpPr>
        <xdr:spPr>
          <a:xfrm>
            <a:off x="7695413" y="48491775"/>
            <a:ext cx="2220112" cy="8191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Ｃ．株式会社日立製作所</a:t>
            </a:r>
            <a:endParaRPr kumimoji="1" lang="en-US" altLang="ja-JP" sz="1100">
              <a:solidFill>
                <a:sysClr val="windowText" lastClr="000000"/>
              </a:solidFill>
            </a:endParaRPr>
          </a:p>
          <a:p>
            <a:pPr algn="ctr"/>
            <a:r>
              <a:rPr kumimoji="1" lang="ja-JP" altLang="en-US" sz="1100">
                <a:solidFill>
                  <a:sysClr val="windowText" lastClr="000000"/>
                </a:solidFill>
              </a:rPr>
              <a:t>２０７．７百万円</a:t>
            </a:r>
            <a:endParaRPr kumimoji="1" lang="ja-JP" altLang="en-US" sz="1100"/>
          </a:p>
        </xdr:txBody>
      </xdr:sp>
      <xdr:sp macro="" textlink="">
        <xdr:nvSpPr>
          <xdr:cNvPr id="46" name="大かっこ 45"/>
          <xdr:cNvSpPr/>
        </xdr:nvSpPr>
        <xdr:spPr>
          <a:xfrm>
            <a:off x="8153400" y="49361166"/>
            <a:ext cx="1848510" cy="8260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調査課</a:t>
            </a:r>
            <a:r>
              <a:rPr kumimoji="1" lang="en-US" altLang="ja-JP" sz="1100">
                <a:latin typeface="+mn-ea"/>
                <a:ea typeface="+mn-ea"/>
              </a:rPr>
              <a:t>LAN</a:t>
            </a:r>
            <a:r>
              <a:rPr kumimoji="1" lang="ja-JP" altLang="en-US" sz="1100">
                <a:latin typeface="+mn-ea"/>
                <a:ea typeface="+mn-ea"/>
              </a:rPr>
              <a:t>システムの　　　</a:t>
            </a:r>
            <a:r>
              <a:rPr kumimoji="1" lang="ja-JP" altLang="en-US" sz="1100"/>
              <a:t>　　　　　　　　　　　　　　　　　　　　　</a:t>
            </a:r>
            <a:endParaRPr kumimoji="1" lang="en-US" altLang="ja-JP" sz="1100"/>
          </a:p>
          <a:p>
            <a:pPr algn="l">
              <a:lnSpc>
                <a:spcPts val="1100"/>
              </a:lnSpc>
            </a:pPr>
            <a:r>
              <a:rPr kumimoji="1" lang="ja-JP" altLang="en-US" sz="1100"/>
              <a:t>保守・運用支援</a:t>
            </a:r>
            <a:endParaRPr kumimoji="1" lang="en-US" altLang="ja-JP" sz="1100"/>
          </a:p>
          <a:p>
            <a:pPr algn="l">
              <a:lnSpc>
                <a:spcPts val="1100"/>
              </a:lnSpc>
            </a:pPr>
            <a:r>
              <a:rPr kumimoji="1" lang="ja-JP" altLang="en-US" sz="1100"/>
              <a:t>賃貸借　　　　　　　　　　　　　　　　　</a:t>
            </a:r>
          </a:p>
        </xdr:txBody>
      </xdr:sp>
      <xdr:cxnSp macro="">
        <xdr:nvCxnSpPr>
          <xdr:cNvPr id="5" name="直線コネクタ 4"/>
          <xdr:cNvCxnSpPr>
            <a:stCxn id="30" idx="2"/>
          </xdr:cNvCxnSpPr>
        </xdr:nvCxnSpPr>
        <xdr:spPr>
          <a:xfrm flipH="1">
            <a:off x="5791200" y="47526521"/>
            <a:ext cx="7430" cy="41280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5" zoomScaleNormal="75" zoomScaleSheetLayoutView="85" zoomScalePageLayoutView="85" workbookViewId="0">
      <selection activeCell="BG21" sqref="BG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405</v>
      </c>
      <c r="AJ2" s="943" t="s">
        <v>741</v>
      </c>
      <c r="AK2" s="943"/>
      <c r="AL2" s="943"/>
      <c r="AM2" s="943"/>
      <c r="AN2" s="98" t="s">
        <v>405</v>
      </c>
      <c r="AO2" s="943">
        <v>20</v>
      </c>
      <c r="AP2" s="943"/>
      <c r="AQ2" s="943"/>
      <c r="AR2" s="99" t="s">
        <v>708</v>
      </c>
      <c r="AS2" s="949">
        <v>356</v>
      </c>
      <c r="AT2" s="949"/>
      <c r="AU2" s="949"/>
      <c r="AV2" s="98" t="str">
        <f>IF(AW2="","","-")</f>
        <v/>
      </c>
      <c r="AW2" s="909"/>
      <c r="AX2" s="909"/>
    </row>
    <row r="3" spans="1:50" ht="21" customHeight="1" thickBot="1" x14ac:dyDescent="0.2">
      <c r="A3" s="865" t="s">
        <v>701</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709</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713</v>
      </c>
      <c r="H5" s="838"/>
      <c r="I5" s="838"/>
      <c r="J5" s="838"/>
      <c r="K5" s="838"/>
      <c r="L5" s="838"/>
      <c r="M5" s="839" t="s">
        <v>66</v>
      </c>
      <c r="N5" s="840"/>
      <c r="O5" s="840"/>
      <c r="P5" s="840"/>
      <c r="Q5" s="840"/>
      <c r="R5" s="841"/>
      <c r="S5" s="842" t="s">
        <v>714</v>
      </c>
      <c r="T5" s="838"/>
      <c r="U5" s="838"/>
      <c r="V5" s="838"/>
      <c r="W5" s="838"/>
      <c r="X5" s="843"/>
      <c r="Y5" s="699" t="s">
        <v>3</v>
      </c>
      <c r="Z5" s="545"/>
      <c r="AA5" s="545"/>
      <c r="AB5" s="545"/>
      <c r="AC5" s="545"/>
      <c r="AD5" s="546"/>
      <c r="AE5" s="700" t="s">
        <v>715</v>
      </c>
      <c r="AF5" s="700"/>
      <c r="AG5" s="700"/>
      <c r="AH5" s="700"/>
      <c r="AI5" s="700"/>
      <c r="AJ5" s="700"/>
      <c r="AK5" s="700"/>
      <c r="AL5" s="700"/>
      <c r="AM5" s="700"/>
      <c r="AN5" s="700"/>
      <c r="AO5" s="700"/>
      <c r="AP5" s="701"/>
      <c r="AQ5" s="702" t="s">
        <v>712</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21" t="s">
        <v>388</v>
      </c>
      <c r="Z7" s="442"/>
      <c r="AA7" s="442"/>
      <c r="AB7" s="442"/>
      <c r="AC7" s="442"/>
      <c r="AD7" s="922"/>
      <c r="AE7" s="910" t="s">
        <v>717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256</v>
      </c>
      <c r="B8" s="498"/>
      <c r="C8" s="498"/>
      <c r="D8" s="498"/>
      <c r="E8" s="498"/>
      <c r="F8" s="499"/>
      <c r="G8" s="944" t="str">
        <f>入力規則等!A27</f>
        <v>-</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719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9" t="s">
        <v>389</v>
      </c>
      <c r="Q12" s="444"/>
      <c r="R12" s="444"/>
      <c r="S12" s="444"/>
      <c r="T12" s="444"/>
      <c r="U12" s="444"/>
      <c r="V12" s="445"/>
      <c r="W12" s="449" t="s">
        <v>411</v>
      </c>
      <c r="X12" s="444"/>
      <c r="Y12" s="444"/>
      <c r="Z12" s="444"/>
      <c r="AA12" s="444"/>
      <c r="AB12" s="444"/>
      <c r="AC12" s="445"/>
      <c r="AD12" s="449" t="s">
        <v>698</v>
      </c>
      <c r="AE12" s="444"/>
      <c r="AF12" s="444"/>
      <c r="AG12" s="444"/>
      <c r="AH12" s="444"/>
      <c r="AI12" s="444"/>
      <c r="AJ12" s="445"/>
      <c r="AK12" s="449" t="s">
        <v>702</v>
      </c>
      <c r="AL12" s="444"/>
      <c r="AM12" s="444"/>
      <c r="AN12" s="444"/>
      <c r="AO12" s="444"/>
      <c r="AP12" s="444"/>
      <c r="AQ12" s="445"/>
      <c r="AR12" s="449" t="s">
        <v>703</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1134</v>
      </c>
      <c r="Q13" s="659"/>
      <c r="R13" s="659"/>
      <c r="S13" s="659"/>
      <c r="T13" s="659"/>
      <c r="U13" s="659"/>
      <c r="V13" s="660"/>
      <c r="W13" s="658">
        <v>840</v>
      </c>
      <c r="X13" s="659"/>
      <c r="Y13" s="659"/>
      <c r="Z13" s="659"/>
      <c r="AA13" s="659"/>
      <c r="AB13" s="659"/>
      <c r="AC13" s="660"/>
      <c r="AD13" s="658">
        <v>392</v>
      </c>
      <c r="AE13" s="659"/>
      <c r="AF13" s="659"/>
      <c r="AG13" s="659"/>
      <c r="AH13" s="659"/>
      <c r="AI13" s="659"/>
      <c r="AJ13" s="660"/>
      <c r="AK13" s="658">
        <v>411</v>
      </c>
      <c r="AL13" s="659"/>
      <c r="AM13" s="659"/>
      <c r="AN13" s="659"/>
      <c r="AO13" s="659"/>
      <c r="AP13" s="659"/>
      <c r="AQ13" s="660"/>
      <c r="AR13" s="918" t="s">
        <v>785</v>
      </c>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717</v>
      </c>
      <c r="Q14" s="659"/>
      <c r="R14" s="659"/>
      <c r="S14" s="659"/>
      <c r="T14" s="659"/>
      <c r="U14" s="659"/>
      <c r="V14" s="660"/>
      <c r="W14" s="658" t="s">
        <v>717</v>
      </c>
      <c r="X14" s="659"/>
      <c r="Y14" s="659"/>
      <c r="Z14" s="659"/>
      <c r="AA14" s="659"/>
      <c r="AB14" s="659"/>
      <c r="AC14" s="660"/>
      <c r="AD14" s="658" t="s">
        <v>717</v>
      </c>
      <c r="AE14" s="659"/>
      <c r="AF14" s="659"/>
      <c r="AG14" s="659"/>
      <c r="AH14" s="659"/>
      <c r="AI14" s="659"/>
      <c r="AJ14" s="660"/>
      <c r="AK14" s="658" t="s">
        <v>742</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717</v>
      </c>
      <c r="Q15" s="659"/>
      <c r="R15" s="659"/>
      <c r="S15" s="659"/>
      <c r="T15" s="659"/>
      <c r="U15" s="659"/>
      <c r="V15" s="660"/>
      <c r="W15" s="658" t="s">
        <v>717</v>
      </c>
      <c r="X15" s="659"/>
      <c r="Y15" s="659"/>
      <c r="Z15" s="659"/>
      <c r="AA15" s="659"/>
      <c r="AB15" s="659"/>
      <c r="AC15" s="660"/>
      <c r="AD15" s="658" t="s">
        <v>717</v>
      </c>
      <c r="AE15" s="659"/>
      <c r="AF15" s="659"/>
      <c r="AG15" s="659"/>
      <c r="AH15" s="659"/>
      <c r="AI15" s="659"/>
      <c r="AJ15" s="660"/>
      <c r="AK15" s="658" t="s">
        <v>742</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717</v>
      </c>
      <c r="Q16" s="659"/>
      <c r="R16" s="659"/>
      <c r="S16" s="659"/>
      <c r="T16" s="659"/>
      <c r="U16" s="659"/>
      <c r="V16" s="660"/>
      <c r="W16" s="658" t="s">
        <v>717</v>
      </c>
      <c r="X16" s="659"/>
      <c r="Y16" s="659"/>
      <c r="Z16" s="659"/>
      <c r="AA16" s="659"/>
      <c r="AB16" s="659"/>
      <c r="AC16" s="660"/>
      <c r="AD16" s="658" t="s">
        <v>717</v>
      </c>
      <c r="AE16" s="659"/>
      <c r="AF16" s="659"/>
      <c r="AG16" s="659"/>
      <c r="AH16" s="659"/>
      <c r="AI16" s="659"/>
      <c r="AJ16" s="660"/>
      <c r="AK16" s="658" t="s">
        <v>742</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717</v>
      </c>
      <c r="Q17" s="659"/>
      <c r="R17" s="659"/>
      <c r="S17" s="659"/>
      <c r="T17" s="659"/>
      <c r="U17" s="659"/>
      <c r="V17" s="660"/>
      <c r="W17" s="658" t="s">
        <v>717</v>
      </c>
      <c r="X17" s="659"/>
      <c r="Y17" s="659"/>
      <c r="Z17" s="659"/>
      <c r="AA17" s="659"/>
      <c r="AB17" s="659"/>
      <c r="AC17" s="660"/>
      <c r="AD17" s="658" t="s">
        <v>717</v>
      </c>
      <c r="AE17" s="659"/>
      <c r="AF17" s="659"/>
      <c r="AG17" s="659"/>
      <c r="AH17" s="659"/>
      <c r="AI17" s="659"/>
      <c r="AJ17" s="660"/>
      <c r="AK17" s="658" t="s">
        <v>742</v>
      </c>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1134</v>
      </c>
      <c r="Q18" s="877"/>
      <c r="R18" s="877"/>
      <c r="S18" s="877"/>
      <c r="T18" s="877"/>
      <c r="U18" s="877"/>
      <c r="V18" s="878"/>
      <c r="W18" s="876">
        <f>SUM(W13:AC17)</f>
        <v>840</v>
      </c>
      <c r="X18" s="877"/>
      <c r="Y18" s="877"/>
      <c r="Z18" s="877"/>
      <c r="AA18" s="877"/>
      <c r="AB18" s="877"/>
      <c r="AC18" s="878"/>
      <c r="AD18" s="876">
        <f>SUM(AD13:AJ17)</f>
        <v>392</v>
      </c>
      <c r="AE18" s="877"/>
      <c r="AF18" s="877"/>
      <c r="AG18" s="877"/>
      <c r="AH18" s="877"/>
      <c r="AI18" s="877"/>
      <c r="AJ18" s="878"/>
      <c r="AK18" s="876">
        <f>SUM(AK13:AQ17)</f>
        <v>411</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1001</v>
      </c>
      <c r="Q19" s="659"/>
      <c r="R19" s="659"/>
      <c r="S19" s="659"/>
      <c r="T19" s="659"/>
      <c r="U19" s="659"/>
      <c r="V19" s="660"/>
      <c r="W19" s="658">
        <v>720</v>
      </c>
      <c r="X19" s="659"/>
      <c r="Y19" s="659"/>
      <c r="Z19" s="659"/>
      <c r="AA19" s="659"/>
      <c r="AB19" s="659"/>
      <c r="AC19" s="660"/>
      <c r="AD19" s="658">
        <v>276</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0.88271604938271608</v>
      </c>
      <c r="Q20" s="316"/>
      <c r="R20" s="316"/>
      <c r="S20" s="316"/>
      <c r="T20" s="316"/>
      <c r="U20" s="316"/>
      <c r="V20" s="316"/>
      <c r="W20" s="316">
        <f t="shared" ref="W20" si="0">IF(W18=0, "-", SUM(W19)/W18)</f>
        <v>0.8571428571428571</v>
      </c>
      <c r="X20" s="316"/>
      <c r="Y20" s="316"/>
      <c r="Z20" s="316"/>
      <c r="AA20" s="316"/>
      <c r="AB20" s="316"/>
      <c r="AC20" s="316"/>
      <c r="AD20" s="316">
        <f t="shared" ref="AD20" si="1">IF(AD18=0, "-", SUM(AD19)/AD18)</f>
        <v>0.70408163265306123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5"/>
      <c r="G21" s="314" t="s">
        <v>353</v>
      </c>
      <c r="H21" s="315"/>
      <c r="I21" s="315"/>
      <c r="J21" s="315"/>
      <c r="K21" s="315"/>
      <c r="L21" s="315"/>
      <c r="M21" s="315"/>
      <c r="N21" s="315"/>
      <c r="O21" s="315"/>
      <c r="P21" s="316">
        <f>IF(P19=0, "-", SUM(P19)/SUM(P13,P14))</f>
        <v>0.88271604938271608</v>
      </c>
      <c r="Q21" s="316"/>
      <c r="R21" s="316"/>
      <c r="S21" s="316"/>
      <c r="T21" s="316"/>
      <c r="U21" s="316"/>
      <c r="V21" s="316"/>
      <c r="W21" s="316">
        <f t="shared" ref="W21" si="2">IF(W19=0, "-", SUM(W19)/SUM(W13,W14))</f>
        <v>0.8571428571428571</v>
      </c>
      <c r="X21" s="316"/>
      <c r="Y21" s="316"/>
      <c r="Z21" s="316"/>
      <c r="AA21" s="316"/>
      <c r="AB21" s="316"/>
      <c r="AC21" s="316"/>
      <c r="AD21" s="316">
        <f t="shared" ref="AD21" si="3">IF(AD19=0, "-", SUM(AD19)/SUM(AD13,AD14))</f>
        <v>0.70408163265306123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706</v>
      </c>
      <c r="B22" s="972"/>
      <c r="C22" s="972"/>
      <c r="D22" s="972"/>
      <c r="E22" s="972"/>
      <c r="F22" s="973"/>
      <c r="G22" s="967" t="s">
        <v>332</v>
      </c>
      <c r="H22" s="222"/>
      <c r="I22" s="222"/>
      <c r="J22" s="222"/>
      <c r="K22" s="222"/>
      <c r="L22" s="222"/>
      <c r="M22" s="222"/>
      <c r="N22" s="222"/>
      <c r="O22" s="223"/>
      <c r="P22" s="932" t="s">
        <v>704</v>
      </c>
      <c r="Q22" s="222"/>
      <c r="R22" s="222"/>
      <c r="S22" s="222"/>
      <c r="T22" s="222"/>
      <c r="U22" s="222"/>
      <c r="V22" s="223"/>
      <c r="W22" s="932" t="s">
        <v>705</v>
      </c>
      <c r="X22" s="222"/>
      <c r="Y22" s="222"/>
      <c r="Z22" s="222"/>
      <c r="AA22" s="222"/>
      <c r="AB22" s="222"/>
      <c r="AC22" s="223"/>
      <c r="AD22" s="932" t="s">
        <v>331</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720</v>
      </c>
      <c r="H23" s="969"/>
      <c r="I23" s="969"/>
      <c r="J23" s="969"/>
      <c r="K23" s="969"/>
      <c r="L23" s="969"/>
      <c r="M23" s="969"/>
      <c r="N23" s="969"/>
      <c r="O23" s="970"/>
      <c r="P23" s="918">
        <v>411</v>
      </c>
      <c r="Q23" s="919"/>
      <c r="R23" s="919"/>
      <c r="S23" s="919"/>
      <c r="T23" s="919"/>
      <c r="U23" s="919"/>
      <c r="V23" s="933"/>
      <c r="W23" s="918" t="s">
        <v>785</v>
      </c>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c r="H24" s="935"/>
      <c r="I24" s="935"/>
      <c r="J24" s="935"/>
      <c r="K24" s="935"/>
      <c r="L24" s="935"/>
      <c r="M24" s="935"/>
      <c r="N24" s="935"/>
      <c r="O24" s="936"/>
      <c r="P24" s="658"/>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c r="H25" s="935"/>
      <c r="I25" s="935"/>
      <c r="J25" s="935"/>
      <c r="K25" s="935"/>
      <c r="L25" s="935"/>
      <c r="M25" s="935"/>
      <c r="N25" s="935"/>
      <c r="O25" s="936"/>
      <c r="P25" s="658"/>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34"/>
      <c r="H26" s="935"/>
      <c r="I26" s="935"/>
      <c r="J26" s="935"/>
      <c r="K26" s="935"/>
      <c r="L26" s="935"/>
      <c r="M26" s="935"/>
      <c r="N26" s="935"/>
      <c r="O26" s="936"/>
      <c r="P26" s="658"/>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336</v>
      </c>
      <c r="H28" s="938"/>
      <c r="I28" s="938"/>
      <c r="J28" s="938"/>
      <c r="K28" s="938"/>
      <c r="L28" s="938"/>
      <c r="M28" s="938"/>
      <c r="N28" s="938"/>
      <c r="O28" s="939"/>
      <c r="P28" s="876">
        <f>P29-SUM(P23:P27)</f>
        <v>0</v>
      </c>
      <c r="Q28" s="877"/>
      <c r="R28" s="877"/>
      <c r="S28" s="877"/>
      <c r="T28" s="877"/>
      <c r="U28" s="877"/>
      <c r="V28" s="878"/>
      <c r="W28" s="876" t="e">
        <f>W29-SUM(W23:W27)</f>
        <v>#VALUE!</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333</v>
      </c>
      <c r="H29" s="941"/>
      <c r="I29" s="941"/>
      <c r="J29" s="941"/>
      <c r="K29" s="941"/>
      <c r="L29" s="941"/>
      <c r="M29" s="941"/>
      <c r="N29" s="941"/>
      <c r="O29" s="942"/>
      <c r="P29" s="658">
        <f>AK13</f>
        <v>411</v>
      </c>
      <c r="Q29" s="659"/>
      <c r="R29" s="659"/>
      <c r="S29" s="659"/>
      <c r="T29" s="659"/>
      <c r="U29" s="659"/>
      <c r="V29" s="660"/>
      <c r="W29" s="950" t="str">
        <f>AR13</f>
        <v>-</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348</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389</v>
      </c>
      <c r="AF30" s="857"/>
      <c r="AG30" s="857"/>
      <c r="AH30" s="858"/>
      <c r="AI30" s="913" t="s">
        <v>411</v>
      </c>
      <c r="AJ30" s="913"/>
      <c r="AK30" s="913"/>
      <c r="AL30" s="856"/>
      <c r="AM30" s="913" t="s">
        <v>508</v>
      </c>
      <c r="AN30" s="913"/>
      <c r="AO30" s="913"/>
      <c r="AP30" s="856"/>
      <c r="AQ30" s="768" t="s">
        <v>232</v>
      </c>
      <c r="AR30" s="769"/>
      <c r="AS30" s="769"/>
      <c r="AT30" s="770"/>
      <c r="AU30" s="775" t="s">
        <v>134</v>
      </c>
      <c r="AV30" s="775"/>
      <c r="AW30" s="775"/>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0" t="s">
        <v>717</v>
      </c>
      <c r="AR31" s="201"/>
      <c r="AS31" s="136" t="s">
        <v>233</v>
      </c>
      <c r="AT31" s="137"/>
      <c r="AU31" s="200">
        <v>3</v>
      </c>
      <c r="AV31" s="200"/>
      <c r="AW31" s="395" t="s">
        <v>179</v>
      </c>
      <c r="AX31" s="396"/>
    </row>
    <row r="32" spans="1:50" ht="30" customHeight="1" x14ac:dyDescent="0.15">
      <c r="A32" s="400"/>
      <c r="B32" s="398"/>
      <c r="C32" s="398"/>
      <c r="D32" s="398"/>
      <c r="E32" s="398"/>
      <c r="F32" s="399"/>
      <c r="G32" s="566" t="s">
        <v>721</v>
      </c>
      <c r="H32" s="567"/>
      <c r="I32" s="567"/>
      <c r="J32" s="567"/>
      <c r="K32" s="567"/>
      <c r="L32" s="567"/>
      <c r="M32" s="567"/>
      <c r="N32" s="567"/>
      <c r="O32" s="568"/>
      <c r="P32" s="108" t="s">
        <v>722</v>
      </c>
      <c r="Q32" s="108"/>
      <c r="R32" s="108"/>
      <c r="S32" s="108"/>
      <c r="T32" s="108"/>
      <c r="U32" s="108"/>
      <c r="V32" s="108"/>
      <c r="W32" s="108"/>
      <c r="X32" s="109"/>
      <c r="Y32" s="473" t="s">
        <v>12</v>
      </c>
      <c r="Z32" s="533"/>
      <c r="AA32" s="534"/>
      <c r="AB32" s="463" t="s">
        <v>723</v>
      </c>
      <c r="AC32" s="463"/>
      <c r="AD32" s="463"/>
      <c r="AE32" s="218">
        <v>11</v>
      </c>
      <c r="AF32" s="219"/>
      <c r="AG32" s="219"/>
      <c r="AH32" s="219"/>
      <c r="AI32" s="218">
        <v>11</v>
      </c>
      <c r="AJ32" s="219"/>
      <c r="AK32" s="219"/>
      <c r="AL32" s="219"/>
      <c r="AM32" s="218">
        <v>11</v>
      </c>
      <c r="AN32" s="219"/>
      <c r="AO32" s="219"/>
      <c r="AP32" s="219"/>
      <c r="AQ32" s="336" t="s">
        <v>717</v>
      </c>
      <c r="AR32" s="208"/>
      <c r="AS32" s="208"/>
      <c r="AT32" s="337"/>
      <c r="AU32" s="219" t="s">
        <v>717</v>
      </c>
      <c r="AV32" s="219"/>
      <c r="AW32" s="219"/>
      <c r="AX32" s="221"/>
    </row>
    <row r="33" spans="1:51" ht="30"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723</v>
      </c>
      <c r="AC33" s="525"/>
      <c r="AD33" s="525"/>
      <c r="AE33" s="218">
        <v>11</v>
      </c>
      <c r="AF33" s="219"/>
      <c r="AG33" s="219"/>
      <c r="AH33" s="219"/>
      <c r="AI33" s="218">
        <v>11</v>
      </c>
      <c r="AJ33" s="219"/>
      <c r="AK33" s="219"/>
      <c r="AL33" s="219"/>
      <c r="AM33" s="218">
        <v>11</v>
      </c>
      <c r="AN33" s="219"/>
      <c r="AO33" s="219"/>
      <c r="AP33" s="219"/>
      <c r="AQ33" s="336" t="s">
        <v>717</v>
      </c>
      <c r="AR33" s="208"/>
      <c r="AS33" s="208"/>
      <c r="AT33" s="337"/>
      <c r="AU33" s="219">
        <v>11</v>
      </c>
      <c r="AV33" s="219"/>
      <c r="AW33" s="219"/>
      <c r="AX33" s="221"/>
    </row>
    <row r="34" spans="1:51" ht="30"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100</v>
      </c>
      <c r="AF34" s="219"/>
      <c r="AG34" s="219"/>
      <c r="AH34" s="219"/>
      <c r="AI34" s="218">
        <v>100</v>
      </c>
      <c r="AJ34" s="219"/>
      <c r="AK34" s="219"/>
      <c r="AL34" s="219"/>
      <c r="AM34" s="218">
        <v>100</v>
      </c>
      <c r="AN34" s="219"/>
      <c r="AO34" s="219"/>
      <c r="AP34" s="219"/>
      <c r="AQ34" s="336" t="s">
        <v>717</v>
      </c>
      <c r="AR34" s="208"/>
      <c r="AS34" s="208"/>
      <c r="AT34" s="337"/>
      <c r="AU34" s="219" t="s">
        <v>717</v>
      </c>
      <c r="AV34" s="219"/>
      <c r="AW34" s="219"/>
      <c r="AX34" s="221"/>
    </row>
    <row r="35" spans="1:51" ht="23.25" customHeight="1" x14ac:dyDescent="0.15">
      <c r="A35" s="228" t="s">
        <v>379</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348</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389</v>
      </c>
      <c r="AF37" s="247"/>
      <c r="AG37" s="247"/>
      <c r="AH37" s="247"/>
      <c r="AI37" s="247" t="s">
        <v>411</v>
      </c>
      <c r="AJ37" s="247"/>
      <c r="AK37" s="247"/>
      <c r="AL37" s="247"/>
      <c r="AM37" s="247" t="s">
        <v>508</v>
      </c>
      <c r="AN37" s="247"/>
      <c r="AO37" s="247"/>
      <c r="AP37" s="247"/>
      <c r="AQ37" s="154" t="s">
        <v>232</v>
      </c>
      <c r="AR37" s="155"/>
      <c r="AS37" s="155"/>
      <c r="AT37" s="156"/>
      <c r="AU37" s="414" t="s">
        <v>134</v>
      </c>
      <c r="AV37" s="414"/>
      <c r="AW37" s="414"/>
      <c r="AX37" s="908"/>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348</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389</v>
      </c>
      <c r="AF44" s="247"/>
      <c r="AG44" s="247"/>
      <c r="AH44" s="247"/>
      <c r="AI44" s="247" t="s">
        <v>411</v>
      </c>
      <c r="AJ44" s="247"/>
      <c r="AK44" s="247"/>
      <c r="AL44" s="247"/>
      <c r="AM44" s="247" t="s">
        <v>508</v>
      </c>
      <c r="AN44" s="247"/>
      <c r="AO44" s="247"/>
      <c r="AP44" s="247"/>
      <c r="AQ44" s="154" t="s">
        <v>232</v>
      </c>
      <c r="AR44" s="155"/>
      <c r="AS44" s="155"/>
      <c r="AT44" s="156"/>
      <c r="AU44" s="414" t="s">
        <v>134</v>
      </c>
      <c r="AV44" s="414"/>
      <c r="AW44" s="414"/>
      <c r="AX44" s="90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348</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389</v>
      </c>
      <c r="AF51" s="247"/>
      <c r="AG51" s="247"/>
      <c r="AH51" s="247"/>
      <c r="AI51" s="247" t="s">
        <v>411</v>
      </c>
      <c r="AJ51" s="247"/>
      <c r="AK51" s="247"/>
      <c r="AL51" s="247"/>
      <c r="AM51" s="247" t="s">
        <v>508</v>
      </c>
      <c r="AN51" s="247"/>
      <c r="AO51" s="247"/>
      <c r="AP51" s="247"/>
      <c r="AQ51" s="154" t="s">
        <v>232</v>
      </c>
      <c r="AR51" s="155"/>
      <c r="AS51" s="155"/>
      <c r="AT51" s="156"/>
      <c r="AU51" s="923" t="s">
        <v>134</v>
      </c>
      <c r="AV51" s="923"/>
      <c r="AW51" s="923"/>
      <c r="AX51" s="92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348</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389</v>
      </c>
      <c r="AF58" s="247"/>
      <c r="AG58" s="247"/>
      <c r="AH58" s="247"/>
      <c r="AI58" s="247" t="s">
        <v>411</v>
      </c>
      <c r="AJ58" s="247"/>
      <c r="AK58" s="247"/>
      <c r="AL58" s="247"/>
      <c r="AM58" s="247" t="s">
        <v>508</v>
      </c>
      <c r="AN58" s="247"/>
      <c r="AO58" s="247"/>
      <c r="AP58" s="247"/>
      <c r="AQ58" s="154" t="s">
        <v>232</v>
      </c>
      <c r="AR58" s="155"/>
      <c r="AS58" s="155"/>
      <c r="AT58" s="156"/>
      <c r="AU58" s="923" t="s">
        <v>134</v>
      </c>
      <c r="AV58" s="923"/>
      <c r="AW58" s="923"/>
      <c r="AX58" s="92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349</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344</v>
      </c>
      <c r="X65" s="490"/>
      <c r="Y65" s="493"/>
      <c r="Z65" s="493"/>
      <c r="AA65" s="494"/>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354</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349</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343</v>
      </c>
      <c r="AP79" s="274"/>
      <c r="AQ79" s="274"/>
      <c r="AR79" s="76" t="s">
        <v>341</v>
      </c>
      <c r="AS79" s="273"/>
      <c r="AT79" s="274"/>
      <c r="AU79" s="274"/>
      <c r="AV79" s="274"/>
      <c r="AW79" s="274"/>
      <c r="AX79" s="966"/>
      <c r="AY79">
        <f>COUNTIF($AR$79,"☑")</f>
        <v>0</v>
      </c>
    </row>
    <row r="80" spans="1:51" ht="18.75" hidden="1" customHeight="1" x14ac:dyDescent="0.15">
      <c r="A80" s="862" t="s">
        <v>147</v>
      </c>
      <c r="B80" s="526" t="s">
        <v>340</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389</v>
      </c>
      <c r="AF85" s="247"/>
      <c r="AG85" s="247"/>
      <c r="AH85" s="247"/>
      <c r="AI85" s="247" t="s">
        <v>411</v>
      </c>
      <c r="AJ85" s="247"/>
      <c r="AK85" s="247"/>
      <c r="AL85" s="247"/>
      <c r="AM85" s="247" t="s">
        <v>508</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389</v>
      </c>
      <c r="AF90" s="247"/>
      <c r="AG90" s="247"/>
      <c r="AH90" s="247"/>
      <c r="AI90" s="247" t="s">
        <v>411</v>
      </c>
      <c r="AJ90" s="247"/>
      <c r="AK90" s="247"/>
      <c r="AL90" s="247"/>
      <c r="AM90" s="247" t="s">
        <v>508</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389</v>
      </c>
      <c r="AF95" s="247"/>
      <c r="AG95" s="247"/>
      <c r="AH95" s="247"/>
      <c r="AI95" s="247" t="s">
        <v>411</v>
      </c>
      <c r="AJ95" s="247"/>
      <c r="AK95" s="247"/>
      <c r="AL95" s="247"/>
      <c r="AM95" s="247" t="s">
        <v>508</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389</v>
      </c>
      <c r="AF100" s="542"/>
      <c r="AG100" s="542"/>
      <c r="AH100" s="543"/>
      <c r="AI100" s="541" t="s">
        <v>411</v>
      </c>
      <c r="AJ100" s="542"/>
      <c r="AK100" s="542"/>
      <c r="AL100" s="543"/>
      <c r="AM100" s="541" t="s">
        <v>508</v>
      </c>
      <c r="AN100" s="542"/>
      <c r="AO100" s="542"/>
      <c r="AP100" s="543"/>
      <c r="AQ100" s="317" t="s">
        <v>416</v>
      </c>
      <c r="AR100" s="318"/>
      <c r="AS100" s="318"/>
      <c r="AT100" s="319"/>
      <c r="AU100" s="317" t="s">
        <v>540</v>
      </c>
      <c r="AV100" s="318"/>
      <c r="AW100" s="318"/>
      <c r="AX100" s="320"/>
    </row>
    <row r="101" spans="1:60" ht="23.25" customHeight="1" x14ac:dyDescent="0.15">
      <c r="A101" s="421"/>
      <c r="B101" s="422"/>
      <c r="C101" s="422"/>
      <c r="D101" s="422"/>
      <c r="E101" s="422"/>
      <c r="F101" s="423"/>
      <c r="G101" s="108" t="s">
        <v>722</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723</v>
      </c>
      <c r="AC101" s="463"/>
      <c r="AD101" s="463"/>
      <c r="AE101" s="282">
        <v>11</v>
      </c>
      <c r="AF101" s="282"/>
      <c r="AG101" s="282"/>
      <c r="AH101" s="282"/>
      <c r="AI101" s="282">
        <v>11</v>
      </c>
      <c r="AJ101" s="282"/>
      <c r="AK101" s="282"/>
      <c r="AL101" s="282"/>
      <c r="AM101" s="282">
        <v>11</v>
      </c>
      <c r="AN101" s="282"/>
      <c r="AO101" s="282"/>
      <c r="AP101" s="282"/>
      <c r="AQ101" s="282" t="s">
        <v>742</v>
      </c>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723</v>
      </c>
      <c r="AC102" s="463"/>
      <c r="AD102" s="463"/>
      <c r="AE102" s="282">
        <v>11</v>
      </c>
      <c r="AF102" s="282"/>
      <c r="AG102" s="282"/>
      <c r="AH102" s="282"/>
      <c r="AI102" s="282">
        <v>11</v>
      </c>
      <c r="AJ102" s="282"/>
      <c r="AK102" s="282"/>
      <c r="AL102" s="282"/>
      <c r="AM102" s="282">
        <v>11</v>
      </c>
      <c r="AN102" s="282"/>
      <c r="AO102" s="282"/>
      <c r="AP102" s="282"/>
      <c r="AQ102" s="282">
        <v>11</v>
      </c>
      <c r="AR102" s="282"/>
      <c r="AS102" s="282"/>
      <c r="AT102" s="282"/>
      <c r="AU102" s="225"/>
      <c r="AV102" s="226"/>
      <c r="AW102" s="226"/>
      <c r="AX102" s="321"/>
    </row>
    <row r="103" spans="1:60" ht="31.5" hidden="1" customHeight="1" x14ac:dyDescent="0.15">
      <c r="A103" s="418" t="s">
        <v>350</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350</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350</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350</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389</v>
      </c>
      <c r="AF115" s="247"/>
      <c r="AG115" s="247"/>
      <c r="AH115" s="247"/>
      <c r="AI115" s="247" t="s">
        <v>411</v>
      </c>
      <c r="AJ115" s="247"/>
      <c r="AK115" s="247"/>
      <c r="AL115" s="247"/>
      <c r="AM115" s="247" t="s">
        <v>508</v>
      </c>
      <c r="AN115" s="247"/>
      <c r="AO115" s="247"/>
      <c r="AP115" s="247"/>
      <c r="AQ115" s="592" t="s">
        <v>541</v>
      </c>
      <c r="AR115" s="593"/>
      <c r="AS115" s="593"/>
      <c r="AT115" s="593"/>
      <c r="AU115" s="593"/>
      <c r="AV115" s="593"/>
      <c r="AW115" s="593"/>
      <c r="AX115" s="594"/>
    </row>
    <row r="116" spans="1:51" ht="23.25" customHeight="1" x14ac:dyDescent="0.15">
      <c r="A116" s="438"/>
      <c r="B116" s="439"/>
      <c r="C116" s="439"/>
      <c r="D116" s="439"/>
      <c r="E116" s="439"/>
      <c r="F116" s="440"/>
      <c r="G116" s="390" t="s">
        <v>725</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726</v>
      </c>
      <c r="AC116" s="465"/>
      <c r="AD116" s="466"/>
      <c r="AE116" s="282">
        <v>91</v>
      </c>
      <c r="AF116" s="282"/>
      <c r="AG116" s="282"/>
      <c r="AH116" s="282"/>
      <c r="AI116" s="282">
        <v>65</v>
      </c>
      <c r="AJ116" s="282"/>
      <c r="AK116" s="282"/>
      <c r="AL116" s="282"/>
      <c r="AM116" s="282">
        <v>25</v>
      </c>
      <c r="AN116" s="282"/>
      <c r="AO116" s="282"/>
      <c r="AP116" s="282"/>
      <c r="AQ116" s="218">
        <v>37</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357</v>
      </c>
      <c r="AC117" s="475"/>
      <c r="AD117" s="476"/>
      <c r="AE117" s="553" t="s">
        <v>727</v>
      </c>
      <c r="AF117" s="553"/>
      <c r="AG117" s="553"/>
      <c r="AH117" s="553"/>
      <c r="AI117" s="553" t="s">
        <v>728</v>
      </c>
      <c r="AJ117" s="553"/>
      <c r="AK117" s="553"/>
      <c r="AL117" s="553"/>
      <c r="AM117" s="553" t="s">
        <v>743</v>
      </c>
      <c r="AN117" s="553"/>
      <c r="AO117" s="553"/>
      <c r="AP117" s="553"/>
      <c r="AQ117" s="553" t="s">
        <v>744</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389</v>
      </c>
      <c r="AF118" s="247"/>
      <c r="AG118" s="247"/>
      <c r="AH118" s="247"/>
      <c r="AI118" s="247" t="s">
        <v>411</v>
      </c>
      <c r="AJ118" s="247"/>
      <c r="AK118" s="247"/>
      <c r="AL118" s="247"/>
      <c r="AM118" s="247" t="s">
        <v>508</v>
      </c>
      <c r="AN118" s="247"/>
      <c r="AO118" s="247"/>
      <c r="AP118" s="247"/>
      <c r="AQ118" s="592" t="s">
        <v>541</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358</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357</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389</v>
      </c>
      <c r="AF121" s="247"/>
      <c r="AG121" s="247"/>
      <c r="AH121" s="247"/>
      <c r="AI121" s="247" t="s">
        <v>411</v>
      </c>
      <c r="AJ121" s="247"/>
      <c r="AK121" s="247"/>
      <c r="AL121" s="247"/>
      <c r="AM121" s="247" t="s">
        <v>508</v>
      </c>
      <c r="AN121" s="247"/>
      <c r="AO121" s="247"/>
      <c r="AP121" s="247"/>
      <c r="AQ121" s="592" t="s">
        <v>541</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359</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357</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389</v>
      </c>
      <c r="AF124" s="247"/>
      <c r="AG124" s="247"/>
      <c r="AH124" s="247"/>
      <c r="AI124" s="247" t="s">
        <v>411</v>
      </c>
      <c r="AJ124" s="247"/>
      <c r="AK124" s="247"/>
      <c r="AL124" s="247"/>
      <c r="AM124" s="247" t="s">
        <v>508</v>
      </c>
      <c r="AN124" s="247"/>
      <c r="AO124" s="247"/>
      <c r="AP124" s="247"/>
      <c r="AQ124" s="592" t="s">
        <v>541</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359</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3" t="s">
        <v>49</v>
      </c>
      <c r="Z126" s="447"/>
      <c r="AA126" s="448"/>
      <c r="AB126" s="474" t="s">
        <v>357</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47" t="s">
        <v>389</v>
      </c>
      <c r="AF127" s="247"/>
      <c r="AG127" s="247"/>
      <c r="AH127" s="247"/>
      <c r="AI127" s="247" t="s">
        <v>411</v>
      </c>
      <c r="AJ127" s="247"/>
      <c r="AK127" s="247"/>
      <c r="AL127" s="247"/>
      <c r="AM127" s="247" t="s">
        <v>508</v>
      </c>
      <c r="AN127" s="247"/>
      <c r="AO127" s="247"/>
      <c r="AP127" s="247"/>
      <c r="AQ127" s="592" t="s">
        <v>541</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359</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357</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404</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779</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742</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742</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30"/>
      <c r="E430" s="175" t="s">
        <v>398</v>
      </c>
      <c r="F430" s="896"/>
      <c r="G430" s="897" t="s">
        <v>252</v>
      </c>
      <c r="H430" s="126"/>
      <c r="I430" s="126"/>
      <c r="J430" s="898" t="s">
        <v>717</v>
      </c>
      <c r="K430" s="899"/>
      <c r="L430" s="899"/>
      <c r="M430" s="899"/>
      <c r="N430" s="899"/>
      <c r="O430" s="899"/>
      <c r="P430" s="899"/>
      <c r="Q430" s="899"/>
      <c r="R430" s="899"/>
      <c r="S430" s="899"/>
      <c r="T430" s="900"/>
      <c r="U430" s="590" t="s">
        <v>742</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742</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742</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717</v>
      </c>
      <c r="AF435" s="208"/>
      <c r="AG435" s="208"/>
      <c r="AH435" s="337"/>
      <c r="AI435" s="336" t="s">
        <v>717</v>
      </c>
      <c r="AJ435" s="208"/>
      <c r="AK435" s="208"/>
      <c r="AL435" s="208"/>
      <c r="AM435" s="336" t="s">
        <v>742</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742</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742</v>
      </c>
      <c r="AN459" s="208"/>
      <c r="AO459" s="208"/>
      <c r="AP459" s="337"/>
      <c r="AQ459" s="336" t="s">
        <v>717</v>
      </c>
      <c r="AR459" s="208"/>
      <c r="AS459" s="208"/>
      <c r="AT459" s="337"/>
      <c r="AU459" s="208" t="s">
        <v>717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717</v>
      </c>
      <c r="AF460" s="208"/>
      <c r="AG460" s="208"/>
      <c r="AH460" s="337"/>
      <c r="AI460" s="336" t="s">
        <v>717</v>
      </c>
      <c r="AJ460" s="208"/>
      <c r="AK460" s="208"/>
      <c r="AL460" s="208"/>
      <c r="AM460" s="336" t="s">
        <v>742</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2" t="s">
        <v>31</v>
      </c>
      <c r="AH701" s="376"/>
      <c r="AI701" s="376"/>
      <c r="AJ701" s="376"/>
      <c r="AK701" s="376"/>
      <c r="AL701" s="376"/>
      <c r="AM701" s="376"/>
      <c r="AN701" s="376"/>
      <c r="AO701" s="376"/>
      <c r="AP701" s="376"/>
      <c r="AQ701" s="376"/>
      <c r="AR701" s="376"/>
      <c r="AS701" s="376"/>
      <c r="AT701" s="376"/>
      <c r="AU701" s="376"/>
      <c r="AV701" s="376"/>
      <c r="AW701" s="376"/>
      <c r="AX701" s="823"/>
    </row>
    <row r="702" spans="1:51" ht="39.950000000000003"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740</v>
      </c>
      <c r="AE702" s="342"/>
      <c r="AF702" s="342"/>
      <c r="AG702" s="379" t="s">
        <v>747</v>
      </c>
      <c r="AH702" s="380"/>
      <c r="AI702" s="380"/>
      <c r="AJ702" s="380"/>
      <c r="AK702" s="380"/>
      <c r="AL702" s="380"/>
      <c r="AM702" s="380"/>
      <c r="AN702" s="380"/>
      <c r="AO702" s="380"/>
      <c r="AP702" s="380"/>
      <c r="AQ702" s="380"/>
      <c r="AR702" s="380"/>
      <c r="AS702" s="380"/>
      <c r="AT702" s="380"/>
      <c r="AU702" s="380"/>
      <c r="AV702" s="380"/>
      <c r="AW702" s="380"/>
      <c r="AX702" s="381"/>
    </row>
    <row r="703" spans="1:51" ht="60"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740</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740</v>
      </c>
      <c r="AE704" s="784"/>
      <c r="AF704" s="784"/>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35.1"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740</v>
      </c>
      <c r="AE705" s="716"/>
      <c r="AF705" s="716"/>
      <c r="AG705" s="128" t="s">
        <v>778</v>
      </c>
      <c r="AH705" s="108"/>
      <c r="AI705" s="108"/>
      <c r="AJ705" s="108"/>
      <c r="AK705" s="108"/>
      <c r="AL705" s="108"/>
      <c r="AM705" s="108"/>
      <c r="AN705" s="108"/>
      <c r="AO705" s="108"/>
      <c r="AP705" s="108"/>
      <c r="AQ705" s="108"/>
      <c r="AR705" s="108"/>
      <c r="AS705" s="108"/>
      <c r="AT705" s="108"/>
      <c r="AU705" s="108"/>
      <c r="AV705" s="108"/>
      <c r="AW705" s="108"/>
      <c r="AX705" s="129"/>
    </row>
    <row r="706" spans="1:50" ht="35.1" customHeight="1" x14ac:dyDescent="0.15">
      <c r="A706" s="643"/>
      <c r="B706" s="644"/>
      <c r="C706" s="795"/>
      <c r="D706" s="796"/>
      <c r="E706" s="731" t="s">
        <v>380</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746</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35.1"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746</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750</v>
      </c>
      <c r="AE708" s="606"/>
      <c r="AF708" s="606"/>
      <c r="AG708" s="743" t="s">
        <v>750</v>
      </c>
      <c r="AH708" s="744"/>
      <c r="AI708" s="744"/>
      <c r="AJ708" s="744"/>
      <c r="AK708" s="744"/>
      <c r="AL708" s="744"/>
      <c r="AM708" s="744"/>
      <c r="AN708" s="744"/>
      <c r="AO708" s="744"/>
      <c r="AP708" s="744"/>
      <c r="AQ708" s="744"/>
      <c r="AR708" s="744"/>
      <c r="AS708" s="744"/>
      <c r="AT708" s="744"/>
      <c r="AU708" s="744"/>
      <c r="AV708" s="744"/>
      <c r="AW708" s="744"/>
      <c r="AX708" s="745"/>
    </row>
    <row r="709" spans="1:50" ht="39.950000000000003"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740</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750</v>
      </c>
      <c r="AE710" s="323"/>
      <c r="AF710" s="323"/>
      <c r="AG710" s="104" t="s">
        <v>750</v>
      </c>
      <c r="AH710" s="105"/>
      <c r="AI710" s="105"/>
      <c r="AJ710" s="105"/>
      <c r="AK710" s="105"/>
      <c r="AL710" s="105"/>
      <c r="AM710" s="105"/>
      <c r="AN710" s="105"/>
      <c r="AO710" s="105"/>
      <c r="AP710" s="105"/>
      <c r="AQ710" s="105"/>
      <c r="AR710" s="105"/>
      <c r="AS710" s="105"/>
      <c r="AT710" s="105"/>
      <c r="AU710" s="105"/>
      <c r="AV710" s="105"/>
      <c r="AW710" s="105"/>
      <c r="AX710" s="106"/>
    </row>
    <row r="711" spans="1:50" ht="39.950000000000003"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740</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39.950000000000003" customHeight="1" x14ac:dyDescent="0.15">
      <c r="A712" s="643"/>
      <c r="B712" s="645"/>
      <c r="C712" s="388" t="s">
        <v>345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740</v>
      </c>
      <c r="AE712" s="784"/>
      <c r="AF712" s="784"/>
      <c r="AG712" s="808" t="s">
        <v>753</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6" t="s">
        <v>346</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750</v>
      </c>
      <c r="AE713" s="323"/>
      <c r="AF713" s="664"/>
      <c r="AG713" s="104" t="s">
        <v>750</v>
      </c>
      <c r="AH713" s="105"/>
      <c r="AI713" s="105"/>
      <c r="AJ713" s="105"/>
      <c r="AK713" s="105"/>
      <c r="AL713" s="105"/>
      <c r="AM713" s="105"/>
      <c r="AN713" s="105"/>
      <c r="AO713" s="105"/>
      <c r="AP713" s="105"/>
      <c r="AQ713" s="105"/>
      <c r="AR713" s="105"/>
      <c r="AS713" s="105"/>
      <c r="AT713" s="105"/>
      <c r="AU713" s="105"/>
      <c r="AV713" s="105"/>
      <c r="AW713" s="105"/>
      <c r="AX713" s="106"/>
    </row>
    <row r="714" spans="1:50" ht="39.950000000000003" customHeight="1" x14ac:dyDescent="0.15">
      <c r="A714" s="646"/>
      <c r="B714" s="647"/>
      <c r="C714" s="648" t="s">
        <v>324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740</v>
      </c>
      <c r="AE714" s="806"/>
      <c r="AF714" s="807"/>
      <c r="AG714" s="737" t="s">
        <v>751</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740</v>
      </c>
      <c r="AE715" s="606"/>
      <c r="AF715" s="657"/>
      <c r="AG715" s="743" t="s">
        <v>754</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750</v>
      </c>
      <c r="AE716" s="628"/>
      <c r="AF716" s="628"/>
      <c r="AG716" s="104" t="s">
        <v>750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740</v>
      </c>
      <c r="AE717" s="323"/>
      <c r="AF717" s="323"/>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39.950000000000003"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740</v>
      </c>
      <c r="AE718" s="323"/>
      <c r="AF718" s="323"/>
      <c r="AG718" s="130" t="s">
        <v>756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750</v>
      </c>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781</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780</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t="s">
        <v>783</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138</v>
      </c>
      <c r="B731" s="675"/>
      <c r="C731" s="675"/>
      <c r="D731" s="675"/>
      <c r="E731" s="676"/>
      <c r="F731" s="730" t="s">
        <v>782</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t="s">
        <v>138</v>
      </c>
      <c r="B733" s="675"/>
      <c r="C733" s="675"/>
      <c r="D733" s="675"/>
      <c r="E733" s="676"/>
      <c r="F733" s="638" t="s">
        <v>784</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293.10000000000002" customHeight="1" thickBot="1" x14ac:dyDescent="0.2">
      <c r="A735" s="791" t="s">
        <v>757</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351</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671</v>
      </c>
      <c r="B737" s="211"/>
      <c r="C737" s="211"/>
      <c r="D737" s="212"/>
      <c r="E737" s="953" t="s">
        <v>731</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396</v>
      </c>
      <c r="B738" s="361"/>
      <c r="C738" s="361"/>
      <c r="D738" s="361"/>
      <c r="E738" s="953" t="s">
        <v>732</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395</v>
      </c>
      <c r="B739" s="361"/>
      <c r="C739" s="361"/>
      <c r="D739" s="361"/>
      <c r="E739" s="953" t="s">
        <v>733</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394</v>
      </c>
      <c r="B740" s="361"/>
      <c r="C740" s="361"/>
      <c r="D740" s="361"/>
      <c r="E740" s="953" t="s">
        <v>734</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393</v>
      </c>
      <c r="B741" s="361"/>
      <c r="C741" s="361"/>
      <c r="D741" s="361"/>
      <c r="E741" s="953" t="s">
        <v>735</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392</v>
      </c>
      <c r="B742" s="361"/>
      <c r="C742" s="361"/>
      <c r="D742" s="361"/>
      <c r="E742" s="953" t="s">
        <v>736</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391</v>
      </c>
      <c r="B743" s="361"/>
      <c r="C743" s="361"/>
      <c r="D743" s="361"/>
      <c r="E743" s="953" t="s">
        <v>737</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390</v>
      </c>
      <c r="B744" s="361"/>
      <c r="C744" s="361"/>
      <c r="D744" s="361"/>
      <c r="E744" s="953" t="s">
        <v>738</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389</v>
      </c>
      <c r="B745" s="361"/>
      <c r="C745" s="361"/>
      <c r="D745" s="361"/>
      <c r="E745" s="990" t="s">
        <v>739</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544</v>
      </c>
      <c r="B746" s="361"/>
      <c r="C746" s="361"/>
      <c r="D746" s="361"/>
      <c r="E746" s="959" t="s">
        <v>709</v>
      </c>
      <c r="F746" s="957"/>
      <c r="G746" s="957"/>
      <c r="H746" s="100" t="str">
        <f>IF(E746="","","-")</f>
        <v>-</v>
      </c>
      <c r="I746" s="957"/>
      <c r="J746" s="957"/>
      <c r="K746" s="100" t="str">
        <f>IF(I746="","","-")</f>
        <v/>
      </c>
      <c r="L746" s="958">
        <v>295</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508</v>
      </c>
      <c r="B747" s="361"/>
      <c r="C747" s="361"/>
      <c r="D747" s="361"/>
      <c r="E747" s="959" t="s">
        <v>709</v>
      </c>
      <c r="F747" s="957"/>
      <c r="G747" s="957"/>
      <c r="H747" s="100" t="str">
        <f>IF(E747="","","-")</f>
        <v>-</v>
      </c>
      <c r="I747" s="957"/>
      <c r="J747" s="957"/>
      <c r="K747" s="100" t="str">
        <f>IF(I747="","","-")</f>
        <v/>
      </c>
      <c r="L747" s="958">
        <v>305</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383</v>
      </c>
      <c r="B748" s="616"/>
      <c r="C748" s="616"/>
      <c r="D748" s="616"/>
      <c r="E748" s="616"/>
      <c r="F748" s="617"/>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385</v>
      </c>
      <c r="B787" s="630"/>
      <c r="C787" s="630"/>
      <c r="D787" s="630"/>
      <c r="E787" s="630"/>
      <c r="F787" s="631"/>
      <c r="G787" s="596" t="s">
        <v>759</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770</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758</v>
      </c>
      <c r="H789" s="672"/>
      <c r="I789" s="672"/>
      <c r="J789" s="672"/>
      <c r="K789" s="673"/>
      <c r="L789" s="665" t="s">
        <v>760</v>
      </c>
      <c r="M789" s="666"/>
      <c r="N789" s="666"/>
      <c r="O789" s="666"/>
      <c r="P789" s="666"/>
      <c r="Q789" s="666"/>
      <c r="R789" s="666"/>
      <c r="S789" s="666"/>
      <c r="T789" s="666"/>
      <c r="U789" s="666"/>
      <c r="V789" s="666"/>
      <c r="W789" s="666"/>
      <c r="X789" s="667"/>
      <c r="Y789" s="385">
        <v>68.2</v>
      </c>
      <c r="Z789" s="386"/>
      <c r="AA789" s="386"/>
      <c r="AB789" s="803"/>
      <c r="AC789" s="671" t="s">
        <v>758</v>
      </c>
      <c r="AD789" s="672"/>
      <c r="AE789" s="672"/>
      <c r="AF789" s="672"/>
      <c r="AG789" s="673"/>
      <c r="AH789" s="665" t="s">
        <v>763</v>
      </c>
      <c r="AI789" s="666"/>
      <c r="AJ789" s="666"/>
      <c r="AK789" s="666"/>
      <c r="AL789" s="666"/>
      <c r="AM789" s="666"/>
      <c r="AN789" s="666"/>
      <c r="AO789" s="666"/>
      <c r="AP789" s="666"/>
      <c r="AQ789" s="666"/>
      <c r="AR789" s="666"/>
      <c r="AS789" s="666"/>
      <c r="AT789" s="667"/>
      <c r="AU789" s="385">
        <v>163.1</v>
      </c>
      <c r="AV789" s="386"/>
      <c r="AW789" s="386"/>
      <c r="AX789" s="387"/>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t="s">
        <v>761</v>
      </c>
      <c r="AD790" s="608"/>
      <c r="AE790" s="608"/>
      <c r="AF790" s="608"/>
      <c r="AG790" s="609"/>
      <c r="AH790" s="599" t="s">
        <v>762</v>
      </c>
      <c r="AI790" s="600"/>
      <c r="AJ790" s="600"/>
      <c r="AK790" s="600"/>
      <c r="AL790" s="600"/>
      <c r="AM790" s="600"/>
      <c r="AN790" s="600"/>
      <c r="AO790" s="600"/>
      <c r="AP790" s="600"/>
      <c r="AQ790" s="600"/>
      <c r="AR790" s="600"/>
      <c r="AS790" s="600"/>
      <c r="AT790" s="601"/>
      <c r="AU790" s="602">
        <v>44.6</v>
      </c>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68.2</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207.7</v>
      </c>
      <c r="AV799" s="830"/>
      <c r="AW799" s="830"/>
      <c r="AX799" s="832"/>
    </row>
    <row r="800" spans="1:51" ht="24.75" customHeight="1" x14ac:dyDescent="0.15">
      <c r="A800" s="632"/>
      <c r="B800" s="633"/>
      <c r="C800" s="633"/>
      <c r="D800" s="633"/>
      <c r="E800" s="633"/>
      <c r="F800" s="634"/>
      <c r="G800" s="596" t="s">
        <v>771</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7.75"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customHeight="1" x14ac:dyDescent="0.15">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319</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320</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60" customHeight="1" x14ac:dyDescent="0.15">
      <c r="A845" s="370">
        <v>1</v>
      </c>
      <c r="B845" s="370">
        <v>1</v>
      </c>
      <c r="C845" s="358" t="s">
        <v>764</v>
      </c>
      <c r="D845" s="343"/>
      <c r="E845" s="343"/>
      <c r="F845" s="343"/>
      <c r="G845" s="343"/>
      <c r="H845" s="343"/>
      <c r="I845" s="343"/>
      <c r="J845" s="344">
        <v>1010901026918</v>
      </c>
      <c r="K845" s="345"/>
      <c r="L845" s="345"/>
      <c r="M845" s="345"/>
      <c r="N845" s="345"/>
      <c r="O845" s="345"/>
      <c r="P845" s="359" t="s">
        <v>766</v>
      </c>
      <c r="Q845" s="346"/>
      <c r="R845" s="346"/>
      <c r="S845" s="346"/>
      <c r="T845" s="346"/>
      <c r="U845" s="346"/>
      <c r="V845" s="346"/>
      <c r="W845" s="346"/>
      <c r="X845" s="346"/>
      <c r="Y845" s="347">
        <v>68.2</v>
      </c>
      <c r="Z845" s="348"/>
      <c r="AA845" s="348"/>
      <c r="AB845" s="349"/>
      <c r="AC845" s="350" t="s">
        <v>371</v>
      </c>
      <c r="AD845" s="351"/>
      <c r="AE845" s="351"/>
      <c r="AF845" s="351"/>
      <c r="AG845" s="351"/>
      <c r="AH845" s="366">
        <v>2</v>
      </c>
      <c r="AI845" s="367"/>
      <c r="AJ845" s="367"/>
      <c r="AK845" s="367"/>
      <c r="AL845" s="354">
        <v>68</v>
      </c>
      <c r="AM845" s="355"/>
      <c r="AN845" s="355"/>
      <c r="AO845" s="356"/>
      <c r="AP845" s="357" t="s">
        <v>776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60" customHeight="1" x14ac:dyDescent="0.15">
      <c r="A878" s="370">
        <v>1</v>
      </c>
      <c r="B878" s="370">
        <v>1</v>
      </c>
      <c r="C878" s="358" t="s">
        <v>765</v>
      </c>
      <c r="D878" s="343"/>
      <c r="E878" s="343"/>
      <c r="F878" s="343"/>
      <c r="G878" s="343"/>
      <c r="H878" s="343"/>
      <c r="I878" s="343"/>
      <c r="J878" s="382">
        <v>7010001008844</v>
      </c>
      <c r="K878" s="383"/>
      <c r="L878" s="383"/>
      <c r="M878" s="383"/>
      <c r="N878" s="383"/>
      <c r="O878" s="384"/>
      <c r="P878" s="359" t="s">
        <v>775</v>
      </c>
      <c r="Q878" s="346"/>
      <c r="R878" s="346"/>
      <c r="S878" s="346"/>
      <c r="T878" s="346"/>
      <c r="U878" s="346"/>
      <c r="V878" s="346"/>
      <c r="W878" s="346"/>
      <c r="X878" s="346"/>
      <c r="Y878" s="347">
        <v>163.1</v>
      </c>
      <c r="Z878" s="348"/>
      <c r="AA878" s="348"/>
      <c r="AB878" s="349"/>
      <c r="AC878" s="350" t="s">
        <v>767</v>
      </c>
      <c r="AD878" s="351"/>
      <c r="AE878" s="351"/>
      <c r="AF878" s="351"/>
      <c r="AG878" s="351"/>
      <c r="AH878" s="366" t="s">
        <v>742</v>
      </c>
      <c r="AI878" s="367"/>
      <c r="AJ878" s="367"/>
      <c r="AK878" s="367"/>
      <c r="AL878" s="354" t="s">
        <v>742</v>
      </c>
      <c r="AM878" s="355"/>
      <c r="AN878" s="355"/>
      <c r="AO878" s="356"/>
      <c r="AP878" s="357" t="s">
        <v>776</v>
      </c>
      <c r="AQ878" s="357"/>
      <c r="AR878" s="357"/>
      <c r="AS878" s="357"/>
      <c r="AT878" s="357"/>
      <c r="AU878" s="357"/>
      <c r="AV878" s="357"/>
      <c r="AW878" s="357"/>
      <c r="AX878" s="357"/>
      <c r="AY878">
        <f t="shared" si="118"/>
        <v>1</v>
      </c>
    </row>
    <row r="879" spans="1:51" ht="39.950000000000003" customHeight="1" x14ac:dyDescent="0.15">
      <c r="A879" s="370">
        <v>2</v>
      </c>
      <c r="B879" s="370">
        <v>1</v>
      </c>
      <c r="C879" s="358" t="s">
        <v>765</v>
      </c>
      <c r="D879" s="343"/>
      <c r="E879" s="343"/>
      <c r="F879" s="343"/>
      <c r="G879" s="343"/>
      <c r="H879" s="343"/>
      <c r="I879" s="343"/>
      <c r="J879" s="382">
        <v>7010001008844</v>
      </c>
      <c r="K879" s="383"/>
      <c r="L879" s="383"/>
      <c r="M879" s="383"/>
      <c r="N879" s="383"/>
      <c r="O879" s="384"/>
      <c r="P879" s="346" t="s">
        <v>772</v>
      </c>
      <c r="Q879" s="346"/>
      <c r="R879" s="346"/>
      <c r="S879" s="346"/>
      <c r="T879" s="346"/>
      <c r="U879" s="346"/>
      <c r="V879" s="346"/>
      <c r="W879" s="346"/>
      <c r="X879" s="346"/>
      <c r="Y879" s="347">
        <v>44.6</v>
      </c>
      <c r="Z879" s="348"/>
      <c r="AA879" s="348"/>
      <c r="AB879" s="349"/>
      <c r="AC879" s="350" t="s">
        <v>767</v>
      </c>
      <c r="AD879" s="351"/>
      <c r="AE879" s="351"/>
      <c r="AF879" s="351"/>
      <c r="AG879" s="351"/>
      <c r="AH879" s="366" t="s">
        <v>773</v>
      </c>
      <c r="AI879" s="367"/>
      <c r="AJ879" s="367"/>
      <c r="AK879" s="367"/>
      <c r="AL879" s="354" t="s">
        <v>773</v>
      </c>
      <c r="AM879" s="355"/>
      <c r="AN879" s="355"/>
      <c r="AO879" s="356"/>
      <c r="AP879" s="357" t="s">
        <v>774</v>
      </c>
      <c r="AQ879" s="357"/>
      <c r="AR879" s="357"/>
      <c r="AS879" s="357"/>
      <c r="AT879" s="357"/>
      <c r="AU879" s="357"/>
      <c r="AV879" s="357"/>
      <c r="AW879" s="357"/>
      <c r="AX879" s="357"/>
      <c r="AY879">
        <f>COUNTA($C$879)</f>
        <v>1</v>
      </c>
    </row>
    <row r="880" spans="1:51" ht="30" hidden="1" customHeight="1" x14ac:dyDescent="0.15">
      <c r="A880" s="370">
        <v>3</v>
      </c>
      <c r="B880" s="370">
        <v>1</v>
      </c>
      <c r="C880" s="358"/>
      <c r="D880" s="343"/>
      <c r="E880" s="343"/>
      <c r="F880" s="343"/>
      <c r="G880" s="343"/>
      <c r="H880" s="343"/>
      <c r="I880" s="343"/>
      <c r="J880" s="382"/>
      <c r="K880" s="383"/>
      <c r="L880" s="383"/>
      <c r="M880" s="383"/>
      <c r="N880" s="383"/>
      <c r="O880" s="384"/>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82"/>
      <c r="K881" s="383"/>
      <c r="L881" s="383"/>
      <c r="M881" s="383"/>
      <c r="N881" s="383"/>
      <c r="O881" s="384"/>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82"/>
      <c r="K882" s="383"/>
      <c r="L882" s="383"/>
      <c r="M882" s="383"/>
      <c r="N882" s="383"/>
      <c r="O882" s="384"/>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82"/>
      <c r="K883" s="383"/>
      <c r="L883" s="383"/>
      <c r="M883" s="383"/>
      <c r="N883" s="383"/>
      <c r="O883" s="384"/>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60" hidden="1" customHeight="1" x14ac:dyDescent="0.15">
      <c r="A911" s="370">
        <v>1</v>
      </c>
      <c r="B911" s="370">
        <v>1</v>
      </c>
      <c r="C911" s="358"/>
      <c r="D911" s="343"/>
      <c r="E911" s="343"/>
      <c r="F911" s="343"/>
      <c r="G911" s="343"/>
      <c r="H911" s="343"/>
      <c r="I911" s="343"/>
      <c r="J911" s="344"/>
      <c r="K911" s="345"/>
      <c r="L911" s="345"/>
      <c r="M911" s="345"/>
      <c r="N911" s="345"/>
      <c r="O911" s="345"/>
      <c r="P911" s="359"/>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60" customHeight="1" x14ac:dyDescent="0.15">
      <c r="A1110" s="370">
        <v>1</v>
      </c>
      <c r="B1110" s="370">
        <v>1</v>
      </c>
      <c r="C1110" s="368" t="s">
        <v>768</v>
      </c>
      <c r="D1110" s="368"/>
      <c r="E1110" s="150" t="s">
        <v>777</v>
      </c>
      <c r="F1110" s="369"/>
      <c r="G1110" s="369"/>
      <c r="H1110" s="369"/>
      <c r="I1110" s="369"/>
      <c r="J1110" s="344">
        <v>7010001008844</v>
      </c>
      <c r="K1110" s="345"/>
      <c r="L1110" s="345"/>
      <c r="M1110" s="345"/>
      <c r="N1110" s="345"/>
      <c r="O1110" s="345"/>
      <c r="P1110" s="359" t="s">
        <v>775</v>
      </c>
      <c r="Q1110" s="346"/>
      <c r="R1110" s="346"/>
      <c r="S1110" s="346"/>
      <c r="T1110" s="346"/>
      <c r="U1110" s="346"/>
      <c r="V1110" s="346"/>
      <c r="W1110" s="346"/>
      <c r="X1110" s="346"/>
      <c r="Y1110" s="347">
        <v>700</v>
      </c>
      <c r="Z1110" s="348"/>
      <c r="AA1110" s="348"/>
      <c r="AB1110" s="349"/>
      <c r="AC1110" s="350" t="s">
        <v>372</v>
      </c>
      <c r="AD1110" s="351"/>
      <c r="AE1110" s="351"/>
      <c r="AF1110" s="351"/>
      <c r="AG1110" s="351"/>
      <c r="AH1110" s="352">
        <v>1</v>
      </c>
      <c r="AI1110" s="353"/>
      <c r="AJ1110" s="353"/>
      <c r="AK1110" s="353"/>
      <c r="AL1110" s="354">
        <v>99</v>
      </c>
      <c r="AM1110" s="355"/>
      <c r="AN1110" s="355"/>
      <c r="AO1110" s="356"/>
      <c r="AP1110" s="357" t="s">
        <v>776</v>
      </c>
      <c r="AQ1110" s="357"/>
      <c r="AR1110" s="357"/>
      <c r="AS1110" s="357"/>
      <c r="AT1110" s="357"/>
      <c r="AU1110" s="357"/>
      <c r="AV1110" s="357"/>
      <c r="AW1110" s="357"/>
      <c r="AX1110" s="357"/>
    </row>
    <row r="1111" spans="1:51" ht="60" customHeight="1" x14ac:dyDescent="0.15">
      <c r="A1111" s="370">
        <v>2</v>
      </c>
      <c r="B1111" s="370">
        <v>1</v>
      </c>
      <c r="C1111" s="368" t="s">
        <v>768</v>
      </c>
      <c r="D1111" s="368"/>
      <c r="E1111" s="150" t="s">
        <v>769</v>
      </c>
      <c r="F1111" s="369"/>
      <c r="G1111" s="369"/>
      <c r="H1111" s="369"/>
      <c r="I1111" s="369"/>
      <c r="J1111" s="344">
        <v>7010001008844</v>
      </c>
      <c r="K1111" s="345"/>
      <c r="L1111" s="345"/>
      <c r="M1111" s="345"/>
      <c r="N1111" s="345"/>
      <c r="O1111" s="345"/>
      <c r="P1111" s="359" t="s">
        <v>772</v>
      </c>
      <c r="Q1111" s="346"/>
      <c r="R1111" s="346"/>
      <c r="S1111" s="346"/>
      <c r="T1111" s="346"/>
      <c r="U1111" s="346"/>
      <c r="V1111" s="346"/>
      <c r="W1111" s="346"/>
      <c r="X1111" s="346"/>
      <c r="Y1111" s="347">
        <v>197</v>
      </c>
      <c r="Z1111" s="348"/>
      <c r="AA1111" s="348"/>
      <c r="AB1111" s="349"/>
      <c r="AC1111" s="350" t="s">
        <v>372</v>
      </c>
      <c r="AD1111" s="351"/>
      <c r="AE1111" s="351"/>
      <c r="AF1111" s="351"/>
      <c r="AG1111" s="351"/>
      <c r="AH1111" s="352">
        <v>1</v>
      </c>
      <c r="AI1111" s="353"/>
      <c r="AJ1111" s="353"/>
      <c r="AK1111" s="353"/>
      <c r="AL1111" s="354">
        <v>61</v>
      </c>
      <c r="AM1111" s="355"/>
      <c r="AN1111" s="355"/>
      <c r="AO1111" s="356"/>
      <c r="AP1111" s="357" t="s">
        <v>776</v>
      </c>
      <c r="AQ1111" s="357"/>
      <c r="AR1111" s="357"/>
      <c r="AS1111" s="357"/>
      <c r="AT1111" s="357"/>
      <c r="AU1111" s="357"/>
      <c r="AV1111" s="357"/>
      <c r="AW1111" s="357"/>
      <c r="AX1111" s="357"/>
      <c r="AY1111">
        <f>COUNTA($E$1111)</f>
        <v>1</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v>197</v>
      </c>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14" max="16383" man="1"/>
    <brk id="735" max="16383" man="1"/>
    <brk id="786" max="16383" man="1"/>
    <brk id="110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348</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9"/>
      <c r="Z2" s="827"/>
      <c r="AA2" s="828"/>
      <c r="AB2" s="1023" t="s">
        <v>11</v>
      </c>
      <c r="AC2" s="1024"/>
      <c r="AD2" s="1025"/>
      <c r="AE2" s="1029" t="s">
        <v>389</v>
      </c>
      <c r="AF2" s="1029"/>
      <c r="AG2" s="1029"/>
      <c r="AH2" s="1029"/>
      <c r="AI2" s="1029" t="s">
        <v>411</v>
      </c>
      <c r="AJ2" s="1029"/>
      <c r="AK2" s="1029"/>
      <c r="AL2" s="559"/>
      <c r="AM2" s="1029" t="s">
        <v>508</v>
      </c>
      <c r="AN2" s="1029"/>
      <c r="AO2" s="1029"/>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0"/>
      <c r="Z3" s="1021"/>
      <c r="AA3" s="1022"/>
      <c r="AB3" s="1026"/>
      <c r="AC3" s="1027"/>
      <c r="AD3" s="1028"/>
      <c r="AE3" s="914"/>
      <c r="AF3" s="914"/>
      <c r="AG3" s="914"/>
      <c r="AH3" s="914"/>
      <c r="AI3" s="914"/>
      <c r="AJ3" s="914"/>
      <c r="AK3" s="914"/>
      <c r="AL3" s="410"/>
      <c r="AM3" s="914"/>
      <c r="AN3" s="914"/>
      <c r="AO3" s="914"/>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6"/>
      <c r="I4" s="996"/>
      <c r="J4" s="996"/>
      <c r="K4" s="996"/>
      <c r="L4" s="996"/>
      <c r="M4" s="996"/>
      <c r="N4" s="996"/>
      <c r="O4" s="997"/>
      <c r="P4" s="108"/>
      <c r="Q4" s="1004"/>
      <c r="R4" s="1004"/>
      <c r="S4" s="1004"/>
      <c r="T4" s="1004"/>
      <c r="U4" s="1004"/>
      <c r="V4" s="1004"/>
      <c r="W4" s="1004"/>
      <c r="X4" s="1005"/>
      <c r="Y4" s="1014" t="s">
        <v>12</v>
      </c>
      <c r="Z4" s="1015"/>
      <c r="AA4" s="1016"/>
      <c r="AB4" s="463"/>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49" t="s">
        <v>54</v>
      </c>
      <c r="Z5" s="1011"/>
      <c r="AA5" s="1012"/>
      <c r="AB5" s="525"/>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348</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9"/>
      <c r="Z9" s="827"/>
      <c r="AA9" s="828"/>
      <c r="AB9" s="1023" t="s">
        <v>11</v>
      </c>
      <c r="AC9" s="1024"/>
      <c r="AD9" s="1025"/>
      <c r="AE9" s="1029" t="s">
        <v>389</v>
      </c>
      <c r="AF9" s="1029"/>
      <c r="AG9" s="1029"/>
      <c r="AH9" s="1029"/>
      <c r="AI9" s="1029" t="s">
        <v>411</v>
      </c>
      <c r="AJ9" s="1029"/>
      <c r="AK9" s="1029"/>
      <c r="AL9" s="559"/>
      <c r="AM9" s="1029" t="s">
        <v>508</v>
      </c>
      <c r="AN9" s="1029"/>
      <c r="AO9" s="1029"/>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0"/>
      <c r="Z10" s="1021"/>
      <c r="AA10" s="1022"/>
      <c r="AB10" s="1026"/>
      <c r="AC10" s="1027"/>
      <c r="AD10" s="1028"/>
      <c r="AE10" s="914"/>
      <c r="AF10" s="914"/>
      <c r="AG10" s="914"/>
      <c r="AH10" s="914"/>
      <c r="AI10" s="914"/>
      <c r="AJ10" s="914"/>
      <c r="AK10" s="914"/>
      <c r="AL10" s="410"/>
      <c r="AM10" s="914"/>
      <c r="AN10" s="914"/>
      <c r="AO10" s="914"/>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6"/>
      <c r="I11" s="996"/>
      <c r="J11" s="996"/>
      <c r="K11" s="996"/>
      <c r="L11" s="996"/>
      <c r="M11" s="996"/>
      <c r="N11" s="996"/>
      <c r="O11" s="997"/>
      <c r="P11" s="108"/>
      <c r="Q11" s="1004"/>
      <c r="R11" s="1004"/>
      <c r="S11" s="1004"/>
      <c r="T11" s="1004"/>
      <c r="U11" s="1004"/>
      <c r="V11" s="1004"/>
      <c r="W11" s="1004"/>
      <c r="X11" s="1005"/>
      <c r="Y11" s="1014" t="s">
        <v>12</v>
      </c>
      <c r="Z11" s="1015"/>
      <c r="AA11" s="1016"/>
      <c r="AB11" s="463"/>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49" t="s">
        <v>54</v>
      </c>
      <c r="Z12" s="1011"/>
      <c r="AA12" s="1012"/>
      <c r="AB12" s="525"/>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348</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9"/>
      <c r="Z16" s="827"/>
      <c r="AA16" s="828"/>
      <c r="AB16" s="1023" t="s">
        <v>11</v>
      </c>
      <c r="AC16" s="1024"/>
      <c r="AD16" s="1025"/>
      <c r="AE16" s="1029" t="s">
        <v>389</v>
      </c>
      <c r="AF16" s="1029"/>
      <c r="AG16" s="1029"/>
      <c r="AH16" s="1029"/>
      <c r="AI16" s="1029" t="s">
        <v>411</v>
      </c>
      <c r="AJ16" s="1029"/>
      <c r="AK16" s="1029"/>
      <c r="AL16" s="559"/>
      <c r="AM16" s="1029" t="s">
        <v>508</v>
      </c>
      <c r="AN16" s="1029"/>
      <c r="AO16" s="1029"/>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0"/>
      <c r="Z17" s="1021"/>
      <c r="AA17" s="1022"/>
      <c r="AB17" s="1026"/>
      <c r="AC17" s="1027"/>
      <c r="AD17" s="1028"/>
      <c r="AE17" s="914"/>
      <c r="AF17" s="914"/>
      <c r="AG17" s="914"/>
      <c r="AH17" s="914"/>
      <c r="AI17" s="914"/>
      <c r="AJ17" s="914"/>
      <c r="AK17" s="914"/>
      <c r="AL17" s="410"/>
      <c r="AM17" s="914"/>
      <c r="AN17" s="914"/>
      <c r="AO17" s="914"/>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6"/>
      <c r="I18" s="996"/>
      <c r="J18" s="996"/>
      <c r="K18" s="996"/>
      <c r="L18" s="996"/>
      <c r="M18" s="996"/>
      <c r="N18" s="996"/>
      <c r="O18" s="997"/>
      <c r="P18" s="108"/>
      <c r="Q18" s="1004"/>
      <c r="R18" s="1004"/>
      <c r="S18" s="1004"/>
      <c r="T18" s="1004"/>
      <c r="U18" s="1004"/>
      <c r="V18" s="1004"/>
      <c r="W18" s="1004"/>
      <c r="X18" s="1005"/>
      <c r="Y18" s="1014" t="s">
        <v>12</v>
      </c>
      <c r="Z18" s="1015"/>
      <c r="AA18" s="1016"/>
      <c r="AB18" s="463"/>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49" t="s">
        <v>54</v>
      </c>
      <c r="Z19" s="1011"/>
      <c r="AA19" s="1012"/>
      <c r="AB19" s="525"/>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348</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9"/>
      <c r="Z23" s="827"/>
      <c r="AA23" s="828"/>
      <c r="AB23" s="1023" t="s">
        <v>11</v>
      </c>
      <c r="AC23" s="1024"/>
      <c r="AD23" s="1025"/>
      <c r="AE23" s="1029" t="s">
        <v>389</v>
      </c>
      <c r="AF23" s="1029"/>
      <c r="AG23" s="1029"/>
      <c r="AH23" s="1029"/>
      <c r="AI23" s="1029" t="s">
        <v>411</v>
      </c>
      <c r="AJ23" s="1029"/>
      <c r="AK23" s="1029"/>
      <c r="AL23" s="559"/>
      <c r="AM23" s="1029" t="s">
        <v>508</v>
      </c>
      <c r="AN23" s="1029"/>
      <c r="AO23" s="1029"/>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0"/>
      <c r="Z24" s="1021"/>
      <c r="AA24" s="1022"/>
      <c r="AB24" s="1026"/>
      <c r="AC24" s="1027"/>
      <c r="AD24" s="1028"/>
      <c r="AE24" s="914"/>
      <c r="AF24" s="914"/>
      <c r="AG24" s="914"/>
      <c r="AH24" s="914"/>
      <c r="AI24" s="914"/>
      <c r="AJ24" s="914"/>
      <c r="AK24" s="914"/>
      <c r="AL24" s="410"/>
      <c r="AM24" s="914"/>
      <c r="AN24" s="914"/>
      <c r="AO24" s="914"/>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6"/>
      <c r="I25" s="996"/>
      <c r="J25" s="996"/>
      <c r="K25" s="996"/>
      <c r="L25" s="996"/>
      <c r="M25" s="996"/>
      <c r="N25" s="996"/>
      <c r="O25" s="997"/>
      <c r="P25" s="108"/>
      <c r="Q25" s="1004"/>
      <c r="R25" s="1004"/>
      <c r="S25" s="1004"/>
      <c r="T25" s="1004"/>
      <c r="U25" s="1004"/>
      <c r="V25" s="1004"/>
      <c r="W25" s="1004"/>
      <c r="X25" s="1005"/>
      <c r="Y25" s="1014" t="s">
        <v>12</v>
      </c>
      <c r="Z25" s="1015"/>
      <c r="AA25" s="1016"/>
      <c r="AB25" s="463"/>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49" t="s">
        <v>54</v>
      </c>
      <c r="Z26" s="1011"/>
      <c r="AA26" s="1012"/>
      <c r="AB26" s="525"/>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348</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9"/>
      <c r="Z30" s="827"/>
      <c r="AA30" s="828"/>
      <c r="AB30" s="1023" t="s">
        <v>11</v>
      </c>
      <c r="AC30" s="1024"/>
      <c r="AD30" s="1025"/>
      <c r="AE30" s="1029" t="s">
        <v>389</v>
      </c>
      <c r="AF30" s="1029"/>
      <c r="AG30" s="1029"/>
      <c r="AH30" s="1029"/>
      <c r="AI30" s="1029" t="s">
        <v>411</v>
      </c>
      <c r="AJ30" s="1029"/>
      <c r="AK30" s="1029"/>
      <c r="AL30" s="559"/>
      <c r="AM30" s="1029" t="s">
        <v>508</v>
      </c>
      <c r="AN30" s="1029"/>
      <c r="AO30" s="1029"/>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0"/>
      <c r="Z31" s="1021"/>
      <c r="AA31" s="1022"/>
      <c r="AB31" s="1026"/>
      <c r="AC31" s="1027"/>
      <c r="AD31" s="1028"/>
      <c r="AE31" s="914"/>
      <c r="AF31" s="914"/>
      <c r="AG31" s="914"/>
      <c r="AH31" s="914"/>
      <c r="AI31" s="914"/>
      <c r="AJ31" s="914"/>
      <c r="AK31" s="914"/>
      <c r="AL31" s="410"/>
      <c r="AM31" s="914"/>
      <c r="AN31" s="914"/>
      <c r="AO31" s="914"/>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6"/>
      <c r="I32" s="996"/>
      <c r="J32" s="996"/>
      <c r="K32" s="996"/>
      <c r="L32" s="996"/>
      <c r="M32" s="996"/>
      <c r="N32" s="996"/>
      <c r="O32" s="997"/>
      <c r="P32" s="108"/>
      <c r="Q32" s="1004"/>
      <c r="R32" s="1004"/>
      <c r="S32" s="1004"/>
      <c r="T32" s="1004"/>
      <c r="U32" s="1004"/>
      <c r="V32" s="1004"/>
      <c r="W32" s="1004"/>
      <c r="X32" s="1005"/>
      <c r="Y32" s="1014" t="s">
        <v>12</v>
      </c>
      <c r="Z32" s="1015"/>
      <c r="AA32" s="1016"/>
      <c r="AB32" s="463"/>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49" t="s">
        <v>54</v>
      </c>
      <c r="Z33" s="1011"/>
      <c r="AA33" s="1012"/>
      <c r="AB33" s="525"/>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348</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9"/>
      <c r="Z37" s="827"/>
      <c r="AA37" s="828"/>
      <c r="AB37" s="1023" t="s">
        <v>11</v>
      </c>
      <c r="AC37" s="1024"/>
      <c r="AD37" s="1025"/>
      <c r="AE37" s="1029" t="s">
        <v>389</v>
      </c>
      <c r="AF37" s="1029"/>
      <c r="AG37" s="1029"/>
      <c r="AH37" s="1029"/>
      <c r="AI37" s="1029" t="s">
        <v>411</v>
      </c>
      <c r="AJ37" s="1029"/>
      <c r="AK37" s="1029"/>
      <c r="AL37" s="559"/>
      <c r="AM37" s="1029" t="s">
        <v>508</v>
      </c>
      <c r="AN37" s="1029"/>
      <c r="AO37" s="1029"/>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0"/>
      <c r="Z38" s="1021"/>
      <c r="AA38" s="1022"/>
      <c r="AB38" s="1026"/>
      <c r="AC38" s="1027"/>
      <c r="AD38" s="1028"/>
      <c r="AE38" s="914"/>
      <c r="AF38" s="914"/>
      <c r="AG38" s="914"/>
      <c r="AH38" s="914"/>
      <c r="AI38" s="914"/>
      <c r="AJ38" s="914"/>
      <c r="AK38" s="914"/>
      <c r="AL38" s="410"/>
      <c r="AM38" s="914"/>
      <c r="AN38" s="914"/>
      <c r="AO38" s="914"/>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6"/>
      <c r="I39" s="996"/>
      <c r="J39" s="996"/>
      <c r="K39" s="996"/>
      <c r="L39" s="996"/>
      <c r="M39" s="996"/>
      <c r="N39" s="996"/>
      <c r="O39" s="997"/>
      <c r="P39" s="108"/>
      <c r="Q39" s="1004"/>
      <c r="R39" s="1004"/>
      <c r="S39" s="1004"/>
      <c r="T39" s="1004"/>
      <c r="U39" s="1004"/>
      <c r="V39" s="1004"/>
      <c r="W39" s="1004"/>
      <c r="X39" s="1005"/>
      <c r="Y39" s="1014" t="s">
        <v>12</v>
      </c>
      <c r="Z39" s="1015"/>
      <c r="AA39" s="1016"/>
      <c r="AB39" s="463"/>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49" t="s">
        <v>54</v>
      </c>
      <c r="Z40" s="1011"/>
      <c r="AA40" s="1012"/>
      <c r="AB40" s="525"/>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348</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9"/>
      <c r="Z44" s="827"/>
      <c r="AA44" s="828"/>
      <c r="AB44" s="1023" t="s">
        <v>11</v>
      </c>
      <c r="AC44" s="1024"/>
      <c r="AD44" s="1025"/>
      <c r="AE44" s="1029" t="s">
        <v>389</v>
      </c>
      <c r="AF44" s="1029"/>
      <c r="AG44" s="1029"/>
      <c r="AH44" s="1029"/>
      <c r="AI44" s="1029" t="s">
        <v>411</v>
      </c>
      <c r="AJ44" s="1029"/>
      <c r="AK44" s="1029"/>
      <c r="AL44" s="559"/>
      <c r="AM44" s="1029" t="s">
        <v>508</v>
      </c>
      <c r="AN44" s="1029"/>
      <c r="AO44" s="1029"/>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0"/>
      <c r="Z45" s="1021"/>
      <c r="AA45" s="1022"/>
      <c r="AB45" s="1026"/>
      <c r="AC45" s="1027"/>
      <c r="AD45" s="1028"/>
      <c r="AE45" s="914"/>
      <c r="AF45" s="914"/>
      <c r="AG45" s="914"/>
      <c r="AH45" s="914"/>
      <c r="AI45" s="914"/>
      <c r="AJ45" s="914"/>
      <c r="AK45" s="914"/>
      <c r="AL45" s="410"/>
      <c r="AM45" s="914"/>
      <c r="AN45" s="914"/>
      <c r="AO45" s="914"/>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6"/>
      <c r="I46" s="996"/>
      <c r="J46" s="996"/>
      <c r="K46" s="996"/>
      <c r="L46" s="996"/>
      <c r="M46" s="996"/>
      <c r="N46" s="996"/>
      <c r="O46" s="997"/>
      <c r="P46" s="108"/>
      <c r="Q46" s="1004"/>
      <c r="R46" s="1004"/>
      <c r="S46" s="1004"/>
      <c r="T46" s="1004"/>
      <c r="U46" s="1004"/>
      <c r="V46" s="1004"/>
      <c r="W46" s="1004"/>
      <c r="X46" s="1005"/>
      <c r="Y46" s="1014" t="s">
        <v>12</v>
      </c>
      <c r="Z46" s="1015"/>
      <c r="AA46" s="1016"/>
      <c r="AB46" s="463"/>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49" t="s">
        <v>54</v>
      </c>
      <c r="Z47" s="1011"/>
      <c r="AA47" s="1012"/>
      <c r="AB47" s="525"/>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348</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9"/>
      <c r="Z51" s="827"/>
      <c r="AA51" s="828"/>
      <c r="AB51" s="559" t="s">
        <v>11</v>
      </c>
      <c r="AC51" s="1024"/>
      <c r="AD51" s="1025"/>
      <c r="AE51" s="1029" t="s">
        <v>389</v>
      </c>
      <c r="AF51" s="1029"/>
      <c r="AG51" s="1029"/>
      <c r="AH51" s="1029"/>
      <c r="AI51" s="1029" t="s">
        <v>411</v>
      </c>
      <c r="AJ51" s="1029"/>
      <c r="AK51" s="1029"/>
      <c r="AL51" s="559"/>
      <c r="AM51" s="1029" t="s">
        <v>508</v>
      </c>
      <c r="AN51" s="1029"/>
      <c r="AO51" s="1029"/>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0"/>
      <c r="Z52" s="1021"/>
      <c r="AA52" s="1022"/>
      <c r="AB52" s="1026"/>
      <c r="AC52" s="1027"/>
      <c r="AD52" s="1028"/>
      <c r="AE52" s="914"/>
      <c r="AF52" s="914"/>
      <c r="AG52" s="914"/>
      <c r="AH52" s="914"/>
      <c r="AI52" s="914"/>
      <c r="AJ52" s="914"/>
      <c r="AK52" s="914"/>
      <c r="AL52" s="410"/>
      <c r="AM52" s="914"/>
      <c r="AN52" s="914"/>
      <c r="AO52" s="914"/>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6"/>
      <c r="I53" s="996"/>
      <c r="J53" s="996"/>
      <c r="K53" s="996"/>
      <c r="L53" s="996"/>
      <c r="M53" s="996"/>
      <c r="N53" s="996"/>
      <c r="O53" s="997"/>
      <c r="P53" s="108"/>
      <c r="Q53" s="1004"/>
      <c r="R53" s="1004"/>
      <c r="S53" s="1004"/>
      <c r="T53" s="1004"/>
      <c r="U53" s="1004"/>
      <c r="V53" s="1004"/>
      <c r="W53" s="1004"/>
      <c r="X53" s="1005"/>
      <c r="Y53" s="1014" t="s">
        <v>12</v>
      </c>
      <c r="Z53" s="1015"/>
      <c r="AA53" s="1016"/>
      <c r="AB53" s="463"/>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49" t="s">
        <v>54</v>
      </c>
      <c r="Z54" s="1011"/>
      <c r="AA54" s="1012"/>
      <c r="AB54" s="525"/>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348</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9"/>
      <c r="Z58" s="827"/>
      <c r="AA58" s="828"/>
      <c r="AB58" s="1023" t="s">
        <v>11</v>
      </c>
      <c r="AC58" s="1024"/>
      <c r="AD58" s="1025"/>
      <c r="AE58" s="1029" t="s">
        <v>389</v>
      </c>
      <c r="AF58" s="1029"/>
      <c r="AG58" s="1029"/>
      <c r="AH58" s="1029"/>
      <c r="AI58" s="1029" t="s">
        <v>411</v>
      </c>
      <c r="AJ58" s="1029"/>
      <c r="AK58" s="1029"/>
      <c r="AL58" s="559"/>
      <c r="AM58" s="1029" t="s">
        <v>508</v>
      </c>
      <c r="AN58" s="1029"/>
      <c r="AO58" s="1029"/>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0"/>
      <c r="Z59" s="1021"/>
      <c r="AA59" s="1022"/>
      <c r="AB59" s="1026"/>
      <c r="AC59" s="1027"/>
      <c r="AD59" s="1028"/>
      <c r="AE59" s="914"/>
      <c r="AF59" s="914"/>
      <c r="AG59" s="914"/>
      <c r="AH59" s="914"/>
      <c r="AI59" s="914"/>
      <c r="AJ59" s="914"/>
      <c r="AK59" s="914"/>
      <c r="AL59" s="410"/>
      <c r="AM59" s="914"/>
      <c r="AN59" s="914"/>
      <c r="AO59" s="914"/>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6"/>
      <c r="I60" s="996"/>
      <c r="J60" s="996"/>
      <c r="K60" s="996"/>
      <c r="L60" s="996"/>
      <c r="M60" s="996"/>
      <c r="N60" s="996"/>
      <c r="O60" s="997"/>
      <c r="P60" s="108"/>
      <c r="Q60" s="1004"/>
      <c r="R60" s="1004"/>
      <c r="S60" s="1004"/>
      <c r="T60" s="1004"/>
      <c r="U60" s="1004"/>
      <c r="V60" s="1004"/>
      <c r="W60" s="1004"/>
      <c r="X60" s="1005"/>
      <c r="Y60" s="1014" t="s">
        <v>12</v>
      </c>
      <c r="Z60" s="1015"/>
      <c r="AA60" s="1016"/>
      <c r="AB60" s="463"/>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49" t="s">
        <v>54</v>
      </c>
      <c r="Z61" s="1011"/>
      <c r="AA61" s="1012"/>
      <c r="AB61" s="525"/>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348</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9"/>
      <c r="Z65" s="827"/>
      <c r="AA65" s="828"/>
      <c r="AB65" s="1023" t="s">
        <v>11</v>
      </c>
      <c r="AC65" s="1024"/>
      <c r="AD65" s="1025"/>
      <c r="AE65" s="1029" t="s">
        <v>389</v>
      </c>
      <c r="AF65" s="1029"/>
      <c r="AG65" s="1029"/>
      <c r="AH65" s="1029"/>
      <c r="AI65" s="1029" t="s">
        <v>411</v>
      </c>
      <c r="AJ65" s="1029"/>
      <c r="AK65" s="1029"/>
      <c r="AL65" s="559"/>
      <c r="AM65" s="1029" t="s">
        <v>508</v>
      </c>
      <c r="AN65" s="1029"/>
      <c r="AO65" s="1029"/>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0"/>
      <c r="Z66" s="1021"/>
      <c r="AA66" s="1022"/>
      <c r="AB66" s="1026"/>
      <c r="AC66" s="1027"/>
      <c r="AD66" s="1028"/>
      <c r="AE66" s="914"/>
      <c r="AF66" s="914"/>
      <c r="AG66" s="914"/>
      <c r="AH66" s="914"/>
      <c r="AI66" s="914"/>
      <c r="AJ66" s="914"/>
      <c r="AK66" s="914"/>
      <c r="AL66" s="410"/>
      <c r="AM66" s="914"/>
      <c r="AN66" s="914"/>
      <c r="AO66" s="914"/>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6"/>
      <c r="I67" s="996"/>
      <c r="J67" s="996"/>
      <c r="K67" s="996"/>
      <c r="L67" s="996"/>
      <c r="M67" s="996"/>
      <c r="N67" s="996"/>
      <c r="O67" s="997"/>
      <c r="P67" s="108"/>
      <c r="Q67" s="1004"/>
      <c r="R67" s="1004"/>
      <c r="S67" s="1004"/>
      <c r="T67" s="1004"/>
      <c r="U67" s="1004"/>
      <c r="V67" s="1004"/>
      <c r="W67" s="1004"/>
      <c r="X67" s="1005"/>
      <c r="Y67" s="1014" t="s">
        <v>12</v>
      </c>
      <c r="Z67" s="1015"/>
      <c r="AA67" s="1016"/>
      <c r="AB67" s="463"/>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49" t="s">
        <v>54</v>
      </c>
      <c r="Z68" s="1011"/>
      <c r="AA68" s="1012"/>
      <c r="AB68" s="525"/>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49" t="s">
        <v>13</v>
      </c>
      <c r="Z69" s="1011"/>
      <c r="AA69" s="1012"/>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365</v>
      </c>
      <c r="H2" s="597"/>
      <c r="I2" s="597"/>
      <c r="J2" s="597"/>
      <c r="K2" s="597"/>
      <c r="L2" s="597"/>
      <c r="M2" s="597"/>
      <c r="N2" s="597"/>
      <c r="O2" s="597"/>
      <c r="P2" s="597"/>
      <c r="Q2" s="597"/>
      <c r="R2" s="597"/>
      <c r="S2" s="597"/>
      <c r="T2" s="597"/>
      <c r="U2" s="597"/>
      <c r="V2" s="597"/>
      <c r="W2" s="597"/>
      <c r="X2" s="597"/>
      <c r="Y2" s="597"/>
      <c r="Z2" s="597"/>
      <c r="AA2" s="597"/>
      <c r="AB2" s="598"/>
      <c r="AC2" s="596" t="s">
        <v>367</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菊池 渉(kikuchi-wataru)</cp:lastModifiedBy>
  <cp:lastPrinted>2021-05-27T04:31:53Z</cp:lastPrinted>
  <dcterms:created xsi:type="dcterms:W3CDTF">2012-03-13T00:50:25Z</dcterms:created>
  <dcterms:modified xsi:type="dcterms:W3CDTF">2021-08-18T01:42:59Z</dcterms:modified>
</cp:coreProperties>
</file>