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4 20210824 会計課からの指摘\"/>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<sst xmlns="http://schemas.openxmlformats.org/spreadsheetml/2006/main" count="3064" uniqueCount="785">
  <si>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</si>
  <si>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</si>
  <si>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</si>
  <si>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</si>
  <si>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</si>
  <si>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</si>
  <si>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</si>
  <si>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</si>
  <si>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</si>
  <si>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</si>
  <si>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</si>
  <si>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</si>
  <si>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</si>
  <si>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</si>
  <si>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</si>
  <si>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</si>
  <si>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</si>
  <si>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</si>
  <si>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</si>
  <si>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</si>
  <si>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</si>
  <si>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</si>
  <si>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</si>
  <si>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</si>
  <si>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</si>
  <si>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</si>
  <si>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</si>
  <si>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</si>
  <si>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</si>
  <si>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</si>
  <si>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</si>
  <si>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</si>
  <si>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</si>
  <si>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</si>
  <si>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</si>
  <si>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</si>
  <si>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</si>
  <si>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</si>
  <si>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</si>
  <si>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</si>
  <si>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</si>
  <si>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</si>
  <si>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</si>
  <si>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</si>
  <si>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</si>
  <si>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</si>
  <si>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</si>
  <si>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</si>
  <si>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</si>
  <si>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</si>
  <si>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</si>
  <si>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</si>
  <si>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</si>
  <si>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</si>
  <si>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</si>
  <si>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</si>
  <si>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</si>
  <si>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</si>
  <si>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</si>
  <si>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</si>
  <si>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</si>
  <si>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</si>
  <si>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</si>
  <si>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</si>
  <si>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</si>
  <si>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</si>
  <si>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</si>
  <si>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</si>
  <si>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</si>
  <si>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</si>
  <si>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</si>
  <si>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</si>
  <si>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</si>
  <si>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</si>
  <si>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</si>
  <si>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</si>
  <si>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</si>
  <si>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</si>
  <si>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</si>
  <si>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</si>
  <si>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</si>
  <si>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</si>
  <si>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</si>
  <si>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</si>
  <si>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</si>
  <si>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</si>
  <si>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</si>
  <si>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</si>
  <si>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</si>
  <si>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</si>
  <si>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</si>
  <si>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</si>
  <si>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</si>
  <si>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</si>
  <si>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</si>
  <si>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</si>
  <si>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</si>
  <si>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</si>
  <si>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</si>
  <si>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</si>
  <si>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</si>
  <si>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</si>
  <si>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</si>
  <si>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</si>
  <si>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</si>
  <si>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</si>
  <si>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</si>
  <si>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</si>
  <si>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</si>
  <si>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</si>
  <si>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</si>
  <si>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</si>
  <si>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</si>
  <si>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</si>
  <si>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</si>
  <si>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</si>
  <si>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</si>
  <si>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</si>
  <si>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</si>
  <si>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</si>
  <si>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</si>
  <si>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</si>
  <si>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</si>
  <si>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</si>
  <si>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</si>
  <si>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</si>
  <si>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</si>
  <si>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</si>
  <si>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</si>
  <si>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</si>
  <si>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</si>
  <si>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</si>
  <si>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</si>
  <si>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</si>
  <si>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</si>
  <si>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</si>
  <si>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</si>
  <si>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</si>
  <si>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</si>
  <si>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</si>
  <si>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</si>
  <si>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</si>
  <si>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</si>
  <si>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</si>
  <si>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</si>
  <si>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</si>
  <si>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</si>
  <si>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</si>
  <si>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</si>
  <si>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</si>
  <si>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</si>
  <si>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</si>
  <si>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</si>
  <si>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</si>
  <si>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</si>
  <si>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</si>
  <si>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</si>
  <si>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</si>
  <si>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</si>
  <si>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</si>
  <si>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</si>
  <si>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</si>
  <si>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</si>
  <si>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</si>
  <si>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</si>
  <si>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</si>
  <si>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</si>
  <si>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</si>
  <si>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</si>
  <si>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</si>
  <si>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</si>
  <si>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</si>
  <si>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</si>
  <si>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</si>
  <si>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</si>
  <si>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</si>
  <si>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</si>
  <si>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</si>
  <si>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</si>
  <si>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</si>
  <si>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</si>
  <si>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</si>
  <si>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</si>
  <si>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</si>
  <si>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</si>
  <si>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</si>
  <si>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</si>
  <si>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</si>
  <si>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</si>
  <si>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</si>
  <si>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</si>
  <si>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</si>
  <si>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</si>
  <si>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</si>
  <si>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</si>
  <si>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</si>
  <si>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</si>
  <si>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</si>
  <si>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</si>
  <si>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</si>
  <si>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</si>
  <si>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</si>
  <si>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</si>
  <si>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</si>
  <si>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</si>
  <si>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</si>
  <si>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</si>
  <si>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</si>
  <si>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</si>
  <si>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</si>
  <si>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</si>
  <si>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</si>
  <si>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</si>
  <si>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</si>
  <si>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</si>
  <si>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</si>
  <si>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</si>
  <si>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</si>
  <si>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</si>
  <si>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</si>
  <si>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</si>
  <si>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</si>
  <si>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</si>
  <si>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</si>
  <si>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</si>
  <si>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</si>
  <si>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</si>
  <si>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</si>
  <si>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</si>
  <si>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</si>
  <si>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</si>
  <si>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</si>
  <si>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</si>
  <si>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</si>
  <si>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</si>
  <si>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</si>
  <si>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</si>
  <si>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</si>
  <si>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</si>
  <si>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</si>
  <si>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</si>
  <si>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</si>
  <si>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</si>
  <si>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</si>
  <si>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</si>
  <si>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</si>
  <si>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</si>
  <si>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</si>
  <si>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</si>
  <si>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</si>
  <si>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</si>
  <si>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</si>
  <si>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</si>
  <si>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</si>
  <si>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</si>
  <si>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</si>
  <si>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</si>
  <si>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</si>
  <si>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</si>
  <si>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</si>
  <si>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</si>
  <si>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</si>
  <si>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</si>
  <si>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</si>
  <si>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</si>
  <si>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</si>
  <si>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</si>
  <si>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</si>
  <si>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</si>
  <si>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</si>
  <si>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</si>
  <si>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</si>
  <si>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</si>
  <si>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</si>
  <si>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</si>
  <si>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</si>
  <si>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</si>
  <si>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</si>
  <si>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</si>
  <si>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</si>
  <si>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</si>
  <si>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</si>
  <si>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</si>
  <si>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</si>
  <si>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</si>
  <si>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</si>
  <si>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</si>
  <si>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</si>
  <si>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</si>
  <si>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</si>
  <si>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</si>
  <si>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</si>
  <si>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</si>
  <si>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</si>
  <si>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</si>
  <si>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</si>
  <si>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</si>
  <si>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</si>
  <si>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</si>
  <si>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</si>
  <si>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</si>
  <si>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</si>
  <si>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</si>
  <si>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</si>
  <si>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</si>
  <si>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</si>
  <si>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</si>
  <si>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</si>
  <si>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</si>
  <si>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</si>
  <si>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</si>
  <si>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</si>
  <si>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</si>
  <si>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</si>
  <si>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</si>
  <si>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</si>
  <si>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</si>
  <si>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</si>
  <si>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</si>
  <si>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</si>
  <si>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</si>
  <si>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</si>
  <si>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</si>
  <si>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</si>
  <si>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</si>
  <si>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</si>
  <si>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</si>
  <si>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</si>
  <si>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</si>
  <si>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</si>
  <si>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</si>
  <si>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</si>
  <si>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</si>
  <si>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</si>
  <si>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</si>
  <si>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</si>
  <si>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</si>
  <si>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</si>
  <si>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</si>
  <si>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</si>
  <si>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</si>
  <si>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</si>
  <si>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</si>
  <si>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</si>
  <si>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</si>
  <si>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</si>
  <si>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</si>
  <si>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</si>
  <si>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</si>
  <si>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</si>
  <si>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</si>
  <si>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</si>
  <si>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</si>
  <si>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</si>
  <si>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</si>
  <si>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</si>
  <si>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</si>
  <si>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</si>
  <si>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</si>
  <si>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</si>
  <si>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</si>
  <si>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</si>
  <si>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</si>
  <si>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</si>
  <si>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</si>
  <si>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</si>
  <si>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</si>
  <si>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</si>
  <si>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</si>
  <si>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</si>
  <si>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</si>
  <si>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</si>
  <si>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</si>
  <si>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</si>
  <si>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</si>
  <si>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</si>
  <si>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</si>
  <si>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</si>
  <si>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</si>
  <si>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</si>
  <si>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</si>
  <si>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</si>
  <si>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</si>
  <si>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</si>
  <si>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</si>
  <si>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</si>
  <si>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</si>
  <si>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</si>
  <si>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</si>
  <si>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</si>
  <si>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</si>
  <si>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</si>
  <si>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</si>
  <si>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</si>
  <si>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</si>
  <si>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</si>
  <si>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</si>
  <si>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</si>
  <si>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</si>
  <si>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</si>
  <si>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</si>
  <si>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</si>
  <si>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</si>
  <si>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</si>
  <si>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</si>
  <si>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</si>
  <si>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</si>
  <si>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</si>
  <si>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</si>
  <si>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</si>
  <si>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</si>
  <si>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</si>
  <si>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</si>
  <si>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</si>
  <si>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</si>
  <si>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</si>
  <si>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</si>
  <si>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</si>
  <si>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</si>
  <si>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</si>
  <si>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</si>
  <si>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</si>
  <si>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</si>
  <si>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</si>
  <si>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</si>
  <si>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</si>
  <si>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</si>
  <si>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</si>
  <si>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</si>
  <si>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</si>
  <si>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</si>
  <si>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</si>
  <si>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</si>
  <si>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</si>
  <si>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</si>
  <si>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</si>
  <si>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</si>
  <si>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</si>
  <si>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</si>
  <si>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</si>
  <si>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</si>
  <si>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</si>
  <si>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</si>
  <si>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</si>
  <si>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</si>
  <si>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</si>
  <si>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</si>
  <si>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</si>
  <si>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</si>
  <si>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</si>
  <si>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</si>
  <si>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</si>
  <si>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</si>
  <si>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</si>
  <si>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</si>
  <si>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</si>
  <si>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</si>
  <si>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</si>
  <si>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</si>
  <si>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</si>
  <si>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</si>
  <si>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</si>
  <si>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</si>
  <si>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</si>
  <si>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</si>
  <si>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</si>
  <si>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</si>
  <si>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</si>
  <si>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</si>
  <si>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</si>
  <si>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</si>
  <si>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</si>
  <si>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</si>
  <si>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</si>
  <si>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</si>
  <si>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</si>
  <si>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</si>
  <si>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</si>
  <si>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</si>
  <si>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</si>
  <si>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</si>
  <si>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</si>
  <si>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</si>
  <si>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</si>
  <si>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</si>
  <si>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</si>
  <si>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</si>
  <si>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</si>
  <si>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</si>
  <si>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</si>
  <si>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</si>
  <si>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</si>
  <si>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</si>
  <si>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</si>
  <si>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</si>
  <si>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</si>
  <si>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</si>
  <si>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</si>
  <si>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</si>
  <si>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</si>
  <si>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</si>
  <si>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</si>
  <si>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</si>
  <si>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</si>
  <si>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</si>
  <si>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</si>
  <si>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</si>
  <si>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</si>
  <si>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</si>
  <si>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</si>
  <si>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</si>
  <si>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</si>
  <si>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</si>
  <si>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</si>
  <si>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</si>
  <si>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</si>
  <si>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</si>
  <si>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</si>
  <si>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</si>
  <si>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</si>
  <si>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</si>
  <si>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</si>
  <si>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</si>
  <si>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</si>
  <si>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</si>
  <si>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</si>
  <si>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</si>
  <si>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</si>
  <si>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</si>
  <si>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</si>
  <si>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</si>
  <si>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</si>
  <si>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</si>
  <si>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</si>
  <si>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</si>
  <si>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</si>
  <si>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</si>
  <si>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</si>
  <si>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</si>
  <si>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</si>
  <si>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</si>
  <si>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</si>
  <si>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</si>
  <si>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</si>
  <si>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</si>
  <si>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</si>
  <si>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</si>
  <si>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</si>
  <si>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</si>
  <si>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</si>
  <si>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</si>
  <si>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</si>
  <si>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</si>
  <si>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</si>
  <si>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</si>
  <si>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</si>
  <si>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</si>
  <si>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</si>
  <si>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</si>
  <si>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</si>
  <si>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</si>
  <si>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</si>
  <si>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</si>
  <si>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</si>
  <si>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</si>
  <si>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</si>
  <si>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</si>
  <si>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</si>
  <si>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</si>
  <si>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</si>
  <si>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</si>
  <si>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</si>
  <si>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</si>
  <si>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</si>
  <si>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</si>
  <si>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</si>
  <si>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</si>
  <si>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</si>
  <si>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</si>
  <si>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</si>
  <si>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</si>
  <si>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</si>
  <si>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</si>
  <si>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</si>
  <si>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</si>
  <si>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</si>
  <si>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</si>
  <si>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</si>
  <si>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</si>
  <si>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</si>
  <si>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</si>
  <si>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</si>
  <si>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</si>
  <si>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</si>
  <si>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</si>
  <si>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</si>
  <si>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</si>
  <si>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</si>
  <si>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</si>
  <si>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</si>
  <si>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</si>
  <si>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</si>
  <si>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</si>
  <si>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</si>
  <si>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</si>
  <si>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</si>
  <si>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</si>
  <si>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</si>
  <si>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</si>
  <si>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</si>
  <si>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</si>
  <si>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</si>
  <si>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</si>
  <si>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</si>
  <si>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</si>
  <si>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</si>
  <si>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</si>
  <si>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</si>
  <si>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</si>
  <si>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</si>
  <si>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</si>
  <si>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</si>
  <si>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</si>
  <si>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</si>
  <si>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</si>
  <si>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</si>
  <si>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</si>
  <si>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</si>
  <si>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</si>
  <si>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</si>
  <si>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</si>
  <si>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</si>
  <si>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</si>
  <si>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</si>
  <si>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</si>
  <si>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</si>
  <si>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</si>
  <si>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</si>
  <si>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</si>
  <si>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</si>
  <si>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</si>
  <si>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</si>
  <si>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</si>
  <si>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</si>
  <si>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</si>
  <si>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</si>
  <si>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</si>
  <si>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</si>
  <si>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</si>
  <si>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</si>
  <si>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</si>
  <si>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</si>
  <si>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</si>
  <si>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</si>
  <si>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</si>
  <si>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</si>
  <si>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</si>
  <si>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</si>
  <si>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</si>
  <si>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</si>
  <si>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</si>
  <si>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</si>
  <si>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</si>
  <si>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</si>
  <si>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</si>
  <si>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</si>
  <si>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</si>
  <si>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</si>
  <si>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</si>
  <si>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</si>
  <si>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</si>
  <si>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</si>
  <si>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</si>
  <si>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</si>
  <si>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</si>
  <si>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</si>
  <si>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</si>
  <si>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</si>
  <si>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</si>
  <si>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</si>
  <si>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</si>
  <si>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</si>
  <si>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</si>
  <si>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</si>
  <si>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</si>
  <si>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</si>
  <si>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</si>
  <si>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</si>
  <si>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</si>
  <si>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</si>
  <si>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</si>
  <si>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</si>
  <si>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</si>
  <si>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</si>
  <si>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</si>
  <si>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</si>
  <si>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</si>
  <si>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</si>
  <si>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</si>
  <si>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</si>
  <si>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</si>
  <si>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</si>
  <si>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</si>
  <si>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</si>
  <si>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</si>
  <si>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</si>
  <si>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</si>
  <si>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</si>
  <si>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</si>
  <si>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</si>
  <si>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</si>
  <si>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</si>
  <si>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保険局</t>
  </si>
  <si>
    <t>井内　努</t>
  </si>
  <si>
    <t>平成15年度</t>
  </si>
  <si>
    <t>終了予定なし</t>
  </si>
  <si>
    <t>医療課</t>
  </si>
  <si>
    <t>診療報酬調査専門組織運営要綱（平成15年７月１日）中央社会保険医療協議会了解事項</t>
  </si>
  <si>
    <t>-</t>
  </si>
  <si>
    <t>DPC対象病院、DPC準備病院及びその他DPCデータを提出する病院に対して以下を実施しているものである。
・退院患者調査：診療している患者の病態や実施した医療行為の内容等について毎年実施する調査。
・特別調査：中央社会保険医療協議会等の要請に基づき、退院患者調査を補完することを目的として随時実施される調査。
・その他調査関連補助業務：診断群分類の妥当性を検証するための、ＭＤＣ（診断群分類を疾患分野毎に大別した主要診断群分類）作業班及び関連委員会の運営、入院医療等の調査・評価分科会等及び中央社会保険医療協議会の資料作成補助業務、診療報酬改定や告示改正の補助業務等。
・他の公的データベースとの情報連結に向けた技術的検討。</t>
  </si>
  <si>
    <t>DPC導入の影響評価に関する調査の集計結果の公表</t>
  </si>
  <si>
    <t>DPC導入の影響評価に関する調査の集計結果公表（１年以内）　（公表回数／１年度）</t>
  </si>
  <si>
    <t>回</t>
  </si>
  <si>
    <t>平成30年度DPC導入の影響評価に係る調査「退院患者調査」の結果報告</t>
  </si>
  <si>
    <t>DPCデータを提出した病院数「前年度以上」</t>
  </si>
  <si>
    <t>病院数</t>
  </si>
  <si>
    <t>データ提出遅延等の不備なくデータを提出する病院の割合を高める。「前年度以上」　</t>
  </si>
  <si>
    <t>執行額（X）／DPCデータ提出病院数（Y）</t>
    <phoneticPr fontId="5"/>
  </si>
  <si>
    <t>千円</t>
  </si>
  <si>
    <t>X（百万円）/Y</t>
    <phoneticPr fontId="5"/>
  </si>
  <si>
    <t>464/4,762</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</si>
  <si>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</si>
  <si>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</si>
  <si>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ＤＰＣデータベース管理運用システム等に要する経費</t>
  </si>
  <si>
    <t>診療報酬体系見直し後の評価等にかかる調査に必要な経費（入院医療等の評価に関する調査研究）</t>
  </si>
  <si>
    <t>診療報酬体系見直し後の評価等に係る調査に必要な経費（診療報酬の見直しに係る意見募集に必要な経費、見直し後の診療報酬体系についての評価に係る調査及び先進医療に関する調査研究）</t>
  </si>
  <si>
    <t>282-2</t>
  </si>
  <si>
    <t>253</t>
  </si>
  <si>
    <t>219</t>
  </si>
  <si>
    <t>252</t>
  </si>
  <si>
    <t>264</t>
  </si>
  <si>
    <t>274</t>
  </si>
  <si>
    <t>268</t>
  </si>
  <si>
    <t>273</t>
  </si>
  <si>
    <t>0281</t>
  </si>
  <si>
    <t>○</t>
  </si>
  <si>
    <t>-</t>
    <phoneticPr fontId="5"/>
  </si>
  <si>
    <t>医療費適正化対策推進業務委託費</t>
    <rPh sb="0" eb="3">
      <t>イリョウヒ</t>
    </rPh>
    <rPh sb="3" eb="6">
      <t>テキセイカ</t>
    </rPh>
    <rPh sb="6" eb="8">
      <t>タイサク</t>
    </rPh>
    <rPh sb="8" eb="10">
      <t>スイシン</t>
    </rPh>
    <rPh sb="10" eb="12">
      <t>ギョウム</t>
    </rPh>
    <rPh sb="12" eb="15">
      <t>イタクヒ</t>
    </rPh>
    <phoneticPr fontId="5"/>
  </si>
  <si>
    <t>診療報酬改定に向けた検討を行う際に必要な基礎資料を収集することを主な目的としており、広く国民のニーズがあり、国費を投入しなければ事業目的が達成できない。</t>
  </si>
  <si>
    <t>診療報酬改定に向けた検討を行う上での議論に資する資料であり、迅速にデータの収集・分析を行う必要があることから、国で実施すべきである。</t>
  </si>
  <si>
    <t>診療報酬改定という明確な政策目的を達成するために必要となる基礎資料を収集するものであり、優先度の高い事業である。</t>
  </si>
  <si>
    <t>一般競争入札（総合評価落札方式）を行うことにより、コストの削減に努めている。</t>
  </si>
  <si>
    <t>調査の実施及びとりまとめ等、事業遂行のための必要な費目・使途に限定されている。</t>
  </si>
  <si>
    <t>一般競争入札（総合評価）を実施し、コスト削減に努めている。</t>
  </si>
  <si>
    <t>診療報酬改定に向けた検討を行う際の基礎となる重要な資料として、中央社会保険医療協議会等において当該調査結果は十分に活用されている。</t>
  </si>
  <si>
    <t>診療報酬改定において必要とされる十分なデータを得られている。</t>
  </si>
  <si>
    <t>調査結果は診療報酬改定に向けた検討資料等で十分に活用されている。</t>
  </si>
  <si>
    <t>無</t>
  </si>
  <si>
    <t>‐</t>
  </si>
  <si>
    <t>A.株式会社 健康保険医療情報総合研究所</t>
    <rPh sb="2" eb="6">
      <t>カブシキガイシャ</t>
    </rPh>
    <rPh sb="7" eb="9">
      <t>ケンコウ</t>
    </rPh>
    <rPh sb="9" eb="11">
      <t>ホケン</t>
    </rPh>
    <rPh sb="11" eb="13">
      <t>イリョウ</t>
    </rPh>
    <rPh sb="13" eb="15">
      <t>ジョウホウ</t>
    </rPh>
    <rPh sb="15" eb="17">
      <t>ソウゴウ</t>
    </rPh>
    <rPh sb="17" eb="20">
      <t>ケンキュウジョ</t>
    </rPh>
    <phoneticPr fontId="5"/>
  </si>
  <si>
    <t>株式会社　健康保険医療情報総合研究所</t>
  </si>
  <si>
    <t>事業概要に沿った調査の実施（データ集計・分析等）。なお、本事業は国庫債務負担行為（２箇年）により、令和元年度、2年度の2箇年で契約締結している。</t>
    <rPh sb="49" eb="51">
      <t>レイワ</t>
    </rPh>
    <rPh sb="51" eb="53">
      <t>ガンネン</t>
    </rPh>
    <phoneticPr fontId="5"/>
  </si>
  <si>
    <t>国庫債務負担行為等</t>
  </si>
  <si>
    <t>人件費</t>
    <rPh sb="0" eb="3">
      <t>ジンケンヒ</t>
    </rPh>
    <phoneticPr fontId="5"/>
  </si>
  <si>
    <t>調査・検証費</t>
    <rPh sb="0" eb="2">
      <t>チョウサ</t>
    </rPh>
    <rPh sb="3" eb="5">
      <t>ケンショウ</t>
    </rPh>
    <rPh sb="5" eb="6">
      <t>ヒ</t>
    </rPh>
    <phoneticPr fontId="5"/>
  </si>
  <si>
    <t>データ分析、報告書作成など</t>
  </si>
  <si>
    <t>システム構築・保守費、通信運搬費、事業費、消耗品費、通信費等</t>
    <rPh sb="4" eb="6">
      <t>コウチク</t>
    </rPh>
    <rPh sb="7" eb="9">
      <t>ホシュ</t>
    </rPh>
    <rPh sb="9" eb="10">
      <t>ヒ</t>
    </rPh>
    <rPh sb="11" eb="13">
      <t>ツウシン</t>
    </rPh>
    <rPh sb="13" eb="15">
      <t>ウンパン</t>
    </rPh>
    <rPh sb="15" eb="16">
      <t>ヒ</t>
    </rPh>
    <rPh sb="17" eb="20">
      <t>ジギョウヒ</t>
    </rPh>
    <rPh sb="21" eb="23">
      <t>ショウモウ</t>
    </rPh>
    <rPh sb="23" eb="24">
      <t>ヒン</t>
    </rPh>
    <rPh sb="24" eb="25">
      <t>ヒ</t>
    </rPh>
    <rPh sb="26" eb="29">
      <t>ツウシンヒ</t>
    </rPh>
    <rPh sb="29" eb="30">
      <t>トウ</t>
    </rPh>
    <phoneticPr fontId="5"/>
  </si>
  <si>
    <t>一般管理費、消費税等</t>
    <rPh sb="0" eb="2">
      <t>イッパン</t>
    </rPh>
    <rPh sb="2" eb="5">
      <t>カンリヒ</t>
    </rPh>
    <rPh sb="6" eb="9">
      <t>ショウヒゼイ</t>
    </rPh>
    <rPh sb="9" eb="10">
      <t>トウ</t>
    </rPh>
    <phoneticPr fontId="5"/>
  </si>
  <si>
    <t>578/4,764</t>
    <phoneticPr fontId="5"/>
  </si>
  <si>
    <t>553/5,143</t>
    <phoneticPr fontId="5"/>
  </si>
  <si>
    <t>615/5,143</t>
    <phoneticPr fontId="5"/>
  </si>
  <si>
    <t>一般競争入札（総合評価落札方式）である。
令和元年～２年度（２年契約）の入札では一者応札だったため、今後の調達にあたっては、公告期間及び入札説明から入札書等の提出までの期間見直し、応札要件緩和等を実施。また、過去に入札説明書を受領した事業者へ幅広に声かけをするなど、応札事業者を増やすための対応を行っている。</t>
    <rPh sb="21" eb="23">
      <t>レイワ</t>
    </rPh>
    <rPh sb="23" eb="25">
      <t>ガンネン</t>
    </rPh>
    <rPh sb="32" eb="34">
      <t>ケイヤク</t>
    </rPh>
    <rPh sb="36" eb="38">
      <t>ニュウサツ</t>
    </rPh>
    <rPh sb="50" eb="52">
      <t>コンゴ</t>
    </rPh>
    <rPh sb="86" eb="88">
      <t>ミナオ</t>
    </rPh>
    <rPh sb="98" eb="100">
      <t>ジッシ</t>
    </rPh>
    <phoneticPr fontId="5"/>
  </si>
  <si>
    <t>本事業においてDPCデータを収集し、データクリーニングを行った後、DPCデータベース管理運用システムに蓄積している。
また、本事業と「診療報酬体系見直し後の評価等に係る調査」が類似してはいるが、調査内容、調査客体及び調査手法等が異なり、適切に役割分担ができている。</t>
    <rPh sb="42" eb="44">
      <t>カンリ</t>
    </rPh>
    <rPh sb="44" eb="46">
      <t>ウンヨウ</t>
    </rPh>
    <phoneticPr fontId="5"/>
  </si>
  <si>
    <t>-</t>
    <phoneticPr fontId="5"/>
  </si>
  <si>
    <t>厚労</t>
  </si>
  <si>
    <t>-</t>
    <phoneticPr fontId="5"/>
  </si>
  <si>
    <t>令和元年度～令和２年度の契約においては、一者入札となっており、複数者が応札できるよう改善が必要である。
また、令和２年度においても診療報酬改定を議論する上で必要な調査等を行ったところであり、今後も継続的な実施が必要な事業である。</t>
    <rPh sb="0" eb="2">
      <t>レイワ</t>
    </rPh>
    <rPh sb="2" eb="5">
      <t>ガンネンド</t>
    </rPh>
    <rPh sb="6" eb="8">
      <t>レイワ</t>
    </rPh>
    <rPh sb="9" eb="11">
      <t>ネンド</t>
    </rPh>
    <rPh sb="12" eb="14">
      <t>ケイヤク</t>
    </rPh>
    <rPh sb="20" eb="21">
      <t>イッ</t>
    </rPh>
    <rPh sb="21" eb="22">
      <t>シャ</t>
    </rPh>
    <rPh sb="22" eb="24">
      <t>ニュウサツ</t>
    </rPh>
    <rPh sb="42" eb="44">
      <t>カイゼン</t>
    </rPh>
    <rPh sb="45" eb="47">
      <t>ヒツヨウ</t>
    </rPh>
    <rPh sb="55" eb="57">
      <t>レイワ</t>
    </rPh>
    <phoneticPr fontId="5"/>
  </si>
  <si>
    <t>本調査においては、診療報酬改定を行うに当たり、その時勢において必要とされる情報が十分に得られるよう調査内容の見直しを行うなど、必要な改善等を行ってきた。平成29年度から、本事業により収集したデータの第三者提供を実施していることから、引き続き正確なデータ収集を行うとともに、DPC制度の影響評価等のみならず、急性期医療を担う医療機関等の機能や役割を適切に分析・評価するため、提出される多数の情報を十分に活用できるよう引き続き必要な改善等を行っていく。</t>
    <phoneticPr fontId="5"/>
  </si>
  <si>
    <t>本調査は、中央社会保険医療協議会の付託を受けた診療報酬調査専門組織・入院医療等の調査・評価分科会の下で、DPC制度導入による診療内容等の影響評価とともに、DPC制度の継続的な見直しのために必要なデータを取得し、急性期医療を担う医療機関の機能や役割の分析・評価を行う。また、本調査におけるデータは次期診療報酬改定の議論に活用される。</t>
    <rPh sb="101" eb="103">
      <t>シュトク</t>
    </rPh>
    <rPh sb="105" eb="108">
      <t>キュウセイキ</t>
    </rPh>
    <rPh sb="108" eb="110">
      <t>イリョウ</t>
    </rPh>
    <rPh sb="111" eb="112">
      <t>ニナ</t>
    </rPh>
    <rPh sb="113" eb="115">
      <t>イリョウ</t>
    </rPh>
    <rPh sb="115" eb="117">
      <t>キカン</t>
    </rPh>
    <rPh sb="118" eb="120">
      <t>キノウ</t>
    </rPh>
    <rPh sb="121" eb="123">
      <t>ヤクワリ</t>
    </rPh>
    <rPh sb="124" eb="126">
      <t>ブンセキ</t>
    </rPh>
    <rPh sb="127" eb="129">
      <t>ヒョウカ</t>
    </rPh>
    <rPh sb="130" eb="131">
      <t>オコナ</t>
    </rPh>
    <rPh sb="136" eb="139">
      <t>ホンチョウサ</t>
    </rPh>
    <rPh sb="147" eb="149">
      <t>ジキ</t>
    </rPh>
    <rPh sb="149" eb="151">
      <t>シンリョウ</t>
    </rPh>
    <rPh sb="151" eb="153">
      <t>ホウシュウ</t>
    </rPh>
    <rPh sb="153" eb="155">
      <t>カイテイ</t>
    </rPh>
    <rPh sb="156" eb="158">
      <t>ギロン</t>
    </rPh>
    <phoneticPr fontId="5"/>
  </si>
  <si>
    <t>点検対象外</t>
    <rPh sb="0" eb="5">
      <t>テンケンタイショウガイ</t>
    </rPh>
    <phoneticPr fontId="5"/>
  </si>
  <si>
    <t>引き続き、必要な予算額を確保し、適正な執行に努めること。</t>
    <phoneticPr fontId="5"/>
  </si>
  <si>
    <t>令和２年度中に一般競争入札（総合評価落札方式）で調達した令和３年度及び令和４年度の２箇年契約の入札結果による減。</t>
    <rPh sb="0" eb="2">
      <t>レイワ</t>
    </rPh>
    <phoneticPr fontId="5"/>
  </si>
  <si>
    <t>-</t>
    <phoneticPr fontId="5"/>
  </si>
  <si>
    <t>本事業は、DPC制度の導入の影響評価及び今後のDPC制度の継続的な見直し、急性期医療を担う医療機関等の機能や役割の適切な分析・評価などに必要なデータを得るための調査を行うこと、また、診療報酬改定に向けた検討に際し、中央社会保険医療協議会や入院医療等の調査・評価分科会等の要請による資料作成などの調査関連補助業務を行うことを目的としたものである。</t>
    <phoneticPr fontId="5"/>
  </si>
  <si>
    <t>診療報酬体系見直し後の評価等に係る調査に必要な経費（「急性期の包括評価に係る調査に要する経費」及び「ＤＰＣ制度の見直しに係る調査経費」）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</si>
</sst>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750</xdr:row>
      <xdr:rowOff>0</xdr:rowOff>
    </xdr:from>
    <xdr:to>
      <xdr:col>43</xdr:col>
      <xdr:colOff>117364</xdr:colOff>
      <xdr:row>760</xdr:row>
      <xdr:rowOff>326652</xdr:rowOff>
    </xdr:to>
    <xdr:grpSp>
      <xdr:nvGrpSpPr>
        <xdr:cNvPr id="2" name="グループ化 9"/>
        <xdr:cNvGrpSpPr>
          <a:grpSpLocks/>
        </xdr:cNvGrpSpPr>
      </xdr:nvGrpSpPr>
      <xdr:grpSpPr bwMode="auto">
        <a:xfrm>
          <a:off x="1411941" y="44375294"/>
          <a:ext cx="7378776" cy="3800476"/>
          <a:chOff x="2155597" y="30648088"/>
          <a:chExt cx="7059466" cy="3536951"/>
        </a:xfrm>
      </xdr:grpSpPr>
      <xdr:sp macro="" textlink="">
        <xdr:nvSpPr>
          <xdr:cNvPr id="3" name="正方形/長方形 2"/>
          <xdr:cNvSpPr/>
        </xdr:nvSpPr>
        <xdr:spPr>
          <a:xfrm>
            <a:off x="3289815" y="30648088"/>
            <a:ext cx="2027059" cy="8687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厚生労働省保険局医療課</a:t>
            </a:r>
            <a:endParaRPr kumimoji="1" lang="en-US" altLang="ja-JP" sz="1100">
              <a:solidFill>
                <a:sysClr val="windowText" lastClr="000000"/>
              </a:solidFill>
            </a:endParaRPr>
          </a:p>
          <a:p>
            <a:pPr algn="ctr"/>
            <a:r>
              <a:rPr kumimoji="1" lang="ja-JP" altLang="en-US" sz="1100">
                <a:solidFill>
                  <a:sysClr val="windowText" lastClr="000000"/>
                </a:solidFill>
              </a:rPr>
              <a:t>５５３百万円</a:t>
            </a:r>
          </a:p>
        </xdr:txBody>
      </xdr:sp>
      <xdr:sp macro="" textlink="">
        <xdr:nvSpPr>
          <xdr:cNvPr id="4" name="正方形/長方形 3"/>
          <xdr:cNvSpPr/>
        </xdr:nvSpPr>
        <xdr:spPr>
          <a:xfrm>
            <a:off x="3445743" y="33139023"/>
            <a:ext cx="1871131" cy="91304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Ａ．株式会社　健康保険</a:t>
            </a:r>
            <a:endParaRPr kumimoji="1" lang="en-US" altLang="ja-JP" sz="1100">
              <a:solidFill>
                <a:sysClr val="windowText" lastClr="000000"/>
              </a:solidFill>
            </a:endParaRPr>
          </a:p>
          <a:p>
            <a:pPr algn="ctr"/>
            <a:r>
              <a:rPr kumimoji="1" lang="ja-JP" altLang="en-US" sz="1100">
                <a:solidFill>
                  <a:sysClr val="windowText" lastClr="000000"/>
                </a:solidFill>
              </a:rPr>
              <a:t>医療情報総合研究所</a:t>
            </a:r>
            <a:endParaRPr kumimoji="1" lang="en-US" altLang="ja-JP" sz="1100">
              <a:solidFill>
                <a:sysClr val="windowText" lastClr="000000"/>
              </a:solidFill>
            </a:endParaRPr>
          </a:p>
          <a:p>
            <a:pPr algn="ctr"/>
            <a:r>
              <a:rPr kumimoji="1" lang="ja-JP" altLang="en-US" sz="1100">
                <a:solidFill>
                  <a:sysClr val="windowText" lastClr="000000"/>
                </a:solidFill>
              </a:rPr>
              <a:t>５５３百万円</a:t>
            </a:r>
          </a:p>
        </xdr:txBody>
      </xdr:sp>
      <xdr:cxnSp macro="">
        <xdr:nvCxnSpPr>
          <xdr:cNvPr id="5" name="直線矢印コネクタ 4"/>
          <xdr:cNvCxnSpPr/>
        </xdr:nvCxnSpPr>
        <xdr:spPr>
          <a:xfrm flipH="1">
            <a:off x="4381308" y="31525677"/>
            <a:ext cx="0" cy="161334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正方形/長方形 5"/>
          <xdr:cNvSpPr/>
        </xdr:nvSpPr>
        <xdr:spPr>
          <a:xfrm>
            <a:off x="2155597" y="32680406"/>
            <a:ext cx="2546384" cy="70916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p>
        </xdr:txBody>
      </xdr:sp>
      <xdr:sp macro="" textlink="">
        <xdr:nvSpPr>
          <xdr:cNvPr id="7" name="正方形/長方形 6"/>
          <xdr:cNvSpPr/>
        </xdr:nvSpPr>
        <xdr:spPr>
          <a:xfrm>
            <a:off x="6047784" y="30798781"/>
            <a:ext cx="2865169" cy="8775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中央社会保険医療協議会の付託を受けた入院医療等の調査・評価分科会の事務局として、本調査の総指揮、命令を行う。</a:t>
            </a:r>
          </a:p>
        </xdr:txBody>
      </xdr:sp>
      <xdr:sp macro="" textlink="">
        <xdr:nvSpPr>
          <xdr:cNvPr id="8" name="大かっこ 7"/>
          <xdr:cNvSpPr/>
        </xdr:nvSpPr>
        <xdr:spPr>
          <a:xfrm>
            <a:off x="5882111" y="30869701"/>
            <a:ext cx="3235497" cy="7268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 name="大かっこ 8"/>
          <xdr:cNvSpPr/>
        </xdr:nvSpPr>
        <xdr:spPr>
          <a:xfrm>
            <a:off x="5969820" y="32748984"/>
            <a:ext cx="3245243" cy="13030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 name="正方形/長方形 9"/>
          <xdr:cNvSpPr/>
        </xdr:nvSpPr>
        <xdr:spPr>
          <a:xfrm>
            <a:off x="6116002" y="32633745"/>
            <a:ext cx="2874915" cy="155129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500"/>
              </a:lnSpc>
            </a:pPr>
            <a:r>
              <a:rPr kumimoji="1" lang="ja-JP" altLang="en-US" sz="1100">
                <a:solidFill>
                  <a:sysClr val="windowText" lastClr="000000"/>
                </a:solidFill>
              </a:rPr>
              <a:t>ＤＰＣ調査事務局を設置し、全ＤＰＣ対象病院、準備病院及び出来高算定病院の施設情報、入院患者ごとの診療録情報・レセプト情報を電子媒体にて毎月収集し、診断群分類の継続的な見直しを行うためのデータ蓄積・分析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774</v>
      </c>
      <c r="AK2" s="206"/>
      <c r="AL2" s="206"/>
      <c r="AM2" s="206"/>
      <c r="AN2" s="98" t="s">
        <v>407</v>
      </c>
      <c r="AO2" s="206">
        <v>20</v>
      </c>
      <c r="AP2" s="206"/>
      <c r="AQ2" s="206"/>
      <c r="AR2" s="99" t="s">
        <v>710</v>
      </c>
      <c r="AS2" s="207">
        <v>352</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46.5" customHeight="1" x14ac:dyDescent="0.15">
      <c r="A4" s="721" t="s">
        <v>25</v>
      </c>
      <c r="B4" s="722"/>
      <c r="C4" s="722"/>
      <c r="D4" s="722"/>
      <c r="E4" s="722"/>
      <c r="F4" s="722"/>
      <c r="G4" s="697" t="s">
        <v>784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医療分野の研究開発関連</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783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464</v>
      </c>
      <c r="Q13" s="164"/>
      <c r="R13" s="164"/>
      <c r="S13" s="164"/>
      <c r="T13" s="164"/>
      <c r="U13" s="164"/>
      <c r="V13" s="165"/>
      <c r="W13" s="163">
        <v>590</v>
      </c>
      <c r="X13" s="164"/>
      <c r="Y13" s="164"/>
      <c r="Z13" s="164"/>
      <c r="AA13" s="164"/>
      <c r="AB13" s="164"/>
      <c r="AC13" s="165"/>
      <c r="AD13" s="163">
        <v>554</v>
      </c>
      <c r="AE13" s="164"/>
      <c r="AF13" s="164"/>
      <c r="AG13" s="164"/>
      <c r="AH13" s="164"/>
      <c r="AI13" s="164"/>
      <c r="AJ13" s="165"/>
      <c r="AK13" s="163">
        <v>615</v>
      </c>
      <c r="AL13" s="164"/>
      <c r="AM13" s="164"/>
      <c r="AN13" s="164"/>
      <c r="AO13" s="164"/>
      <c r="AP13" s="164"/>
      <c r="AQ13" s="165"/>
      <c r="AR13" s="160">
        <v>535</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746</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746</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746</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746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464</v>
      </c>
      <c r="Q18" s="170"/>
      <c r="R18" s="170"/>
      <c r="S18" s="170"/>
      <c r="T18" s="170"/>
      <c r="U18" s="170"/>
      <c r="V18" s="171"/>
      <c r="W18" s="169">
        <f>SUM(W13:AC17)</f>
        <v>590</v>
      </c>
      <c r="X18" s="170"/>
      <c r="Y18" s="170"/>
      <c r="Z18" s="170"/>
      <c r="AA18" s="170"/>
      <c r="AB18" s="170"/>
      <c r="AC18" s="171"/>
      <c r="AD18" s="169">
        <f>SUM(AD13:AJ17)</f>
        <v>554</v>
      </c>
      <c r="AE18" s="170"/>
      <c r="AF18" s="170"/>
      <c r="AG18" s="170"/>
      <c r="AH18" s="170"/>
      <c r="AI18" s="170"/>
      <c r="AJ18" s="171"/>
      <c r="AK18" s="169">
        <f>SUM(AK13:AQ17)</f>
        <v>615</v>
      </c>
      <c r="AL18" s="170"/>
      <c r="AM18" s="170"/>
      <c r="AN18" s="170"/>
      <c r="AO18" s="170"/>
      <c r="AP18" s="170"/>
      <c r="AQ18" s="171"/>
      <c r="AR18" s="169">
        <f>SUM(AR13:AX17)</f>
        <v>535</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464</v>
      </c>
      <c r="Q19" s="164"/>
      <c r="R19" s="164"/>
      <c r="S19" s="164"/>
      <c r="T19" s="164"/>
      <c r="U19" s="164"/>
      <c r="V19" s="165"/>
      <c r="W19" s="163">
        <v>578</v>
      </c>
      <c r="X19" s="164"/>
      <c r="Y19" s="164"/>
      <c r="Z19" s="164"/>
      <c r="AA19" s="164"/>
      <c r="AB19" s="164"/>
      <c r="AC19" s="165"/>
      <c r="AD19" s="163">
        <v>553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0.97966101694915253</v>
      </c>
      <c r="X20" s="535"/>
      <c r="Y20" s="535"/>
      <c r="Z20" s="535"/>
      <c r="AA20" s="535"/>
      <c r="AB20" s="535"/>
      <c r="AC20" s="535"/>
      <c r="AD20" s="535">
        <f t="shared" ref="AD20" si="1">IF(AD18=0, "-", SUM(AD19)/AD18)</f>
        <v>0.99819494584837543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0.97966101694915253</v>
      </c>
      <c r="X21" s="535"/>
      <c r="Y21" s="535"/>
      <c r="Z21" s="535"/>
      <c r="AA21" s="535"/>
      <c r="AB21" s="535"/>
      <c r="AC21" s="535"/>
      <c r="AD21" s="535">
        <f t="shared" ref="AD21" si="3">IF(AD19=0, "-", SUM(AD19)/SUM(AD13,AD14))</f>
        <v>0.99819494584837543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747</v>
      </c>
      <c r="H23" s="133"/>
      <c r="I23" s="133"/>
      <c r="J23" s="133"/>
      <c r="K23" s="133"/>
      <c r="L23" s="133"/>
      <c r="M23" s="133"/>
      <c r="N23" s="133"/>
      <c r="O23" s="134"/>
      <c r="P23" s="160">
        <v>615</v>
      </c>
      <c r="Q23" s="161"/>
      <c r="R23" s="161"/>
      <c r="S23" s="161"/>
      <c r="T23" s="161"/>
      <c r="U23" s="161"/>
      <c r="V23" s="162"/>
      <c r="W23" s="160">
        <v>535</v>
      </c>
      <c r="X23" s="161"/>
      <c r="Y23" s="161"/>
      <c r="Z23" s="161"/>
      <c r="AA23" s="161"/>
      <c r="AB23" s="161"/>
      <c r="AC23" s="162"/>
      <c r="AD23" s="149" t="s">
        <v>781</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615</v>
      </c>
      <c r="Q29" s="164"/>
      <c r="R29" s="164"/>
      <c r="S29" s="164"/>
      <c r="T29" s="164"/>
      <c r="U29" s="164"/>
      <c r="V29" s="165"/>
      <c r="W29" s="211">
        <f>AR13</f>
        <v>535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773</v>
      </c>
      <c r="AV31" s="271"/>
      <c r="AW31" s="375" t="s">
        <v>179</v>
      </c>
      <c r="AX31" s="376"/>
    </row>
    <row r="32" spans="1:50" ht="23.25" customHeight="1" x14ac:dyDescent="0.15">
      <c r="A32" s="511"/>
      <c r="B32" s="509"/>
      <c r="C32" s="509"/>
      <c r="D32" s="509"/>
      <c r="E32" s="509"/>
      <c r="F32" s="510"/>
      <c r="G32" s="536" t="s">
        <v>720</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722</v>
      </c>
      <c r="AC32" s="547"/>
      <c r="AD32" s="547"/>
      <c r="AE32" s="363">
        <v>1</v>
      </c>
      <c r="AF32" s="364"/>
      <c r="AG32" s="364"/>
      <c r="AH32" s="364"/>
      <c r="AI32" s="363">
        <v>1</v>
      </c>
      <c r="AJ32" s="364"/>
      <c r="AK32" s="364"/>
      <c r="AL32" s="364"/>
      <c r="AM32" s="363">
        <v>1</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v>1</v>
      </c>
      <c r="AF33" s="364"/>
      <c r="AG33" s="364"/>
      <c r="AH33" s="364"/>
      <c r="AI33" s="363">
        <v>1</v>
      </c>
      <c r="AJ33" s="364"/>
      <c r="AK33" s="364"/>
      <c r="AL33" s="364"/>
      <c r="AM33" s="363">
        <v>1</v>
      </c>
      <c r="AN33" s="364"/>
      <c r="AO33" s="364"/>
      <c r="AP33" s="364"/>
      <c r="AQ33" s="166">
        <v>1</v>
      </c>
      <c r="AR33" s="167"/>
      <c r="AS33" s="167"/>
      <c r="AT33" s="168"/>
      <c r="AU33" s="364" t="s">
        <v>718</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718</v>
      </c>
      <c r="AR34" s="167"/>
      <c r="AS34" s="167"/>
      <c r="AT34" s="168"/>
      <c r="AU34" s="364" t="s">
        <v>718</v>
      </c>
      <c r="AV34" s="364"/>
      <c r="AW34" s="364"/>
      <c r="AX34" s="365"/>
    </row>
    <row r="35" spans="1:51" ht="23.25" customHeight="1" x14ac:dyDescent="0.15">
      <c r="A35" s="891" t="s">
        <v>381</v>
      </c>
      <c r="B35" s="892"/>
      <c r="C35" s="892"/>
      <c r="D35" s="892"/>
      <c r="E35" s="892"/>
      <c r="F35" s="893"/>
      <c r="G35" s="897" t="s">
        <v>723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v>4762</v>
      </c>
      <c r="AF101" s="358"/>
      <c r="AG101" s="358"/>
      <c r="AH101" s="358"/>
      <c r="AI101" s="358">
        <v>4764</v>
      </c>
      <c r="AJ101" s="358"/>
      <c r="AK101" s="358"/>
      <c r="AL101" s="358"/>
      <c r="AM101" s="358">
        <v>5143</v>
      </c>
      <c r="AN101" s="358"/>
      <c r="AO101" s="358"/>
      <c r="AP101" s="358"/>
      <c r="AQ101" s="358" t="s">
        <v>746</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v>3701</v>
      </c>
      <c r="AF102" s="358"/>
      <c r="AG102" s="358"/>
      <c r="AH102" s="358"/>
      <c r="AI102" s="358">
        <v>4762</v>
      </c>
      <c r="AJ102" s="358"/>
      <c r="AK102" s="358"/>
      <c r="AL102" s="358"/>
      <c r="AM102" s="358">
        <v>4764</v>
      </c>
      <c r="AN102" s="358"/>
      <c r="AO102" s="358"/>
      <c r="AP102" s="358"/>
      <c r="AQ102" s="358">
        <v>5143</v>
      </c>
      <c r="AR102" s="358"/>
      <c r="AS102" s="358"/>
      <c r="AT102" s="358"/>
      <c r="AU102" s="371"/>
      <c r="AV102" s="372"/>
      <c r="AW102" s="372"/>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1</v>
      </c>
    </row>
    <row r="104" spans="1:60" ht="23.25" customHeight="1" x14ac:dyDescent="0.15">
      <c r="A104" s="487"/>
      <c r="B104" s="488"/>
      <c r="C104" s="488"/>
      <c r="D104" s="488"/>
      <c r="E104" s="488"/>
      <c r="F104" s="489"/>
      <c r="G104" s="191" t="s">
        <v>726</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372</v>
      </c>
      <c r="AC104" s="468"/>
      <c r="AD104" s="469"/>
      <c r="AE104" s="358">
        <v>95</v>
      </c>
      <c r="AF104" s="358"/>
      <c r="AG104" s="358"/>
      <c r="AH104" s="358"/>
      <c r="AI104" s="358">
        <v>95</v>
      </c>
      <c r="AJ104" s="358"/>
      <c r="AK104" s="358"/>
      <c r="AL104" s="358"/>
      <c r="AM104" s="358">
        <v>95</v>
      </c>
      <c r="AN104" s="358"/>
      <c r="AO104" s="358"/>
      <c r="AP104" s="358"/>
      <c r="AQ104" s="358" t="s">
        <v>773</v>
      </c>
      <c r="AR104" s="358"/>
      <c r="AS104" s="358"/>
      <c r="AT104" s="358"/>
      <c r="AU104" s="358"/>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372</v>
      </c>
      <c r="AC105" s="404"/>
      <c r="AD105" s="405"/>
      <c r="AE105" s="358">
        <v>95</v>
      </c>
      <c r="AF105" s="358"/>
      <c r="AG105" s="358"/>
      <c r="AH105" s="358"/>
      <c r="AI105" s="358">
        <v>95</v>
      </c>
      <c r="AJ105" s="358"/>
      <c r="AK105" s="358"/>
      <c r="AL105" s="358"/>
      <c r="AM105" s="358">
        <v>95</v>
      </c>
      <c r="AN105" s="358"/>
      <c r="AO105" s="358"/>
      <c r="AP105" s="358"/>
      <c r="AQ105" s="358">
        <v>95</v>
      </c>
      <c r="AR105" s="358"/>
      <c r="AS105" s="358"/>
      <c r="AT105" s="358"/>
      <c r="AU105" s="358"/>
      <c r="AV105" s="358"/>
      <c r="AW105" s="358"/>
      <c r="AX105" s="359"/>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v>97</v>
      </c>
      <c r="AF116" s="358"/>
      <c r="AG116" s="358"/>
      <c r="AH116" s="358"/>
      <c r="AI116" s="358">
        <v>121</v>
      </c>
      <c r="AJ116" s="358"/>
      <c r="AK116" s="358"/>
      <c r="AL116" s="358"/>
      <c r="AM116" s="358">
        <v>108</v>
      </c>
      <c r="AN116" s="358"/>
      <c r="AO116" s="358"/>
      <c r="AP116" s="358"/>
      <c r="AQ116" s="363">
        <v>120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730</v>
      </c>
      <c r="AF117" s="306"/>
      <c r="AG117" s="306"/>
      <c r="AH117" s="306"/>
      <c r="AI117" s="306" t="s">
        <v>768</v>
      </c>
      <c r="AJ117" s="306"/>
      <c r="AK117" s="306"/>
      <c r="AL117" s="306"/>
      <c r="AM117" s="306" t="s">
        <v>769</v>
      </c>
      <c r="AN117" s="306"/>
      <c r="AO117" s="306"/>
      <c r="AP117" s="306"/>
      <c r="AQ117" s="306" t="s">
        <v>770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88"/>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746</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t="s">
        <v>746</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88"/>
      <c r="B428" s="253"/>
      <c r="C428" s="252"/>
      <c r="D428" s="253"/>
      <c r="E428" s="190" t="s">
        <v>778</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88"/>
      <c r="B430" s="253"/>
      <c r="C430" s="250" t="s">
        <v>672</v>
      </c>
      <c r="D430" s="251"/>
      <c r="E430" s="239" t="s">
        <v>400</v>
      </c>
      <c r="F430" s="444"/>
      <c r="G430" s="241" t="s">
        <v>252</v>
      </c>
      <c r="H430" s="188"/>
      <c r="I430" s="188"/>
      <c r="J430" s="242" t="s">
        <v>718</v>
      </c>
      <c r="K430" s="243"/>
      <c r="L430" s="243"/>
      <c r="M430" s="243"/>
      <c r="N430" s="243"/>
      <c r="O430" s="243"/>
      <c r="P430" s="243"/>
      <c r="Q430" s="243"/>
      <c r="R430" s="243"/>
      <c r="S430" s="243"/>
      <c r="T430" s="244"/>
      <c r="U430" s="245" t="s">
        <v>775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746</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746</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746</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88"/>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746</v>
      </c>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746</v>
      </c>
      <c r="AN459" s="167"/>
      <c r="AO459" s="167"/>
      <c r="AP459" s="168"/>
      <c r="AQ459" s="166" t="s">
        <v>718</v>
      </c>
      <c r="AR459" s="167"/>
      <c r="AS459" s="167"/>
      <c r="AT459" s="168"/>
      <c r="AU459" s="167" t="s">
        <v>718</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746</v>
      </c>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8"/>
      <c r="B698" s="253"/>
      <c r="C698" s="252"/>
      <c r="D698" s="253"/>
      <c r="E698" s="190" t="s">
        <v>746</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5.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745</v>
      </c>
      <c r="AE702" s="890"/>
      <c r="AF702" s="890"/>
      <c r="AG702" s="879" t="s">
        <v>748</v>
      </c>
      <c r="AH702" s="880"/>
      <c r="AI702" s="880"/>
      <c r="AJ702" s="880"/>
      <c r="AK702" s="880"/>
      <c r="AL702" s="880"/>
      <c r="AM702" s="880"/>
      <c r="AN702" s="880"/>
      <c r="AO702" s="880"/>
      <c r="AP702" s="880"/>
      <c r="AQ702" s="880"/>
      <c r="AR702" s="880"/>
      <c r="AS702" s="880"/>
      <c r="AT702" s="880"/>
      <c r="AU702" s="880"/>
      <c r="AV702" s="880"/>
      <c r="AW702" s="880"/>
      <c r="AX702" s="881"/>
    </row>
    <row r="703" spans="1:51" ht="46.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745</v>
      </c>
      <c r="AE703" s="185"/>
      <c r="AF703" s="185"/>
      <c r="AG703" s="663" t="s">
        <v>749</v>
      </c>
      <c r="AH703" s="664"/>
      <c r="AI703" s="664"/>
      <c r="AJ703" s="664"/>
      <c r="AK703" s="664"/>
      <c r="AL703" s="664"/>
      <c r="AM703" s="664"/>
      <c r="AN703" s="664"/>
      <c r="AO703" s="664"/>
      <c r="AP703" s="664"/>
      <c r="AQ703" s="664"/>
      <c r="AR703" s="664"/>
      <c r="AS703" s="664"/>
      <c r="AT703" s="664"/>
      <c r="AU703" s="664"/>
      <c r="AV703" s="664"/>
      <c r="AW703" s="664"/>
      <c r="AX703" s="665"/>
    </row>
    <row r="704" spans="1:51" ht="46.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745</v>
      </c>
      <c r="AE704" s="582"/>
      <c r="AF704" s="582"/>
      <c r="AG704" s="424" t="s">
        <v>750</v>
      </c>
      <c r="AH704" s="235"/>
      <c r="AI704" s="235"/>
      <c r="AJ704" s="235"/>
      <c r="AK704" s="235"/>
      <c r="AL704" s="235"/>
      <c r="AM704" s="235"/>
      <c r="AN704" s="235"/>
      <c r="AO704" s="235"/>
      <c r="AP704" s="235"/>
      <c r="AQ704" s="235"/>
      <c r="AR704" s="235"/>
      <c r="AS704" s="235"/>
      <c r="AT704" s="235"/>
      <c r="AU704" s="235"/>
      <c r="AV704" s="235"/>
      <c r="AW704" s="235"/>
      <c r="AX704" s="425"/>
    </row>
    <row r="705" spans="1:50" ht="36"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745</v>
      </c>
      <c r="AE705" s="732"/>
      <c r="AF705" s="732"/>
      <c r="AG705" s="190" t="s">
        <v>771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34.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758</v>
      </c>
      <c r="AE708" s="667"/>
      <c r="AF708" s="667"/>
      <c r="AG708" s="522" t="s">
        <v>718</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745</v>
      </c>
      <c r="AE709" s="185"/>
      <c r="AF709" s="185"/>
      <c r="AG709" s="663" t="s">
        <v>751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758</v>
      </c>
      <c r="AE710" s="185"/>
      <c r="AF710" s="185"/>
      <c r="AG710" s="663" t="s">
        <v>718</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745</v>
      </c>
      <c r="AE711" s="185"/>
      <c r="AF711" s="185"/>
      <c r="AG711" s="663" t="s">
        <v>752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758</v>
      </c>
      <c r="AE712" s="582"/>
      <c r="AF712" s="582"/>
      <c r="AG712" s="590" t="s">
        <v>718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758</v>
      </c>
      <c r="AE713" s="185"/>
      <c r="AF713" s="186"/>
      <c r="AG713" s="663" t="s">
        <v>718</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745</v>
      </c>
      <c r="AE714" s="588"/>
      <c r="AF714" s="589"/>
      <c r="AG714" s="688" t="s">
        <v>753</v>
      </c>
      <c r="AH714" s="689"/>
      <c r="AI714" s="689"/>
      <c r="AJ714" s="689"/>
      <c r="AK714" s="689"/>
      <c r="AL714" s="689"/>
      <c r="AM714" s="689"/>
      <c r="AN714" s="689"/>
      <c r="AO714" s="689"/>
      <c r="AP714" s="689"/>
      <c r="AQ714" s="689"/>
      <c r="AR714" s="689"/>
      <c r="AS714" s="689"/>
      <c r="AT714" s="689"/>
      <c r="AU714" s="689"/>
      <c r="AV714" s="689"/>
      <c r="AW714" s="689"/>
      <c r="AX714" s="690"/>
    </row>
    <row r="715" spans="1:50" ht="46.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745</v>
      </c>
      <c r="AE715" s="667"/>
      <c r="AF715" s="773"/>
      <c r="AG715" s="522" t="s">
        <v>754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758</v>
      </c>
      <c r="AE716" s="755"/>
      <c r="AF716" s="755"/>
      <c r="AG716" s="663" t="s">
        <v>718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745</v>
      </c>
      <c r="AE717" s="185"/>
      <c r="AF717" s="185"/>
      <c r="AG717" s="663" t="s">
        <v>755</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745</v>
      </c>
      <c r="AE718" s="185"/>
      <c r="AF718" s="185"/>
      <c r="AG718" s="193" t="s">
        <v>756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745</v>
      </c>
      <c r="AE719" s="667"/>
      <c r="AF719" s="667"/>
      <c r="AG719" s="190" t="s">
        <v>772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711</v>
      </c>
      <c r="D721" s="913"/>
      <c r="E721" s="913"/>
      <c r="F721" s="914"/>
      <c r="G721" s="930">
        <v>20</v>
      </c>
      <c r="H721" s="931"/>
      <c r="I721" s="77" t="str">
        <f>IF(OR(G721="　", G721=""), "", "-")</f>
        <v>-</v>
      </c>
      <c r="J721" s="911">
        <v>370</v>
      </c>
      <c r="K721" s="911"/>
      <c r="L721" s="77" t="str">
        <f>IF(M721="","","-")</f>
        <v/>
      </c>
      <c r="M721" s="78"/>
      <c r="N721" s="908" t="s">
        <v>733</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37.5" customHeight="1" x14ac:dyDescent="0.15">
      <c r="A722" s="649"/>
      <c r="B722" s="650"/>
      <c r="C722" s="912" t="s">
        <v>711</v>
      </c>
      <c r="D722" s="913"/>
      <c r="E722" s="913"/>
      <c r="F722" s="914"/>
      <c r="G722" s="930">
        <v>20</v>
      </c>
      <c r="H722" s="931"/>
      <c r="I722" s="77" t="str">
        <f t="shared" ref="I722:I725" si="113">IF(OR(G722="　", G722=""), "", "-")</f>
        <v>-</v>
      </c>
      <c r="J722" s="911">
        <v>353</v>
      </c>
      <c r="K722" s="911"/>
      <c r="L722" s="77" t="str">
        <f t="shared" ref="L722:L725" si="114">IF(M722="","","-")</f>
        <v/>
      </c>
      <c r="M722" s="78"/>
      <c r="N722" s="908" t="s">
        <v>734</v>
      </c>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54.75" customHeight="1" x14ac:dyDescent="0.15">
      <c r="A723" s="649"/>
      <c r="B723" s="650"/>
      <c r="C723" s="912" t="s">
        <v>711</v>
      </c>
      <c r="D723" s="913"/>
      <c r="E723" s="913"/>
      <c r="F723" s="914"/>
      <c r="G723" s="930">
        <v>20</v>
      </c>
      <c r="H723" s="931"/>
      <c r="I723" s="77" t="str">
        <f t="shared" si="113"/>
        <v>-</v>
      </c>
      <c r="J723" s="911">
        <v>351</v>
      </c>
      <c r="K723" s="911"/>
      <c r="L723" s="77" t="str">
        <f t="shared" si="114"/>
        <v/>
      </c>
      <c r="M723" s="78"/>
      <c r="N723" s="908" t="s">
        <v>735</v>
      </c>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776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779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780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782</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291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301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759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763</v>
      </c>
      <c r="H789" s="446"/>
      <c r="I789" s="446"/>
      <c r="J789" s="446"/>
      <c r="K789" s="447"/>
      <c r="L789" s="448" t="s">
        <v>765</v>
      </c>
      <c r="M789" s="449"/>
      <c r="N789" s="449"/>
      <c r="O789" s="449"/>
      <c r="P789" s="449"/>
      <c r="Q789" s="449"/>
      <c r="R789" s="449"/>
      <c r="S789" s="449"/>
      <c r="T789" s="449"/>
      <c r="U789" s="449"/>
      <c r="V789" s="449"/>
      <c r="W789" s="449"/>
      <c r="X789" s="450"/>
      <c r="Y789" s="451">
        <v>293</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t="s">
        <v>764</v>
      </c>
      <c r="H790" s="349"/>
      <c r="I790" s="349"/>
      <c r="J790" s="349"/>
      <c r="K790" s="350"/>
      <c r="L790" s="398" t="s">
        <v>766</v>
      </c>
      <c r="M790" s="399"/>
      <c r="N790" s="399"/>
      <c r="O790" s="399"/>
      <c r="P790" s="399"/>
      <c r="Q790" s="399"/>
      <c r="R790" s="399"/>
      <c r="S790" s="399"/>
      <c r="T790" s="399"/>
      <c r="U790" s="399"/>
      <c r="V790" s="399"/>
      <c r="W790" s="399"/>
      <c r="X790" s="400"/>
      <c r="Y790" s="395">
        <v>164</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80</v>
      </c>
      <c r="H791" s="349"/>
      <c r="I791" s="349"/>
      <c r="J791" s="349"/>
      <c r="K791" s="350"/>
      <c r="L791" s="398" t="s">
        <v>767</v>
      </c>
      <c r="M791" s="399"/>
      <c r="N791" s="399"/>
      <c r="O791" s="399"/>
      <c r="P791" s="399"/>
      <c r="Q791" s="399"/>
      <c r="R791" s="399"/>
      <c r="S791" s="399"/>
      <c r="T791" s="399"/>
      <c r="U791" s="399"/>
      <c r="V791" s="399"/>
      <c r="W791" s="399"/>
      <c r="X791" s="400"/>
      <c r="Y791" s="395">
        <v>96</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553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87" customHeight="1" x14ac:dyDescent="0.15">
      <c r="A845" s="401">
        <v>1</v>
      </c>
      <c r="B845" s="401">
        <v>1</v>
      </c>
      <c r="C845" s="415" t="s">
        <v>760</v>
      </c>
      <c r="D845" s="415"/>
      <c r="E845" s="415"/>
      <c r="F845" s="415"/>
      <c r="G845" s="415"/>
      <c r="H845" s="415"/>
      <c r="I845" s="415"/>
      <c r="J845" s="416">
        <v>2010001084213</v>
      </c>
      <c r="K845" s="417"/>
      <c r="L845" s="417"/>
      <c r="M845" s="417"/>
      <c r="N845" s="417"/>
      <c r="O845" s="417"/>
      <c r="P845" s="421" t="s">
        <v>761</v>
      </c>
      <c r="Q845" s="317"/>
      <c r="R845" s="317"/>
      <c r="S845" s="317"/>
      <c r="T845" s="317"/>
      <c r="U845" s="317"/>
      <c r="V845" s="317"/>
      <c r="W845" s="317"/>
      <c r="X845" s="317"/>
      <c r="Y845" s="318">
        <v>553</v>
      </c>
      <c r="Z845" s="319"/>
      <c r="AA845" s="319"/>
      <c r="AB845" s="320"/>
      <c r="AC845" s="322" t="s">
        <v>762</v>
      </c>
      <c r="AD845" s="323"/>
      <c r="AE845" s="323"/>
      <c r="AF845" s="323"/>
      <c r="AG845" s="323"/>
      <c r="AH845" s="418" t="s">
        <v>746</v>
      </c>
      <c r="AI845" s="419"/>
      <c r="AJ845" s="419"/>
      <c r="AK845" s="419"/>
      <c r="AL845" s="326" t="s">
        <v>746</v>
      </c>
      <c r="AM845" s="327"/>
      <c r="AN845" s="327"/>
      <c r="AO845" s="328"/>
      <c r="AP845" s="321" t="s">
        <v>746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746</v>
      </c>
      <c r="F1110" s="886"/>
      <c r="G1110" s="886"/>
      <c r="H1110" s="886"/>
      <c r="I1110" s="886"/>
      <c r="J1110" s="416" t="s">
        <v>746</v>
      </c>
      <c r="K1110" s="417"/>
      <c r="L1110" s="417"/>
      <c r="M1110" s="417"/>
      <c r="N1110" s="417"/>
      <c r="O1110" s="417"/>
      <c r="P1110" s="421" t="s">
        <v>746</v>
      </c>
      <c r="Q1110" s="317"/>
      <c r="R1110" s="317"/>
      <c r="S1110" s="317"/>
      <c r="T1110" s="317"/>
      <c r="U1110" s="317"/>
      <c r="V1110" s="317"/>
      <c r="W1110" s="317"/>
      <c r="X1110" s="317"/>
      <c r="Y1110" s="318" t="s">
        <v>746</v>
      </c>
      <c r="Z1110" s="319"/>
      <c r="AA1110" s="319"/>
      <c r="AB1110" s="320"/>
      <c r="AC1110" s="322"/>
      <c r="AD1110" s="323"/>
      <c r="AE1110" s="323"/>
      <c r="AF1110" s="323"/>
      <c r="AG1110" s="323"/>
      <c r="AH1110" s="324" t="s">
        <v>746</v>
      </c>
      <c r="AI1110" s="325"/>
      <c r="AJ1110" s="325"/>
      <c r="AK1110" s="325"/>
      <c r="AL1110" s="326" t="s">
        <v>746</v>
      </c>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745</v>
      </c>
      <c r="C2" s="13" t="str">
        <f>IF(B2="","",A2)</f>
        <v>医療分野の研究開発関連</v>
      </c>
      <c r="D2" s="13" t="str">
        <f>IF(C2="","",IF(D1&lt;&gt;"",CONCATENATE(D1,"、",C2),C2))</f>
        <v>医療分野の研究開発関連</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745</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医療分野の研究開発関連</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要(iida-kaname)</dc:creator>
  <cp:lastModifiedBy>飯田 要(iida-kaname)</cp:lastModifiedBy>
  <cp:lastPrinted>2021-03-08T07:58:12Z</cp:lastPrinted>
  <dcterms:created xsi:type="dcterms:W3CDTF">2012-03-13T00:50:25Z</dcterms:created>
  <dcterms:modified xsi:type="dcterms:W3CDTF">2021-08-24T10:23:07Z</dcterms:modified>
</cp:coreProperties>
</file>