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<sst xmlns="http://schemas.openxmlformats.org/spreadsheetml/2006/main" count="3077" uniqueCount="782">
  <si>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</si>
  <si>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</si>
  <si>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</si>
  <si>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</si>
  <si>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</si>
  <si>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</si>
  <si>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</si>
  <si>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</si>
  <si>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</si>
  <si>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</si>
  <si>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</si>
  <si>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</si>
  <si>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</si>
  <si>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</si>
  <si>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</si>
  <si>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</si>
  <si>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</si>
  <si>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</si>
  <si>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</si>
  <si>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</si>
  <si>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</si>
  <si>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</si>
  <si>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</si>
  <si>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</si>
  <si>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</si>
  <si>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</si>
  <si>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</si>
  <si>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</si>
  <si>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</si>
  <si>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</si>
  <si>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</si>
  <si>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</si>
  <si>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</si>
  <si>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</si>
  <si>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</si>
  <si>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</si>
  <si>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</si>
  <si>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</si>
  <si>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</si>
  <si>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</si>
  <si>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</si>
  <si>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</si>
  <si>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</si>
  <si>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</si>
  <si>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</si>
  <si>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</si>
  <si>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</si>
  <si>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</si>
  <si>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</si>
  <si>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</si>
  <si>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</si>
  <si>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</si>
  <si>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</si>
  <si>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</si>
  <si>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</si>
  <si>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</si>
  <si>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</si>
  <si>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</si>
  <si>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</si>
  <si>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</si>
  <si>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</si>
  <si>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</si>
  <si>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</si>
  <si>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</si>
  <si>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</si>
  <si>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</si>
  <si>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</si>
  <si>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</si>
  <si>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</si>
  <si>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</si>
  <si>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</si>
  <si>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</si>
  <si>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</si>
  <si>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</si>
  <si>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</si>
  <si>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</si>
  <si>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</si>
  <si>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</si>
  <si>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</si>
  <si>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</si>
  <si>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</si>
  <si>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</si>
  <si>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</si>
  <si>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</si>
  <si>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</si>
  <si>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</si>
  <si>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</si>
  <si>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</si>
  <si>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</si>
  <si>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</si>
  <si>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</si>
  <si>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</si>
  <si>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</si>
  <si>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</si>
  <si>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</si>
  <si>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</si>
  <si>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</si>
  <si>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</si>
  <si>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</si>
  <si>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</si>
  <si>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</si>
  <si>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</si>
  <si>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</si>
  <si>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</si>
  <si>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</si>
  <si>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</si>
  <si>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</si>
  <si>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</si>
  <si>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</si>
  <si>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</si>
  <si>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</si>
  <si>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</si>
  <si>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</si>
  <si>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</si>
  <si>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</si>
  <si>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</si>
  <si>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</si>
  <si>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</si>
  <si>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</si>
  <si>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</si>
  <si>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</si>
  <si>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</si>
  <si>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</si>
  <si>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</si>
  <si>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</si>
  <si>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</si>
  <si>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</si>
  <si>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</si>
  <si>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</si>
  <si>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</si>
  <si>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</si>
  <si>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</si>
  <si>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</si>
  <si>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</si>
  <si>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</si>
  <si>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</si>
  <si>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</si>
  <si>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</si>
  <si>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</si>
  <si>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</si>
  <si>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</si>
  <si>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</si>
  <si>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</si>
  <si>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</si>
  <si>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</si>
  <si>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</si>
  <si>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</si>
  <si>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</si>
  <si>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</si>
  <si>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</si>
  <si>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</si>
  <si>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</si>
  <si>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</si>
  <si>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</si>
  <si>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</si>
  <si>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</si>
  <si>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</si>
  <si>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</si>
  <si>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</si>
  <si>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</si>
  <si>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</si>
  <si>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</si>
  <si>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</si>
  <si>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</si>
  <si>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</si>
  <si>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</si>
  <si>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</si>
  <si>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</si>
  <si>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</si>
  <si>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</si>
  <si>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</si>
  <si>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</si>
  <si>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</si>
  <si>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</si>
  <si>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</si>
  <si>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</si>
  <si>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</si>
  <si>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</si>
  <si>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</si>
  <si>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</si>
  <si>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</si>
  <si>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</si>
  <si>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</si>
  <si>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</si>
  <si>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</si>
  <si>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</si>
  <si>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</si>
  <si>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</si>
  <si>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</si>
  <si>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</si>
  <si>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</si>
  <si>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</si>
  <si>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</si>
  <si>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</si>
  <si>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</si>
  <si>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</si>
  <si>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</si>
  <si>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</si>
  <si>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</si>
  <si>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</si>
  <si>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</si>
  <si>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</si>
  <si>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</si>
  <si>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</si>
  <si>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</si>
  <si>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</si>
  <si>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</si>
  <si>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</si>
  <si>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</si>
  <si>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</si>
  <si>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</si>
  <si>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</si>
  <si>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</si>
  <si>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</si>
  <si>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</si>
  <si>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</si>
  <si>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</si>
  <si>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</si>
  <si>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</si>
  <si>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</si>
  <si>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</si>
  <si>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</si>
  <si>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</si>
  <si>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</si>
  <si>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</si>
  <si>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</si>
  <si>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</si>
  <si>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</si>
  <si>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</si>
  <si>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</si>
  <si>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</si>
  <si>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</si>
  <si>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</si>
  <si>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</si>
  <si>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</si>
  <si>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</si>
  <si>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</si>
  <si>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</si>
  <si>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</si>
  <si>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</si>
  <si>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</si>
  <si>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</si>
  <si>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</si>
  <si>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</si>
  <si>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</si>
  <si>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</si>
  <si>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</si>
  <si>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</si>
  <si>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</si>
  <si>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</si>
  <si>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</si>
  <si>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</si>
  <si>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</si>
  <si>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</si>
  <si>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</si>
  <si>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</si>
  <si>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</si>
  <si>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</si>
  <si>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</si>
  <si>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</si>
  <si>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</si>
  <si>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</si>
  <si>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</si>
  <si>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</si>
  <si>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</si>
  <si>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</si>
  <si>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</si>
  <si>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</si>
  <si>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</si>
  <si>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</si>
  <si>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</si>
  <si>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</si>
  <si>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</si>
  <si>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</si>
  <si>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</si>
  <si>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</si>
  <si>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</si>
  <si>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</si>
  <si>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</si>
  <si>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</si>
  <si>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</si>
  <si>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</si>
  <si>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</si>
  <si>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</si>
  <si>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</si>
  <si>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</si>
  <si>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</si>
  <si>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</si>
  <si>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</si>
  <si>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</si>
  <si>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</si>
  <si>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</si>
  <si>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</si>
  <si>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</si>
  <si>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</si>
  <si>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</si>
  <si>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</si>
  <si>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</si>
  <si>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</si>
  <si>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</si>
  <si>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</si>
  <si>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</si>
  <si>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</si>
  <si>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</si>
  <si>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</si>
  <si>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</si>
  <si>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</si>
  <si>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</si>
  <si>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</si>
  <si>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</si>
  <si>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</si>
  <si>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</si>
  <si>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</si>
  <si>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</si>
  <si>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</si>
  <si>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</si>
  <si>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</si>
  <si>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</si>
  <si>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</si>
  <si>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</si>
  <si>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</si>
  <si>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</si>
  <si>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</si>
  <si>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</si>
  <si>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</si>
  <si>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</si>
  <si>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</si>
  <si>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</si>
  <si>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</si>
  <si>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</si>
  <si>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</si>
  <si>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</si>
  <si>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</si>
  <si>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</si>
  <si>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</si>
  <si>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</si>
  <si>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</si>
  <si>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</si>
  <si>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</si>
  <si>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</si>
  <si>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</si>
  <si>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</si>
  <si>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</si>
  <si>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</si>
  <si>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</si>
  <si>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</si>
  <si>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</si>
  <si>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</si>
  <si>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</si>
  <si>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</si>
  <si>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</si>
  <si>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</si>
  <si>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</si>
  <si>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</si>
  <si>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</si>
  <si>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</si>
  <si>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</si>
  <si>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</si>
  <si>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</si>
  <si>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</si>
  <si>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</si>
  <si>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</si>
  <si>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</si>
  <si>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</si>
  <si>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</si>
  <si>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</si>
  <si>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</si>
  <si>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</si>
  <si>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</si>
  <si>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</si>
  <si>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</si>
  <si>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</si>
  <si>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</si>
  <si>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</si>
  <si>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</si>
  <si>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</si>
  <si>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</si>
  <si>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</si>
  <si>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</si>
  <si>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</si>
  <si>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</si>
  <si>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</si>
  <si>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</si>
  <si>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</si>
  <si>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</si>
  <si>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</si>
  <si>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</si>
  <si>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</si>
  <si>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</si>
  <si>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</si>
  <si>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</si>
  <si>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</si>
  <si>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</si>
  <si>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</si>
  <si>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</si>
  <si>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</si>
  <si>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</si>
  <si>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</si>
  <si>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</si>
  <si>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</si>
  <si>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</si>
  <si>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</si>
  <si>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</si>
  <si>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</si>
  <si>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</si>
  <si>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</si>
  <si>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</si>
  <si>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</si>
  <si>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</si>
  <si>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</si>
  <si>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</si>
  <si>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</si>
  <si>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</si>
  <si>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</si>
  <si>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</si>
  <si>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</si>
  <si>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</si>
  <si>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</si>
  <si>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</si>
  <si>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</si>
  <si>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</si>
  <si>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</si>
  <si>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</si>
  <si>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</si>
  <si>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</si>
  <si>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</si>
  <si>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</si>
  <si>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</si>
  <si>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</si>
  <si>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</si>
  <si>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</si>
  <si>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</si>
  <si>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</si>
  <si>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</si>
  <si>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</si>
  <si>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</si>
  <si>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</si>
  <si>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</si>
  <si>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</si>
  <si>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</si>
  <si>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</si>
  <si>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</si>
  <si>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</si>
  <si>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</si>
  <si>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</si>
  <si>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</si>
  <si>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</si>
  <si>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</si>
  <si>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</si>
  <si>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</si>
  <si>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</si>
  <si>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</si>
  <si>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</si>
  <si>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</si>
  <si>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</si>
  <si>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</si>
  <si>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</si>
  <si>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</si>
  <si>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</si>
  <si>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</si>
  <si>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</si>
  <si>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</si>
  <si>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</si>
  <si>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</si>
  <si>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</si>
  <si>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</si>
  <si>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</si>
  <si>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</si>
  <si>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</si>
  <si>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</si>
  <si>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</si>
  <si>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</si>
  <si>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</si>
  <si>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</si>
  <si>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</si>
  <si>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</si>
  <si>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</si>
  <si>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</si>
  <si>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</si>
  <si>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</si>
  <si>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</si>
  <si>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</si>
  <si>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</si>
  <si>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</si>
  <si>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</si>
  <si>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</si>
  <si>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</si>
  <si>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</si>
  <si>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</si>
  <si>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</si>
  <si>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</si>
  <si>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</si>
  <si>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</si>
  <si>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</si>
  <si>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</si>
  <si>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</si>
  <si>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</si>
  <si>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</si>
  <si>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</si>
  <si>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</si>
  <si>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</si>
  <si>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</si>
  <si>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</si>
  <si>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</si>
  <si>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</si>
  <si>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</si>
  <si>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</si>
  <si>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</si>
  <si>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</si>
  <si>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</si>
  <si>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</si>
  <si>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</si>
  <si>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</si>
  <si>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</si>
  <si>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</si>
  <si>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</si>
  <si>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</si>
  <si>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</si>
  <si>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</si>
  <si>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</si>
  <si>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</si>
  <si>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</si>
  <si>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</si>
  <si>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</si>
  <si>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</si>
  <si>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</si>
  <si>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</si>
  <si>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</si>
  <si>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</si>
  <si>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</si>
  <si>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</si>
  <si>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</si>
  <si>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</si>
  <si>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</si>
  <si>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</si>
  <si>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</si>
  <si>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</si>
  <si>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</si>
  <si>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</si>
  <si>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</si>
  <si>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</si>
  <si>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</si>
  <si>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</si>
  <si>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</si>
  <si>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</si>
  <si>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</si>
  <si>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</si>
  <si>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</si>
  <si>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</si>
  <si>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</si>
  <si>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</si>
  <si>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</si>
  <si>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</si>
  <si>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</si>
  <si>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</si>
  <si>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</si>
  <si>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</si>
  <si>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</si>
  <si>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</si>
  <si>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</si>
  <si>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</si>
  <si>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</si>
  <si>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</si>
  <si>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</si>
  <si>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</si>
  <si>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</si>
  <si>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</si>
  <si>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</si>
  <si>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</si>
  <si>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</si>
  <si>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</si>
  <si>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</si>
  <si>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</si>
  <si>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</si>
  <si>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</si>
  <si>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</si>
  <si>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</si>
  <si>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</si>
  <si>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</si>
  <si>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</si>
  <si>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</si>
  <si>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</si>
  <si>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</si>
  <si>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</si>
  <si>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</si>
  <si>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</si>
  <si>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</si>
  <si>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</si>
  <si>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</si>
  <si>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</si>
  <si>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</si>
  <si>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</si>
  <si>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</si>
  <si>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</si>
  <si>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</si>
  <si>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</si>
  <si>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</si>
  <si>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</si>
  <si>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</si>
  <si>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</si>
  <si>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</si>
  <si>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</si>
  <si>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</si>
  <si>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</si>
  <si>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</si>
  <si>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</si>
  <si>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</si>
  <si>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</si>
  <si>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</si>
  <si>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</si>
  <si>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</si>
  <si>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</si>
  <si>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</si>
  <si>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</si>
  <si>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</si>
  <si>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</si>
  <si>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</si>
  <si>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</si>
  <si>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</si>
  <si>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</si>
  <si>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</si>
  <si>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</si>
  <si>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</si>
  <si>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</si>
  <si>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</si>
  <si>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</si>
  <si>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</si>
  <si>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</si>
  <si>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</si>
  <si>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</si>
  <si>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</si>
  <si>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</si>
  <si>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</si>
  <si>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</si>
  <si>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</si>
  <si>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</si>
  <si>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</si>
  <si>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</si>
  <si>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</si>
  <si>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</si>
  <si>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</si>
  <si>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</si>
  <si>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</si>
  <si>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</si>
  <si>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</si>
  <si>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</si>
  <si>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</si>
  <si>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</si>
  <si>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</si>
  <si>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</si>
  <si>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</si>
  <si>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</si>
  <si>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</si>
  <si>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</si>
  <si>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</si>
  <si>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</si>
  <si>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</si>
  <si>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</si>
  <si>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</si>
  <si>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</si>
  <si>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</si>
  <si>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</si>
  <si>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</si>
  <si>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</si>
  <si>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</si>
  <si>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</si>
  <si>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</si>
  <si>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</si>
  <si>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</si>
  <si>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</si>
  <si>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</si>
  <si>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</si>
  <si>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</si>
  <si>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</si>
  <si>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</si>
  <si>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</si>
  <si>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</si>
  <si>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</si>
  <si>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</si>
  <si>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</si>
  <si>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</si>
  <si>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</si>
  <si>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</si>
  <si>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</si>
  <si>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</si>
  <si>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</si>
  <si>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</si>
  <si>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</si>
  <si>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</si>
  <si>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</si>
  <si>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</si>
  <si>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</si>
  <si>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</si>
  <si>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</si>
  <si>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</si>
  <si>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</si>
  <si>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</si>
  <si>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</si>
  <si>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</si>
  <si>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</si>
  <si>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</si>
  <si>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</si>
  <si>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</si>
  <si>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</si>
  <si>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</si>
  <si>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</si>
  <si>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</si>
  <si>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</si>
  <si>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保険診療の効率化に関する調査検討費</t>
  </si>
  <si>
    <t>保険局</t>
  </si>
  <si>
    <t>井内　努</t>
  </si>
  <si>
    <t>平成10年度</t>
  </si>
  <si>
    <t>終了予定なし</t>
  </si>
  <si>
    <t>医療課</t>
  </si>
  <si>
    <t>-</t>
  </si>
  <si>
    <t>保険医療機関が毎年地方厚生（支）局に対して実施する７月１日時点の施設基準等の届出状況についての報告の集計を実施し、中央社会保険医療協議会等に報告を行っているものであり、診療報酬改定の議論に資するだけでなく、施設基準の届出医療機関に対する調査を実施する際の情報を得ることを目的とする。
また、医療機関から提出される先進医療を実施した実績報告の集計を行い、新規保険導入、既存診療報酬点数の適用の可否及び存続の可否に係る検討等を行うことを目的とする。</t>
  </si>
  <si>
    <t>保険医療機関が毎年地方厚生（支）局に対して実施する７月１日時点の施設基準等の届出状況の報告について、各地方厚生（支）局の事務所ごとに報告内容についての提出を受け、記載された入院基本料に関連した事項についての集計を行い、診療報酬改定を実施するに当たっての基礎資料とするために必要な情報についての出力を実施する。
また、医療機関から提出される先進医療を実施した実績報告の集計を行い、新規保険導入、既存診療報酬点数の適用の可否及び存続の可否に係る検討等を行う。</t>
  </si>
  <si>
    <t>医療給付適正化業務庁費</t>
  </si>
  <si>
    <t>施設基準等の届出は、中央社会保険医療協議会等に報告するための重要な業務であり、届出施設数は１００％を目標とする</t>
  </si>
  <si>
    <t>施設基準等の届出施設数</t>
  </si>
  <si>
    <t>件</t>
  </si>
  <si>
    <t>基本診療料の施設基準（平成20年3月5日　厚生労働省告示第62号）</t>
  </si>
  <si>
    <t>単位当たりコスト＝Ｘ／Ｙ
Ｘ：「データ集計、分析等の費用」
Ｙ：「施設基準の届出件数」　</t>
    <phoneticPr fontId="5"/>
  </si>
  <si>
    <t>円</t>
  </si>
  <si>
    <t>3百万円／200千件</t>
  </si>
  <si>
    <t>施策大目標９　全国民に必要な医療を保障できる安定的・効率的な医療保険制度を構築すること</t>
  </si>
  <si>
    <t>施策目標Ⅰー９ー１　データヘルスの推進による保険者機能の強化等により適正かつ安定的・効率的な医療保険制度を構築すること</t>
  </si>
  <si>
    <t>276</t>
  </si>
  <si>
    <t>247</t>
  </si>
  <si>
    <t>213</t>
  </si>
  <si>
    <t>246</t>
  </si>
  <si>
    <t>258</t>
  </si>
  <si>
    <t>268</t>
  </si>
  <si>
    <t>263</t>
  </si>
  <si>
    <t>○</t>
  </si>
  <si>
    <t>厚労</t>
  </si>
  <si>
    <t>本事業のうち、先進医療は、国民の選択肢を拡げ、利便性を向上するという観点から、保険診療との併用を認めるものであり、また、入院基本料は診療報酬改定の議論に資するものであることから、国民のニーズが高い。</t>
  </si>
  <si>
    <t>本事業のうち、先進医療は、厚生労働大臣の下に設置された先進医療会議の評価結果により保険診療との併用を認めるものであり、また、入院基本料は診療報酬改定の議論に資するものであることから、国が実施するものである。</t>
  </si>
  <si>
    <t>本事業のうち、先進医療は、国民の選択肢を拡げ、利便性を向上するという観点から、保険診療との併用を認めるものであり、また、入院基本料は診療報酬改定の議論に資するものであることから、優先度が高い。</t>
  </si>
  <si>
    <t>単位当たりコストの水準は妥当である。</t>
  </si>
  <si>
    <t>先進医療の実績報告集計のための経費など、本事業を実施するために真に必要な経費に限定している。</t>
  </si>
  <si>
    <t>不用の要因は、一般競争入札及び複数者に見積もりを取った上での随意契約による結果である。</t>
  </si>
  <si>
    <t>事業の委託先選定に当たり、複数者から見積をとることにより効率化を図っている。</t>
  </si>
  <si>
    <t>無</t>
  </si>
  <si>
    <t>‐</t>
  </si>
  <si>
    <t>A.富士テレコム株式会社</t>
    <rPh sb="2" eb="4">
      <t>フジ</t>
    </rPh>
    <rPh sb="8" eb="12">
      <t>カブシキガイシャ</t>
    </rPh>
    <phoneticPr fontId="5"/>
  </si>
  <si>
    <t>B.富士テレコム株式会社</t>
    <rPh sb="2" eb="4">
      <t>フジ</t>
    </rPh>
    <rPh sb="8" eb="12">
      <t>カブシキガイシャ</t>
    </rPh>
    <phoneticPr fontId="5"/>
  </si>
  <si>
    <t>雑役務費</t>
  </si>
  <si>
    <t>データ入力・集計</t>
    <rPh sb="3" eb="5">
      <t>ニュウリョク</t>
    </rPh>
    <rPh sb="6" eb="8">
      <t>シュウケイ</t>
    </rPh>
    <phoneticPr fontId="5"/>
  </si>
  <si>
    <t>雑役務費</t>
    <rPh sb="0" eb="1">
      <t>ザツ</t>
    </rPh>
    <rPh sb="1" eb="4">
      <t>エキムヒ</t>
    </rPh>
    <phoneticPr fontId="5"/>
  </si>
  <si>
    <t>会議開催等支援</t>
    <rPh sb="0" eb="2">
      <t>カイギ</t>
    </rPh>
    <rPh sb="2" eb="4">
      <t>カイサイ</t>
    </rPh>
    <rPh sb="4" eb="5">
      <t>トウ</t>
    </rPh>
    <rPh sb="5" eb="7">
      <t>シエン</t>
    </rPh>
    <phoneticPr fontId="5"/>
  </si>
  <si>
    <t>C.宮嶋印刷</t>
    <rPh sb="2" eb="4">
      <t>ミヤジマ</t>
    </rPh>
    <rPh sb="4" eb="6">
      <t>インサツ</t>
    </rPh>
    <phoneticPr fontId="5"/>
  </si>
  <si>
    <t>製本業務</t>
    <rPh sb="0" eb="2">
      <t>セイホン</t>
    </rPh>
    <rPh sb="2" eb="4">
      <t>ギョウム</t>
    </rPh>
    <phoneticPr fontId="5"/>
  </si>
  <si>
    <t>富士テレコム株式会社</t>
  </si>
  <si>
    <t>先進医療実績報告のデータ入力・集計</t>
  </si>
  <si>
    <t>富士テレコム株式会社</t>
    <rPh sb="0" eb="2">
      <t>フジ</t>
    </rPh>
    <rPh sb="6" eb="10">
      <t>カブシキガイシャ</t>
    </rPh>
    <phoneticPr fontId="5"/>
  </si>
  <si>
    <t>宮嶋印刷株式会社</t>
    <rPh sb="0" eb="2">
      <t>ミヤジマ</t>
    </rPh>
    <rPh sb="2" eb="4">
      <t>インサツ</t>
    </rPh>
    <rPh sb="4" eb="8">
      <t>カブシキガイシャ</t>
    </rPh>
    <phoneticPr fontId="5"/>
  </si>
  <si>
    <t>承認技術の製本</t>
  </si>
  <si>
    <t>-</t>
    <phoneticPr fontId="5"/>
  </si>
  <si>
    <t>3百万円／200千件</t>
    <phoneticPr fontId="5"/>
  </si>
  <si>
    <t>・保険医療機関が毎年地方厚生（支）局に対して実施する７月１日時点の施設基準等の届出状況の報告について、各地方厚生（支）局の事務所ごとに報告内容についての提出を受け、記載された入院基本料に関連した事項についての集計を行い、診療報酬改定を実施するに当たっての基礎資料とするために必要な情報を得ることにより、安定的・効率的な医療保険制度の構築に資する。
・また、医療機関から提出される先進医療を実施した実績報告の集計を行い、新規保険導入、既存診療報酬点数の適用の可否及び存続の可否に係る検討等を行うことにより、安定的・効率的な医療保険制度の構築に資する。</t>
  </si>
  <si>
    <t>本事業については、成果実績は成果目標に見合ったものである。</t>
  </si>
  <si>
    <t>本事業については、診療報酬改定を実施するに当たっての基礎資料となるものもあり、実効性の高い手段となっている。随意契約については、数社から見積もりを取っており、最安値を提示した事業者を選定している。</t>
  </si>
  <si>
    <t>本事業については、活動実績は見込みに見合ったものである。</t>
  </si>
  <si>
    <t>本事業については、診療報酬改定を実施するに当たっての基礎資料となるものもあり、十分に活用されている。</t>
  </si>
  <si>
    <t>データの集計を予定通り実施し、結果を診療報酬改定実施のための基礎データとして利用している。
また、執行額については、一般競争入札及び数社に見積を取った上での随意契約等による結果である。</t>
    <rPh sb="4" eb="6">
      <t>シュウケイ</t>
    </rPh>
    <rPh sb="7" eb="9">
      <t>ヨテイ</t>
    </rPh>
    <rPh sb="9" eb="10">
      <t>ドオ</t>
    </rPh>
    <rPh sb="11" eb="13">
      <t>ジッシ</t>
    </rPh>
    <rPh sb="15" eb="17">
      <t>ケッカ</t>
    </rPh>
    <rPh sb="18" eb="20">
      <t>シンリョウ</t>
    </rPh>
    <rPh sb="20" eb="22">
      <t>ホウシュウ</t>
    </rPh>
    <rPh sb="22" eb="24">
      <t>カイテイ</t>
    </rPh>
    <rPh sb="24" eb="26">
      <t>ジッシ</t>
    </rPh>
    <rPh sb="30" eb="32">
      <t>キソ</t>
    </rPh>
    <rPh sb="38" eb="40">
      <t>リヨウ</t>
    </rPh>
    <rPh sb="49" eb="51">
      <t>シッコウ</t>
    </rPh>
    <rPh sb="51" eb="52">
      <t>ガク</t>
    </rPh>
    <rPh sb="58" eb="64">
      <t>イッパンキョウソウニュウサツ</t>
    </rPh>
    <rPh sb="64" eb="65">
      <t>オヨ</t>
    </rPh>
    <rPh sb="66" eb="68">
      <t>スウシャ</t>
    </rPh>
    <rPh sb="69" eb="71">
      <t>ミツモリ</t>
    </rPh>
    <rPh sb="72" eb="73">
      <t>ト</t>
    </rPh>
    <rPh sb="75" eb="76">
      <t>ウエ</t>
    </rPh>
    <rPh sb="78" eb="80">
      <t>ズイイ</t>
    </rPh>
    <rPh sb="80" eb="82">
      <t>ケイヤク</t>
    </rPh>
    <rPh sb="82" eb="83">
      <t>トウ</t>
    </rPh>
    <rPh sb="86" eb="88">
      <t>ケッカ</t>
    </rPh>
    <phoneticPr fontId="5"/>
  </si>
  <si>
    <t>引き続き適正な予算の執行と不用の縮減に努める。</t>
    <rPh sb="0" eb="1">
      <t>ヒ</t>
    </rPh>
    <rPh sb="2" eb="3">
      <t>ツヅ</t>
    </rPh>
    <rPh sb="4" eb="6">
      <t>テキセイ</t>
    </rPh>
    <rPh sb="7" eb="9">
      <t>ヨサン</t>
    </rPh>
    <rPh sb="10" eb="12">
      <t>シッコウ</t>
    </rPh>
    <rPh sb="13" eb="15">
      <t>フヨウ</t>
    </rPh>
    <rPh sb="16" eb="18">
      <t>シュクゲン</t>
    </rPh>
    <rPh sb="19" eb="20">
      <t>ツト</t>
    </rPh>
    <phoneticPr fontId="5"/>
  </si>
  <si>
    <t>D.株式会社セプコム</t>
    <rPh sb="2" eb="4">
      <t>カブシキ</t>
    </rPh>
    <rPh sb="4" eb="6">
      <t>カイシャ</t>
    </rPh>
    <phoneticPr fontId="5"/>
  </si>
  <si>
    <t xml:space="preserve">E.東水戸データサービス株式会社 </t>
    <phoneticPr fontId="5"/>
  </si>
  <si>
    <t>東水戸データーサービス株式会社</t>
  </si>
  <si>
    <t>入院基本料定例報告及び選定療養のデータ入力・集計</t>
  </si>
  <si>
    <t>株式会社セプコム</t>
    <phoneticPr fontId="5"/>
  </si>
  <si>
    <t>選定療養のデータ入力・集計</t>
    <phoneticPr fontId="5"/>
  </si>
  <si>
    <t>有</t>
  </si>
  <si>
    <t xml:space="preserve"> 一般競争入札を利用し、競争性を確保しながら支出先を選定している。先進医療会議支援業務が一社応札であった。次回の入札に向けて、公告期間の延長、業者への声かけ等により、入札を実施していることについて周知を図ることを検討する。
　随意契約については、引き続き数社から見積もりをとっていく。</t>
    <rPh sb="33" eb="35">
      <t>センシン</t>
    </rPh>
    <rPh sb="35" eb="37">
      <t>イリョウ</t>
    </rPh>
    <rPh sb="37" eb="39">
      <t>カイギ</t>
    </rPh>
    <rPh sb="39" eb="41">
      <t>シエン</t>
    </rPh>
    <phoneticPr fontId="5"/>
  </si>
  <si>
    <t>△</t>
  </si>
  <si>
    <t>-</t>
    <phoneticPr fontId="5"/>
  </si>
  <si>
    <t>-</t>
    <phoneticPr fontId="5"/>
  </si>
  <si>
    <t>引き続きコスト削減を図りつつ、必要な予算額を確保し、適正な執行に努めること</t>
    <phoneticPr fontId="5"/>
  </si>
  <si>
    <t>点検対象外</t>
    <rPh sb="0" eb="5">
      <t>テンケンタイショウガイ</t>
    </rPh>
    <phoneticPr fontId="5"/>
  </si>
  <si>
    <t>－</t>
    <phoneticPr fontId="5"/>
  </si>
  <si>
    <t>先進医療承認申請書製本の単価を変更したため。
施設基準等の届出状況の報告において、様式変更により調査項目が増えたため。</t>
    <rPh sb="0" eb="2">
      <t>センシン</t>
    </rPh>
    <rPh sb="2" eb="4">
      <t>イリョウ</t>
    </rPh>
    <rPh sb="4" eb="6">
      <t>ショウニン</t>
    </rPh>
    <rPh sb="6" eb="9">
      <t>シンセイショ</t>
    </rPh>
    <rPh sb="9" eb="11">
      <t>セイホン</t>
    </rPh>
    <rPh sb="12" eb="14">
      <t>タンカ</t>
    </rPh>
    <rPh sb="15" eb="17">
      <t>ヘンコウ</t>
    </rPh>
    <rPh sb="23" eb="25">
      <t>シセツ</t>
    </rPh>
    <rPh sb="25" eb="27">
      <t>キジュン</t>
    </rPh>
    <rPh sb="27" eb="28">
      <t>トウ</t>
    </rPh>
    <rPh sb="29" eb="31">
      <t>トドケデ</t>
    </rPh>
    <rPh sb="31" eb="33">
      <t>ジョウキョウ</t>
    </rPh>
    <rPh sb="34" eb="36">
      <t>ホウコク</t>
    </rPh>
    <rPh sb="41" eb="43">
      <t>ヨウシキ</t>
    </rPh>
    <rPh sb="43" eb="45">
      <t>ヘンコウ</t>
    </rPh>
    <rPh sb="48" eb="50">
      <t>チョウサ</t>
    </rPh>
    <rPh sb="50" eb="52">
      <t>コウモク</t>
    </rPh>
    <rPh sb="53" eb="54">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</si>
</sst>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176893</xdr:colOff>
      <xdr:row>748</xdr:row>
      <xdr:rowOff>81643</xdr:rowOff>
    </xdr:from>
    <xdr:to>
      <xdr:col>32</xdr:col>
      <xdr:colOff>10822</xdr:colOff>
      <xdr:row>750</xdr:row>
      <xdr:rowOff>871</xdr:rowOff>
    </xdr:to>
    <xdr:sp macro="" textlink="">
      <xdr:nvSpPr>
        <xdr:cNvPr id="2" name="テキスト ボックス 1"/>
        <xdr:cNvSpPr txBox="1"/>
      </xdr:nvSpPr>
      <xdr:spPr>
        <a:xfrm>
          <a:off x="4463143" y="236805107"/>
          <a:ext cx="2079108" cy="626800"/>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54427</xdr:colOff>
      <xdr:row>750</xdr:row>
      <xdr:rowOff>81642</xdr:rowOff>
    </xdr:from>
    <xdr:to>
      <xdr:col>37</xdr:col>
      <xdr:colOff>130513</xdr:colOff>
      <xdr:row>750</xdr:row>
      <xdr:rowOff>322940</xdr:rowOff>
    </xdr:to>
    <xdr:sp macro="" textlink="">
      <xdr:nvSpPr>
        <xdr:cNvPr id="3" name="テキスト ボックス 2"/>
        <xdr:cNvSpPr txBox="1"/>
      </xdr:nvSpPr>
      <xdr:spPr>
        <a:xfrm>
          <a:off x="3932463" y="237512678"/>
          <a:ext cx="3750014" cy="24129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（事業の企画、全体調整等、事業全体の進行管理）</a:t>
          </a:r>
        </a:p>
      </xdr:txBody>
    </xdr:sp>
    <xdr:clientData/>
  </xdr:twoCellAnchor>
  <xdr:twoCellAnchor>
    <xdr:from>
      <xdr:col>10</xdr:col>
      <xdr:colOff>27214</xdr:colOff>
      <xdr:row>752</xdr:row>
      <xdr:rowOff>326571</xdr:rowOff>
    </xdr:from>
    <xdr:to>
      <xdr:col>19</xdr:col>
      <xdr:colOff>54965</xdr:colOff>
      <xdr:row>753</xdr:row>
      <xdr:rowOff>254472</xdr:rowOff>
    </xdr:to>
    <xdr:sp macro="" textlink="">
      <xdr:nvSpPr>
        <xdr:cNvPr id="5" name="テキスト ボックス 4"/>
        <xdr:cNvSpPr txBox="1"/>
      </xdr:nvSpPr>
      <xdr:spPr>
        <a:xfrm>
          <a:off x="2068285" y="238465178"/>
          <a:ext cx="1864716" cy="281687"/>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68036</xdr:colOff>
      <xdr:row>754</xdr:row>
      <xdr:rowOff>54428</xdr:rowOff>
    </xdr:from>
    <xdr:to>
      <xdr:col>19</xdr:col>
      <xdr:colOff>108837</xdr:colOff>
      <xdr:row>756</xdr:row>
      <xdr:rowOff>15046</xdr:rowOff>
    </xdr:to>
    <xdr:sp macro="" textlink="">
      <xdr:nvSpPr>
        <xdr:cNvPr id="6" name="テキスト ボックス 5"/>
        <xdr:cNvSpPr txBox="1"/>
      </xdr:nvSpPr>
      <xdr:spPr>
        <a:xfrm>
          <a:off x="1905000" y="238900607"/>
          <a:ext cx="2081873" cy="66818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富士テレコム株式会社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81642</xdr:colOff>
      <xdr:row>752</xdr:row>
      <xdr:rowOff>312965</xdr:rowOff>
    </xdr:from>
    <xdr:to>
      <xdr:col>33</xdr:col>
      <xdr:colOff>34070</xdr:colOff>
      <xdr:row>753</xdr:row>
      <xdr:rowOff>254452</xdr:rowOff>
    </xdr:to>
    <xdr:sp macro="" textlink="">
      <xdr:nvSpPr>
        <xdr:cNvPr id="8" name="テキスト ボックス 7"/>
        <xdr:cNvSpPr txBox="1"/>
      </xdr:nvSpPr>
      <xdr:spPr>
        <a:xfrm>
          <a:off x="4163785" y="238451572"/>
          <a:ext cx="2605821" cy="295273"/>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27214</xdr:colOff>
      <xdr:row>754</xdr:row>
      <xdr:rowOff>81643</xdr:rowOff>
    </xdr:from>
    <xdr:to>
      <xdr:col>31</xdr:col>
      <xdr:colOff>168872</xdr:colOff>
      <xdr:row>756</xdr:row>
      <xdr:rowOff>42260</xdr:rowOff>
    </xdr:to>
    <xdr:sp macro="" textlink="">
      <xdr:nvSpPr>
        <xdr:cNvPr id="9" name="テキスト ボックス 8"/>
        <xdr:cNvSpPr txBox="1"/>
      </xdr:nvSpPr>
      <xdr:spPr>
        <a:xfrm>
          <a:off x="4313464" y="238927822"/>
          <a:ext cx="2182729" cy="668188"/>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　富士テレコム株式会社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95251</xdr:colOff>
      <xdr:row>753</xdr:row>
      <xdr:rowOff>0</xdr:rowOff>
    </xdr:from>
    <xdr:to>
      <xdr:col>46</xdr:col>
      <xdr:colOff>55767</xdr:colOff>
      <xdr:row>753</xdr:row>
      <xdr:rowOff>281687</xdr:rowOff>
    </xdr:to>
    <xdr:sp macro="" textlink="">
      <xdr:nvSpPr>
        <xdr:cNvPr id="10" name="テキスト ボックス 9"/>
        <xdr:cNvSpPr txBox="1"/>
      </xdr:nvSpPr>
      <xdr:spPr>
        <a:xfrm>
          <a:off x="7647215" y="238492393"/>
          <a:ext cx="1797481" cy="281687"/>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149679</xdr:colOff>
      <xdr:row>754</xdr:row>
      <xdr:rowOff>81642</xdr:rowOff>
    </xdr:from>
    <xdr:to>
      <xdr:col>46</xdr:col>
      <xdr:colOff>168072</xdr:colOff>
      <xdr:row>756</xdr:row>
      <xdr:rowOff>42260</xdr:rowOff>
    </xdr:to>
    <xdr:sp macro="" textlink="">
      <xdr:nvSpPr>
        <xdr:cNvPr id="11" name="テキスト ボックス 10"/>
        <xdr:cNvSpPr txBox="1"/>
      </xdr:nvSpPr>
      <xdr:spPr>
        <a:xfrm>
          <a:off x="7497536" y="238927821"/>
          <a:ext cx="2059465" cy="66818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宮嶋印刷</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122464</xdr:colOff>
      <xdr:row>756</xdr:row>
      <xdr:rowOff>136071</xdr:rowOff>
    </xdr:from>
    <xdr:to>
      <xdr:col>19</xdr:col>
      <xdr:colOff>96029</xdr:colOff>
      <xdr:row>758</xdr:row>
      <xdr:rowOff>35831</xdr:rowOff>
    </xdr:to>
    <xdr:sp macro="" textlink="">
      <xdr:nvSpPr>
        <xdr:cNvPr id="14" name="テキスト ボックス 13"/>
        <xdr:cNvSpPr txBox="1"/>
      </xdr:nvSpPr>
      <xdr:spPr>
        <a:xfrm>
          <a:off x="1959428" y="239689821"/>
          <a:ext cx="2014637" cy="60733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先進医療実績報告</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データ入力・集計）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81643</xdr:colOff>
      <xdr:row>756</xdr:row>
      <xdr:rowOff>122465</xdr:rowOff>
    </xdr:from>
    <xdr:to>
      <xdr:col>31</xdr:col>
      <xdr:colOff>57879</xdr:colOff>
      <xdr:row>758</xdr:row>
      <xdr:rowOff>24325</xdr:rowOff>
    </xdr:to>
    <xdr:sp macro="" textlink="">
      <xdr:nvSpPr>
        <xdr:cNvPr id="16" name="テキスト ボックス 15"/>
        <xdr:cNvSpPr txBox="1"/>
      </xdr:nvSpPr>
      <xdr:spPr>
        <a:xfrm>
          <a:off x="4367893" y="239676215"/>
          <a:ext cx="2017307" cy="60943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（会議開催等支援）</a:t>
          </a:r>
        </a:p>
      </xdr:txBody>
    </xdr:sp>
    <xdr:clientData/>
  </xdr:twoCellAnchor>
  <xdr:twoCellAnchor>
    <xdr:from>
      <xdr:col>35</xdr:col>
      <xdr:colOff>163285</xdr:colOff>
      <xdr:row>756</xdr:row>
      <xdr:rowOff>231322</xdr:rowOff>
    </xdr:from>
    <xdr:to>
      <xdr:col>47</xdr:col>
      <xdr:colOff>196556</xdr:colOff>
      <xdr:row>758</xdr:row>
      <xdr:rowOff>131082</xdr:rowOff>
    </xdr:to>
    <xdr:sp macro="" textlink="">
      <xdr:nvSpPr>
        <xdr:cNvPr id="17" name="テキスト ボックス 16"/>
        <xdr:cNvSpPr txBox="1"/>
      </xdr:nvSpPr>
      <xdr:spPr>
        <a:xfrm>
          <a:off x="7307035" y="239785072"/>
          <a:ext cx="2482557" cy="60733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先進医療</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技術承認の</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製本業務）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190500</xdr:colOff>
      <xdr:row>751</xdr:row>
      <xdr:rowOff>190500</xdr:rowOff>
    </xdr:from>
    <xdr:to>
      <xdr:col>41</xdr:col>
      <xdr:colOff>23710</xdr:colOff>
      <xdr:row>751</xdr:row>
      <xdr:rowOff>244928</xdr:rowOff>
    </xdr:to>
    <xdr:cxnSp macro="">
      <xdr:nvCxnSpPr>
        <xdr:cNvPr id="20" name="直線コネクタ 19"/>
        <xdr:cNvCxnSpPr/>
      </xdr:nvCxnSpPr>
      <xdr:spPr>
        <a:xfrm>
          <a:off x="1415143" y="237975321"/>
          <a:ext cx="6976960" cy="5442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12</xdr:col>
      <xdr:colOff>176893</xdr:colOff>
      <xdr:row>751</xdr:row>
      <xdr:rowOff>176893</xdr:rowOff>
    </xdr:from>
    <xdr:to>
      <xdr:col>12</xdr:col>
      <xdr:colOff>190501</xdr:colOff>
      <xdr:row>752</xdr:row>
      <xdr:rowOff>299357</xdr:rowOff>
    </xdr:to>
    <xdr:cxnSp macro="">
      <xdr:nvCxnSpPr>
        <xdr:cNvPr id="22" name="直線矢印コネクタ 21"/>
        <xdr:cNvCxnSpPr/>
      </xdr:nvCxnSpPr>
      <xdr:spPr>
        <a:xfrm flipH="1">
          <a:off x="2626179" y="237961714"/>
          <a:ext cx="13608" cy="4762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149678</xdr:colOff>
      <xdr:row>751</xdr:row>
      <xdr:rowOff>54429</xdr:rowOff>
    </xdr:from>
    <xdr:to>
      <xdr:col>26</xdr:col>
      <xdr:colOff>159910</xdr:colOff>
      <xdr:row>752</xdr:row>
      <xdr:rowOff>312965</xdr:rowOff>
    </xdr:to>
    <xdr:cxnSp macro="">
      <xdr:nvCxnSpPr>
        <xdr:cNvPr id="24" name="直線矢印コネクタ 23"/>
        <xdr:cNvCxnSpPr>
          <a:endCxn id="8" idx="0"/>
        </xdr:cNvCxnSpPr>
      </xdr:nvCxnSpPr>
      <xdr:spPr>
        <a:xfrm>
          <a:off x="5456464" y="237839250"/>
          <a:ext cx="10232" cy="61232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27214</xdr:colOff>
      <xdr:row>751</xdr:row>
      <xdr:rowOff>231322</xdr:rowOff>
    </xdr:from>
    <xdr:to>
      <xdr:col>41</xdr:col>
      <xdr:colOff>33564</xdr:colOff>
      <xdr:row>752</xdr:row>
      <xdr:rowOff>258536</xdr:rowOff>
    </xdr:to>
    <xdr:cxnSp macro="">
      <xdr:nvCxnSpPr>
        <xdr:cNvPr id="25" name="直線矢印コネクタ 24"/>
        <xdr:cNvCxnSpPr/>
      </xdr:nvCxnSpPr>
      <xdr:spPr>
        <a:xfrm flipH="1">
          <a:off x="8395607" y="238016143"/>
          <a:ext cx="6350" cy="3810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13607</xdr:colOff>
      <xdr:row>751</xdr:row>
      <xdr:rowOff>204108</xdr:rowOff>
    </xdr:from>
    <xdr:to>
      <xdr:col>7</xdr:col>
      <xdr:colOff>27214</xdr:colOff>
      <xdr:row>759</xdr:row>
      <xdr:rowOff>40822</xdr:rowOff>
    </xdr:to>
    <xdr:cxnSp macro="">
      <xdr:nvCxnSpPr>
        <xdr:cNvPr id="46" name="直線コネクタ 45"/>
        <xdr:cNvCxnSpPr/>
      </xdr:nvCxnSpPr>
      <xdr:spPr>
        <a:xfrm flipH="1">
          <a:off x="1442357" y="237988929"/>
          <a:ext cx="13607" cy="266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13606</xdr:colOff>
      <xdr:row>759</xdr:row>
      <xdr:rowOff>27214</xdr:rowOff>
    </xdr:from>
    <xdr:to>
      <xdr:col>38</xdr:col>
      <xdr:colOff>14406</xdr:colOff>
      <xdr:row>759</xdr:row>
      <xdr:rowOff>27215</xdr:rowOff>
    </xdr:to>
    <xdr:cxnSp macro="">
      <xdr:nvCxnSpPr>
        <xdr:cNvPr id="48" name="直線コネクタ 47"/>
        <xdr:cNvCxnSpPr/>
      </xdr:nvCxnSpPr>
      <xdr:spPr>
        <a:xfrm flipV="1">
          <a:off x="1436006" y="240806514"/>
          <a:ext cx="6300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190500</xdr:colOff>
      <xdr:row>759</xdr:row>
      <xdr:rowOff>13607</xdr:rowOff>
    </xdr:from>
    <xdr:to>
      <xdr:col>18</xdr:col>
      <xdr:colOff>190500</xdr:colOff>
      <xdr:row>760</xdr:row>
      <xdr:rowOff>54428</xdr:rowOff>
    </xdr:to>
    <xdr:cxnSp macro="">
      <xdr:nvCxnSpPr>
        <xdr:cNvPr id="50" name="直線矢印コネクタ 49"/>
        <xdr:cNvCxnSpPr/>
      </xdr:nvCxnSpPr>
      <xdr:spPr>
        <a:xfrm>
          <a:off x="3864429" y="240628714"/>
          <a:ext cx="0" cy="3946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101600</xdr:colOff>
      <xdr:row>760</xdr:row>
      <xdr:rowOff>88900</xdr:rowOff>
    </xdr:from>
    <xdr:to>
      <xdr:col>25</xdr:col>
      <xdr:colOff>135806</xdr:colOff>
      <xdr:row>761</xdr:row>
      <xdr:rowOff>49547</xdr:rowOff>
    </xdr:to>
    <xdr:sp macro="" textlink="">
      <xdr:nvSpPr>
        <xdr:cNvPr id="21" name="テキスト ボックス 20"/>
        <xdr:cNvSpPr txBox="1"/>
      </xdr:nvSpPr>
      <xdr:spPr>
        <a:xfrm>
          <a:off x="2540000" y="241223800"/>
          <a:ext cx="2675806" cy="316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11</xdr:col>
      <xdr:colOff>101600</xdr:colOff>
      <xdr:row>761</xdr:row>
      <xdr:rowOff>25400</xdr:rowOff>
    </xdr:from>
    <xdr:to>
      <xdr:col>26</xdr:col>
      <xdr:colOff>20923</xdr:colOff>
      <xdr:row>763</xdr:row>
      <xdr:rowOff>5329</xdr:rowOff>
    </xdr:to>
    <xdr:sp macro="" textlink="">
      <xdr:nvSpPr>
        <xdr:cNvPr id="23" name="テキスト ボックス 22"/>
        <xdr:cNvSpPr txBox="1"/>
      </xdr:nvSpPr>
      <xdr:spPr>
        <a:xfrm>
          <a:off x="2336800" y="241515900"/>
          <a:ext cx="2967323" cy="6911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endParaRPr kumimoji="1" lang="en-US" altLang="ja-JP" sz="1100"/>
        </a:p>
        <a:p>
          <a:pPr algn="ctr">
            <a:lnSpc>
              <a:spcPts val="1100"/>
            </a:lnSpc>
          </a:pPr>
          <a:r>
            <a:rPr kumimoji="1" lang="ja-JP" altLang="en-US" sz="1100"/>
            <a:t>Ｄ  株式会社セプコム</a:t>
          </a:r>
          <a:endParaRPr kumimoji="1" lang="en-US" altLang="ja-JP" sz="1100"/>
        </a:p>
        <a:p>
          <a:pPr algn="ctr">
            <a:lnSpc>
              <a:spcPts val="1100"/>
            </a:lnSpc>
          </a:pPr>
          <a:r>
            <a:rPr kumimoji="1" lang="ja-JP" altLang="en-US" sz="1100"/>
            <a:t>４百万円</a:t>
          </a:r>
          <a:endParaRPr kumimoji="1" lang="en-US" altLang="ja-JP" sz="1100"/>
        </a:p>
      </xdr:txBody>
    </xdr:sp>
    <xdr:clientData/>
  </xdr:twoCellAnchor>
  <xdr:twoCellAnchor>
    <xdr:from>
      <xdr:col>12</xdr:col>
      <xdr:colOff>190500</xdr:colOff>
      <xdr:row>763</xdr:row>
      <xdr:rowOff>50800</xdr:rowOff>
    </xdr:from>
    <xdr:to>
      <xdr:col>24</xdr:col>
      <xdr:colOff>190180</xdr:colOff>
      <xdr:row>764</xdr:row>
      <xdr:rowOff>198446</xdr:rowOff>
    </xdr:to>
    <xdr:sp macro="" textlink="">
      <xdr:nvSpPr>
        <xdr:cNvPr id="26" name="テキスト ボックス 25"/>
        <xdr:cNvSpPr txBox="1"/>
      </xdr:nvSpPr>
      <xdr:spPr>
        <a:xfrm>
          <a:off x="2628900" y="242252500"/>
          <a:ext cx="2438080" cy="50324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入院基本料定例報告及び</a:t>
          </a:r>
          <a:r>
            <a:rPr kumimoji="1" lang="ja-JP" altLang="ja-JP" sz="1100">
              <a:solidFill>
                <a:schemeClr val="dk1"/>
              </a:solidFill>
              <a:effectLst/>
              <a:latin typeface="+mn-lt"/>
              <a:ea typeface="+mn-ea"/>
              <a:cs typeface="+mn-cs"/>
            </a:rPr>
            <a:t>選定療養</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データ入力・集計）</a:t>
          </a:r>
          <a:endParaRPr lang="ja-JP" altLang="ja-JP"/>
        </a:p>
      </xdr:txBody>
    </xdr:sp>
    <xdr:clientData/>
  </xdr:twoCellAnchor>
  <xdr:twoCellAnchor>
    <xdr:from>
      <xdr:col>31</xdr:col>
      <xdr:colOff>101600</xdr:colOff>
      <xdr:row>760</xdr:row>
      <xdr:rowOff>63500</xdr:rowOff>
    </xdr:from>
    <xdr:to>
      <xdr:col>44</xdr:col>
      <xdr:colOff>159710</xdr:colOff>
      <xdr:row>761</xdr:row>
      <xdr:rowOff>17894</xdr:rowOff>
    </xdr:to>
    <xdr:sp macro="" textlink="">
      <xdr:nvSpPr>
        <xdr:cNvPr id="28" name="テキスト ボックス 27"/>
        <xdr:cNvSpPr txBox="1"/>
      </xdr:nvSpPr>
      <xdr:spPr>
        <a:xfrm>
          <a:off x="6400800" y="241198400"/>
          <a:ext cx="2699710" cy="309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38100</xdr:colOff>
      <xdr:row>761</xdr:row>
      <xdr:rowOff>50800</xdr:rowOff>
    </xdr:from>
    <xdr:to>
      <xdr:col>45</xdr:col>
      <xdr:colOff>160623</xdr:colOff>
      <xdr:row>763</xdr:row>
      <xdr:rowOff>30729</xdr:rowOff>
    </xdr:to>
    <xdr:sp macro="" textlink="">
      <xdr:nvSpPr>
        <xdr:cNvPr id="29" name="テキスト ボックス 28"/>
        <xdr:cNvSpPr txBox="1"/>
      </xdr:nvSpPr>
      <xdr:spPr>
        <a:xfrm>
          <a:off x="6337300" y="241541300"/>
          <a:ext cx="2967323" cy="6911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endParaRPr kumimoji="1" lang="en-US" altLang="ja-JP" sz="1100"/>
        </a:p>
        <a:p>
          <a:pPr algn="ctr">
            <a:lnSpc>
              <a:spcPts val="1100"/>
            </a:lnSpc>
          </a:pPr>
          <a:r>
            <a:rPr kumimoji="1" lang="ja-JP" altLang="en-US" sz="1100"/>
            <a:t>Ｅ</a:t>
          </a:r>
          <a:r>
            <a:rPr kumimoji="1" lang="ja-JP" altLang="en-US" sz="1100" baseline="0"/>
            <a:t>  </a:t>
          </a:r>
          <a:r>
            <a:rPr kumimoji="1" lang="ja-JP" altLang="en-US" sz="1100"/>
            <a:t>東水戸データサービス株式会社 </a:t>
          </a:r>
          <a:endParaRPr kumimoji="1" lang="en-US" altLang="ja-JP" sz="1100"/>
        </a:p>
        <a:p>
          <a:pPr algn="ctr">
            <a:lnSpc>
              <a:spcPts val="1100"/>
            </a:lnSpc>
          </a:pPr>
          <a:r>
            <a:rPr kumimoji="1" lang="ja-JP" altLang="en-US" sz="1100"/>
            <a:t>０．３百万円</a:t>
          </a:r>
          <a:endParaRPr kumimoji="1" lang="en-US" altLang="ja-JP" sz="1100"/>
        </a:p>
      </xdr:txBody>
    </xdr:sp>
    <xdr:clientData/>
  </xdr:twoCellAnchor>
  <xdr:twoCellAnchor>
    <xdr:from>
      <xdr:col>38</xdr:col>
      <xdr:colOff>0</xdr:colOff>
      <xdr:row>759</xdr:row>
      <xdr:rowOff>0</xdr:rowOff>
    </xdr:from>
    <xdr:to>
      <xdr:col>38</xdr:col>
      <xdr:colOff>0</xdr:colOff>
      <xdr:row>760</xdr:row>
      <xdr:rowOff>40821</xdr:rowOff>
    </xdr:to>
    <xdr:cxnSp macro="">
      <xdr:nvCxnSpPr>
        <xdr:cNvPr id="32" name="直線矢印コネクタ 31"/>
        <xdr:cNvCxnSpPr/>
      </xdr:nvCxnSpPr>
      <xdr:spPr>
        <a:xfrm>
          <a:off x="7721600" y="240779300"/>
          <a:ext cx="0" cy="3964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165100</xdr:colOff>
      <xdr:row>763</xdr:row>
      <xdr:rowOff>139700</xdr:rowOff>
    </xdr:from>
    <xdr:to>
      <xdr:col>44</xdr:col>
      <xdr:colOff>164780</xdr:colOff>
      <xdr:row>764</xdr:row>
      <xdr:rowOff>287346</xdr:rowOff>
    </xdr:to>
    <xdr:sp macro="" textlink="">
      <xdr:nvSpPr>
        <xdr:cNvPr id="34" name="テキスト ボックス 33"/>
        <xdr:cNvSpPr txBox="1"/>
      </xdr:nvSpPr>
      <xdr:spPr>
        <a:xfrm>
          <a:off x="6667500" y="48679100"/>
          <a:ext cx="2438080" cy="50324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選定療養</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データ入力・集計）</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5" zoomScale="75" zoomScaleNormal="75" zoomScaleSheetLayoutView="75" zoomScalePageLayoutView="85" workbookViewId="0">
      <selection activeCell="AR15" sqref="AR15:AX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403</v>
      </c>
      <c r="AJ2" s="946" t="s">
        <v>735</v>
      </c>
      <c r="AK2" s="946"/>
      <c r="AL2" s="946"/>
      <c r="AM2" s="946"/>
      <c r="AN2" s="98" t="s">
        <v>403</v>
      </c>
      <c r="AO2" s="946">
        <v>20</v>
      </c>
      <c r="AP2" s="946"/>
      <c r="AQ2" s="946"/>
      <c r="AR2" s="99" t="s">
        <v>706</v>
      </c>
      <c r="AS2" s="952">
        <v>347</v>
      </c>
      <c r="AT2" s="952"/>
      <c r="AU2" s="952"/>
      <c r="AV2" s="98" t="str">
        <f>IF(AW2="","","-")</f>
        <v/>
      </c>
      <c r="AW2" s="912"/>
      <c r="AX2" s="912"/>
    </row>
    <row r="3" spans="1:50" ht="21" customHeight="1" thickBot="1" x14ac:dyDescent="0.2">
      <c r="A3" s="865" t="s">
        <v>699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707</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708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711</v>
      </c>
      <c r="H5" s="838"/>
      <c r="I5" s="838"/>
      <c r="J5" s="838"/>
      <c r="K5" s="838"/>
      <c r="L5" s="838"/>
      <c r="M5" s="839" t="s">
        <v>66</v>
      </c>
      <c r="N5" s="840"/>
      <c r="O5" s="840"/>
      <c r="P5" s="840"/>
      <c r="Q5" s="840"/>
      <c r="R5" s="841"/>
      <c r="S5" s="842" t="s">
        <v>712</v>
      </c>
      <c r="T5" s="838"/>
      <c r="U5" s="838"/>
      <c r="V5" s="838"/>
      <c r="W5" s="838"/>
      <c r="X5" s="843"/>
      <c r="Y5" s="699" t="s">
        <v>3</v>
      </c>
      <c r="Z5" s="545"/>
      <c r="AA5" s="545"/>
      <c r="AB5" s="545"/>
      <c r="AC5" s="545"/>
      <c r="AD5" s="546"/>
      <c r="AE5" s="700" t="s">
        <v>713</v>
      </c>
      <c r="AF5" s="700"/>
      <c r="AG5" s="700"/>
      <c r="AH5" s="700"/>
      <c r="AI5" s="700"/>
      <c r="AJ5" s="700"/>
      <c r="AK5" s="700"/>
      <c r="AL5" s="700"/>
      <c r="AM5" s="700"/>
      <c r="AN5" s="700"/>
      <c r="AO5" s="700"/>
      <c r="AP5" s="701"/>
      <c r="AQ5" s="702" t="s">
        <v>710</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714</v>
      </c>
      <c r="H7" s="501"/>
      <c r="I7" s="501"/>
      <c r="J7" s="501"/>
      <c r="K7" s="501"/>
      <c r="L7" s="501"/>
      <c r="M7" s="501"/>
      <c r="N7" s="501"/>
      <c r="O7" s="501"/>
      <c r="P7" s="501"/>
      <c r="Q7" s="501"/>
      <c r="R7" s="501"/>
      <c r="S7" s="501"/>
      <c r="T7" s="501"/>
      <c r="U7" s="501"/>
      <c r="V7" s="501"/>
      <c r="W7" s="501"/>
      <c r="X7" s="502"/>
      <c r="Y7" s="924" t="s">
        <v>386</v>
      </c>
      <c r="Z7" s="442"/>
      <c r="AA7" s="442"/>
      <c r="AB7" s="442"/>
      <c r="AC7" s="442"/>
      <c r="AD7" s="925"/>
      <c r="AE7" s="913" t="s">
        <v>714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256</v>
      </c>
      <c r="B8" s="498"/>
      <c r="C8" s="498"/>
      <c r="D8" s="498"/>
      <c r="E8" s="498"/>
      <c r="F8" s="499"/>
      <c r="G8" s="947" t="str">
        <f>入力規則等!A27</f>
        <v>-</v>
      </c>
      <c r="H8" s="721"/>
      <c r="I8" s="721"/>
      <c r="J8" s="721"/>
      <c r="K8" s="721"/>
      <c r="L8" s="721"/>
      <c r="M8" s="721"/>
      <c r="N8" s="721"/>
      <c r="O8" s="721"/>
      <c r="P8" s="721"/>
      <c r="Q8" s="721"/>
      <c r="R8" s="721"/>
      <c r="S8" s="721"/>
      <c r="T8" s="721"/>
      <c r="U8" s="721"/>
      <c r="V8" s="721"/>
      <c r="W8" s="721"/>
      <c r="X8" s="948"/>
      <c r="Y8" s="844" t="s">
        <v>257</v>
      </c>
      <c r="Z8" s="845"/>
      <c r="AA8" s="845"/>
      <c r="AB8" s="845"/>
      <c r="AC8" s="845"/>
      <c r="AD8" s="846"/>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65.099999999999994" customHeight="1" x14ac:dyDescent="0.15">
      <c r="A9" s="847" t="s">
        <v>23</v>
      </c>
      <c r="B9" s="848"/>
      <c r="C9" s="848"/>
      <c r="D9" s="848"/>
      <c r="E9" s="848"/>
      <c r="F9" s="848"/>
      <c r="G9" s="849" t="s">
        <v>715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5" t="s">
        <v>24</v>
      </c>
      <c r="B12" s="966"/>
      <c r="C12" s="966"/>
      <c r="D12" s="966"/>
      <c r="E12" s="966"/>
      <c r="F12" s="967"/>
      <c r="G12" s="761"/>
      <c r="H12" s="762"/>
      <c r="I12" s="762"/>
      <c r="J12" s="762"/>
      <c r="K12" s="762"/>
      <c r="L12" s="762"/>
      <c r="M12" s="762"/>
      <c r="N12" s="762"/>
      <c r="O12" s="762"/>
      <c r="P12" s="449" t="s">
        <v>387</v>
      </c>
      <c r="Q12" s="444"/>
      <c r="R12" s="444"/>
      <c r="S12" s="444"/>
      <c r="T12" s="444"/>
      <c r="U12" s="444"/>
      <c r="V12" s="445"/>
      <c r="W12" s="449" t="s">
        <v>409</v>
      </c>
      <c r="X12" s="444"/>
      <c r="Y12" s="444"/>
      <c r="Z12" s="444"/>
      <c r="AA12" s="444"/>
      <c r="AB12" s="444"/>
      <c r="AC12" s="445"/>
      <c r="AD12" s="449" t="s">
        <v>696</v>
      </c>
      <c r="AE12" s="444"/>
      <c r="AF12" s="444"/>
      <c r="AG12" s="444"/>
      <c r="AH12" s="444"/>
      <c r="AI12" s="444"/>
      <c r="AJ12" s="445"/>
      <c r="AK12" s="449" t="s">
        <v>700</v>
      </c>
      <c r="AL12" s="444"/>
      <c r="AM12" s="444"/>
      <c r="AN12" s="444"/>
      <c r="AO12" s="444"/>
      <c r="AP12" s="444"/>
      <c r="AQ12" s="445"/>
      <c r="AR12" s="449" t="s">
        <v>701</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15</v>
      </c>
      <c r="Q13" s="659"/>
      <c r="R13" s="659"/>
      <c r="S13" s="659"/>
      <c r="T13" s="659"/>
      <c r="U13" s="659"/>
      <c r="V13" s="660"/>
      <c r="W13" s="658">
        <v>15</v>
      </c>
      <c r="X13" s="659"/>
      <c r="Y13" s="659"/>
      <c r="Z13" s="659"/>
      <c r="AA13" s="659"/>
      <c r="AB13" s="659"/>
      <c r="AC13" s="660"/>
      <c r="AD13" s="658">
        <v>15</v>
      </c>
      <c r="AE13" s="659"/>
      <c r="AF13" s="659"/>
      <c r="AG13" s="659"/>
      <c r="AH13" s="659"/>
      <c r="AI13" s="659"/>
      <c r="AJ13" s="660"/>
      <c r="AK13" s="658">
        <v>15</v>
      </c>
      <c r="AL13" s="659"/>
      <c r="AM13" s="659"/>
      <c r="AN13" s="659"/>
      <c r="AO13" s="659"/>
      <c r="AP13" s="659"/>
      <c r="AQ13" s="660"/>
      <c r="AR13" s="921">
        <v>16</v>
      </c>
      <c r="AS13" s="922"/>
      <c r="AT13" s="922"/>
      <c r="AU13" s="922"/>
      <c r="AV13" s="922"/>
      <c r="AW13" s="922"/>
      <c r="AX13" s="923"/>
    </row>
    <row r="14" spans="1:50" ht="21" customHeight="1" x14ac:dyDescent="0.15">
      <c r="A14" s="615"/>
      <c r="B14" s="616"/>
      <c r="C14" s="616"/>
      <c r="D14" s="616"/>
      <c r="E14" s="616"/>
      <c r="F14" s="617"/>
      <c r="G14" s="726"/>
      <c r="H14" s="727"/>
      <c r="I14" s="712" t="s">
        <v>8</v>
      </c>
      <c r="J14" s="763"/>
      <c r="K14" s="763"/>
      <c r="L14" s="763"/>
      <c r="M14" s="763"/>
      <c r="N14" s="763"/>
      <c r="O14" s="764"/>
      <c r="P14" s="658" t="s">
        <v>714</v>
      </c>
      <c r="Q14" s="659"/>
      <c r="R14" s="659"/>
      <c r="S14" s="659"/>
      <c r="T14" s="659"/>
      <c r="U14" s="659"/>
      <c r="V14" s="660"/>
      <c r="W14" s="658" t="s">
        <v>714</v>
      </c>
      <c r="X14" s="659"/>
      <c r="Y14" s="659"/>
      <c r="Z14" s="659"/>
      <c r="AA14" s="659"/>
      <c r="AB14" s="659"/>
      <c r="AC14" s="660"/>
      <c r="AD14" s="658" t="s">
        <v>714</v>
      </c>
      <c r="AE14" s="659"/>
      <c r="AF14" s="659"/>
      <c r="AG14" s="659"/>
      <c r="AH14" s="659"/>
      <c r="AI14" s="659"/>
      <c r="AJ14" s="660"/>
      <c r="AK14" s="658" t="s">
        <v>714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714</v>
      </c>
      <c r="Q15" s="659"/>
      <c r="R15" s="659"/>
      <c r="S15" s="659"/>
      <c r="T15" s="659"/>
      <c r="U15" s="659"/>
      <c r="V15" s="660"/>
      <c r="W15" s="658" t="s">
        <v>714</v>
      </c>
      <c r="X15" s="659"/>
      <c r="Y15" s="659"/>
      <c r="Z15" s="659"/>
      <c r="AA15" s="659"/>
      <c r="AB15" s="659"/>
      <c r="AC15" s="660"/>
      <c r="AD15" s="658" t="s">
        <v>714</v>
      </c>
      <c r="AE15" s="659"/>
      <c r="AF15" s="659"/>
      <c r="AG15" s="659"/>
      <c r="AH15" s="659"/>
      <c r="AI15" s="659"/>
      <c r="AJ15" s="660"/>
      <c r="AK15" s="658" t="s">
        <v>714</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714</v>
      </c>
      <c r="Q16" s="659"/>
      <c r="R16" s="659"/>
      <c r="S16" s="659"/>
      <c r="T16" s="659"/>
      <c r="U16" s="659"/>
      <c r="V16" s="660"/>
      <c r="W16" s="658" t="s">
        <v>714</v>
      </c>
      <c r="X16" s="659"/>
      <c r="Y16" s="659"/>
      <c r="Z16" s="659"/>
      <c r="AA16" s="659"/>
      <c r="AB16" s="659"/>
      <c r="AC16" s="660"/>
      <c r="AD16" s="658" t="s">
        <v>714</v>
      </c>
      <c r="AE16" s="659"/>
      <c r="AF16" s="659"/>
      <c r="AG16" s="659"/>
      <c r="AH16" s="659"/>
      <c r="AI16" s="659"/>
      <c r="AJ16" s="660"/>
      <c r="AK16" s="658" t="s">
        <v>714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714</v>
      </c>
      <c r="Q17" s="659"/>
      <c r="R17" s="659"/>
      <c r="S17" s="659"/>
      <c r="T17" s="659"/>
      <c r="U17" s="659"/>
      <c r="V17" s="660"/>
      <c r="W17" s="658" t="s">
        <v>714</v>
      </c>
      <c r="X17" s="659"/>
      <c r="Y17" s="659"/>
      <c r="Z17" s="659"/>
      <c r="AA17" s="659"/>
      <c r="AB17" s="659"/>
      <c r="AC17" s="660"/>
      <c r="AD17" s="658" t="s">
        <v>714</v>
      </c>
      <c r="AE17" s="659"/>
      <c r="AF17" s="659"/>
      <c r="AG17" s="659"/>
      <c r="AH17" s="659"/>
      <c r="AI17" s="659"/>
      <c r="AJ17" s="660"/>
      <c r="AK17" s="658" t="s">
        <v>714</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8"/>
      <c r="H18" s="729"/>
      <c r="I18" s="717" t="s">
        <v>20</v>
      </c>
      <c r="J18" s="718"/>
      <c r="K18" s="718"/>
      <c r="L18" s="718"/>
      <c r="M18" s="718"/>
      <c r="N18" s="718"/>
      <c r="O18" s="719"/>
      <c r="P18" s="876">
        <f>SUM(P13:V17)</f>
        <v>15</v>
      </c>
      <c r="Q18" s="877"/>
      <c r="R18" s="877"/>
      <c r="S18" s="877"/>
      <c r="T18" s="877"/>
      <c r="U18" s="877"/>
      <c r="V18" s="878"/>
      <c r="W18" s="876">
        <f>SUM(W13:AC17)</f>
        <v>15</v>
      </c>
      <c r="X18" s="877"/>
      <c r="Y18" s="877"/>
      <c r="Z18" s="877"/>
      <c r="AA18" s="877"/>
      <c r="AB18" s="877"/>
      <c r="AC18" s="878"/>
      <c r="AD18" s="876">
        <f>SUM(AD13:AJ17)</f>
        <v>15</v>
      </c>
      <c r="AE18" s="877"/>
      <c r="AF18" s="877"/>
      <c r="AG18" s="877"/>
      <c r="AH18" s="877"/>
      <c r="AI18" s="877"/>
      <c r="AJ18" s="878"/>
      <c r="AK18" s="876">
        <f>SUM(AK13:AQ17)</f>
        <v>15</v>
      </c>
      <c r="AL18" s="877"/>
      <c r="AM18" s="877"/>
      <c r="AN18" s="877"/>
      <c r="AO18" s="877"/>
      <c r="AP18" s="877"/>
      <c r="AQ18" s="878"/>
      <c r="AR18" s="876">
        <f>SUM(AR13:AX17)</f>
        <v>16</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8</v>
      </c>
      <c r="Q19" s="659"/>
      <c r="R19" s="659"/>
      <c r="S19" s="659"/>
      <c r="T19" s="659"/>
      <c r="U19" s="659"/>
      <c r="V19" s="660"/>
      <c r="W19" s="658">
        <v>11</v>
      </c>
      <c r="X19" s="659"/>
      <c r="Y19" s="659"/>
      <c r="Z19" s="659"/>
      <c r="AA19" s="659"/>
      <c r="AB19" s="659"/>
      <c r="AC19" s="660"/>
      <c r="AD19" s="658">
        <v>12</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0.53333333333333333</v>
      </c>
      <c r="Q20" s="316"/>
      <c r="R20" s="316"/>
      <c r="S20" s="316"/>
      <c r="T20" s="316"/>
      <c r="U20" s="316"/>
      <c r="V20" s="316"/>
      <c r="W20" s="316">
        <f t="shared" ref="W20" si="0">IF(W18=0, "-", SUM(W19)/W18)</f>
        <v>0.73333333333333328</v>
      </c>
      <c r="X20" s="316"/>
      <c r="Y20" s="316"/>
      <c r="Z20" s="316"/>
      <c r="AA20" s="316"/>
      <c r="AB20" s="316"/>
      <c r="AC20" s="316"/>
      <c r="AD20" s="316">
        <f t="shared" ref="AD20" si="1">IF(AD18=0, "-", SUM(AD19)/AD18)</f>
        <v>0.8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8"/>
      <c r="G21" s="314" t="s">
        <v>351</v>
      </c>
      <c r="H21" s="315"/>
      <c r="I21" s="315"/>
      <c r="J21" s="315"/>
      <c r="K21" s="315"/>
      <c r="L21" s="315"/>
      <c r="M21" s="315"/>
      <c r="N21" s="315"/>
      <c r="O21" s="315"/>
      <c r="P21" s="316">
        <f>IF(P19=0, "-", SUM(P19)/SUM(P13,P14))</f>
        <v>0.53333333333333333</v>
      </c>
      <c r="Q21" s="316"/>
      <c r="R21" s="316"/>
      <c r="S21" s="316"/>
      <c r="T21" s="316"/>
      <c r="U21" s="316"/>
      <c r="V21" s="316"/>
      <c r="W21" s="316">
        <f t="shared" ref="W21" si="2">IF(W19=0, "-", SUM(W19)/SUM(W13,W14))</f>
        <v>0.73333333333333328</v>
      </c>
      <c r="X21" s="316"/>
      <c r="Y21" s="316"/>
      <c r="Z21" s="316"/>
      <c r="AA21" s="316"/>
      <c r="AB21" s="316"/>
      <c r="AC21" s="316"/>
      <c r="AD21" s="316">
        <f t="shared" ref="AD21" si="3">IF(AD19=0, "-", SUM(AD19)/SUM(AD13,AD14))</f>
        <v>0.8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704</v>
      </c>
      <c r="B22" s="975"/>
      <c r="C22" s="975"/>
      <c r="D22" s="975"/>
      <c r="E22" s="975"/>
      <c r="F22" s="976"/>
      <c r="G22" s="970" t="s">
        <v>330</v>
      </c>
      <c r="H22" s="222"/>
      <c r="I22" s="222"/>
      <c r="J22" s="222"/>
      <c r="K22" s="222"/>
      <c r="L22" s="222"/>
      <c r="M22" s="222"/>
      <c r="N22" s="222"/>
      <c r="O22" s="223"/>
      <c r="P22" s="935" t="s">
        <v>702</v>
      </c>
      <c r="Q22" s="222"/>
      <c r="R22" s="222"/>
      <c r="S22" s="222"/>
      <c r="T22" s="222"/>
      <c r="U22" s="222"/>
      <c r="V22" s="223"/>
      <c r="W22" s="935" t="s">
        <v>703</v>
      </c>
      <c r="X22" s="222"/>
      <c r="Y22" s="222"/>
      <c r="Z22" s="222"/>
      <c r="AA22" s="222"/>
      <c r="AB22" s="222"/>
      <c r="AC22" s="223"/>
      <c r="AD22" s="935" t="s">
        <v>329</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717</v>
      </c>
      <c r="H23" s="972"/>
      <c r="I23" s="972"/>
      <c r="J23" s="972"/>
      <c r="K23" s="972"/>
      <c r="L23" s="972"/>
      <c r="M23" s="972"/>
      <c r="N23" s="972"/>
      <c r="O23" s="973"/>
      <c r="P23" s="921">
        <v>15</v>
      </c>
      <c r="Q23" s="922"/>
      <c r="R23" s="922"/>
      <c r="S23" s="922"/>
      <c r="T23" s="922"/>
      <c r="U23" s="922"/>
      <c r="V23" s="936"/>
      <c r="W23" s="921">
        <v>16</v>
      </c>
      <c r="X23" s="922"/>
      <c r="Y23" s="922"/>
      <c r="Z23" s="922"/>
      <c r="AA23" s="922"/>
      <c r="AB23" s="922"/>
      <c r="AC23" s="936"/>
      <c r="AD23" s="984" t="s">
        <v>781</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58"/>
      <c r="Q24" s="659"/>
      <c r="R24" s="659"/>
      <c r="S24" s="659"/>
      <c r="T24" s="659"/>
      <c r="U24" s="659"/>
      <c r="V24" s="660"/>
      <c r="W24" s="658"/>
      <c r="X24" s="659"/>
      <c r="Y24" s="659"/>
      <c r="Z24" s="659"/>
      <c r="AA24" s="659"/>
      <c r="AB24" s="659"/>
      <c r="AC24" s="66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8"/>
      <c r="Q25" s="659"/>
      <c r="R25" s="659"/>
      <c r="S25" s="659"/>
      <c r="T25" s="659"/>
      <c r="U25" s="659"/>
      <c r="V25" s="660"/>
      <c r="W25" s="658"/>
      <c r="X25" s="659"/>
      <c r="Y25" s="659"/>
      <c r="Z25" s="659"/>
      <c r="AA25" s="659"/>
      <c r="AB25" s="659"/>
      <c r="AC25" s="66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8"/>
      <c r="Q26" s="659"/>
      <c r="R26" s="659"/>
      <c r="S26" s="659"/>
      <c r="T26" s="659"/>
      <c r="U26" s="659"/>
      <c r="V26" s="660"/>
      <c r="W26" s="658"/>
      <c r="X26" s="659"/>
      <c r="Y26" s="659"/>
      <c r="Z26" s="659"/>
      <c r="AA26" s="659"/>
      <c r="AB26" s="659"/>
      <c r="AC26" s="66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8"/>
      <c r="Q27" s="659"/>
      <c r="R27" s="659"/>
      <c r="S27" s="659"/>
      <c r="T27" s="659"/>
      <c r="U27" s="659"/>
      <c r="V27" s="660"/>
      <c r="W27" s="658"/>
      <c r="X27" s="659"/>
      <c r="Y27" s="659"/>
      <c r="Z27" s="659"/>
      <c r="AA27" s="659"/>
      <c r="AB27" s="659"/>
      <c r="AC27" s="66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334</v>
      </c>
      <c r="H28" s="941"/>
      <c r="I28" s="941"/>
      <c r="J28" s="941"/>
      <c r="K28" s="941"/>
      <c r="L28" s="941"/>
      <c r="M28" s="941"/>
      <c r="N28" s="941"/>
      <c r="O28" s="942"/>
      <c r="P28" s="876">
        <f>P29-SUM(P23:P27)</f>
        <v>0</v>
      </c>
      <c r="Q28" s="877"/>
      <c r="R28" s="877"/>
      <c r="S28" s="877"/>
      <c r="T28" s="877"/>
      <c r="U28" s="877"/>
      <c r="V28" s="878"/>
      <c r="W28" s="876">
        <f>W29-SUM(W23:W27)</f>
        <v>0</v>
      </c>
      <c r="X28" s="877"/>
      <c r="Y28" s="877"/>
      <c r="Z28" s="877"/>
      <c r="AA28" s="877"/>
      <c r="AB28" s="877"/>
      <c r="AC28" s="87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331</v>
      </c>
      <c r="H29" s="944"/>
      <c r="I29" s="944"/>
      <c r="J29" s="944"/>
      <c r="K29" s="944"/>
      <c r="L29" s="944"/>
      <c r="M29" s="944"/>
      <c r="N29" s="944"/>
      <c r="O29" s="945"/>
      <c r="P29" s="658">
        <f>AK13</f>
        <v>15</v>
      </c>
      <c r="Q29" s="659"/>
      <c r="R29" s="659"/>
      <c r="S29" s="659"/>
      <c r="T29" s="659"/>
      <c r="U29" s="659"/>
      <c r="V29" s="660"/>
      <c r="W29" s="953">
        <v>16</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59" t="s">
        <v>346</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387</v>
      </c>
      <c r="AF30" s="857"/>
      <c r="AG30" s="857"/>
      <c r="AH30" s="858"/>
      <c r="AI30" s="916" t="s">
        <v>409</v>
      </c>
      <c r="AJ30" s="916"/>
      <c r="AK30" s="916"/>
      <c r="AL30" s="856"/>
      <c r="AM30" s="916" t="s">
        <v>506</v>
      </c>
      <c r="AN30" s="916"/>
      <c r="AO30" s="916"/>
      <c r="AP30" s="856"/>
      <c r="AQ30" s="768" t="s">
        <v>232</v>
      </c>
      <c r="AR30" s="769"/>
      <c r="AS30" s="769"/>
      <c r="AT30" s="770"/>
      <c r="AU30" s="775" t="s">
        <v>134</v>
      </c>
      <c r="AV30" s="775"/>
      <c r="AW30" s="775"/>
      <c r="AX30" s="918"/>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7"/>
      <c r="AJ31" s="917"/>
      <c r="AK31" s="917"/>
      <c r="AL31" s="410"/>
      <c r="AM31" s="917"/>
      <c r="AN31" s="917"/>
      <c r="AO31" s="917"/>
      <c r="AP31" s="410"/>
      <c r="AQ31" s="250" t="s">
        <v>714</v>
      </c>
      <c r="AR31" s="201"/>
      <c r="AS31" s="136" t="s">
        <v>233</v>
      </c>
      <c r="AT31" s="137"/>
      <c r="AU31" s="200">
        <v>2</v>
      </c>
      <c r="AV31" s="200"/>
      <c r="AW31" s="395" t="s">
        <v>179</v>
      </c>
      <c r="AX31" s="396"/>
    </row>
    <row r="32" spans="1:50" ht="23.25" customHeight="1" x14ac:dyDescent="0.15">
      <c r="A32" s="400"/>
      <c r="B32" s="398"/>
      <c r="C32" s="398"/>
      <c r="D32" s="398"/>
      <c r="E32" s="398"/>
      <c r="F32" s="399"/>
      <c r="G32" s="566" t="s">
        <v>718</v>
      </c>
      <c r="H32" s="567"/>
      <c r="I32" s="567"/>
      <c r="J32" s="567"/>
      <c r="K32" s="567"/>
      <c r="L32" s="567"/>
      <c r="M32" s="567"/>
      <c r="N32" s="567"/>
      <c r="O32" s="568"/>
      <c r="P32" s="108" t="s">
        <v>719</v>
      </c>
      <c r="Q32" s="108"/>
      <c r="R32" s="108"/>
      <c r="S32" s="108"/>
      <c r="T32" s="108"/>
      <c r="U32" s="108"/>
      <c r="V32" s="108"/>
      <c r="W32" s="108"/>
      <c r="X32" s="109"/>
      <c r="Y32" s="473" t="s">
        <v>12</v>
      </c>
      <c r="Z32" s="533"/>
      <c r="AA32" s="534"/>
      <c r="AB32" s="463" t="s">
        <v>720</v>
      </c>
      <c r="AC32" s="463"/>
      <c r="AD32" s="463"/>
      <c r="AE32" s="218">
        <v>200000</v>
      </c>
      <c r="AF32" s="219"/>
      <c r="AG32" s="219"/>
      <c r="AH32" s="219"/>
      <c r="AI32" s="218">
        <v>200000</v>
      </c>
      <c r="AJ32" s="219"/>
      <c r="AK32" s="219"/>
      <c r="AL32" s="219"/>
      <c r="AM32" s="218" t="s">
        <v>777</v>
      </c>
      <c r="AN32" s="219"/>
      <c r="AO32" s="219"/>
      <c r="AP32" s="219"/>
      <c r="AQ32" s="336" t="s">
        <v>714</v>
      </c>
      <c r="AR32" s="208"/>
      <c r="AS32" s="208"/>
      <c r="AT32" s="337"/>
      <c r="AU32" s="219" t="s">
        <v>714</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720</v>
      </c>
      <c r="AC33" s="525"/>
      <c r="AD33" s="525"/>
      <c r="AE33" s="218">
        <v>200000</v>
      </c>
      <c r="AF33" s="219"/>
      <c r="AG33" s="219"/>
      <c r="AH33" s="219"/>
      <c r="AI33" s="218">
        <v>200000</v>
      </c>
      <c r="AJ33" s="219"/>
      <c r="AK33" s="219"/>
      <c r="AL33" s="219"/>
      <c r="AM33" s="218" t="s">
        <v>777</v>
      </c>
      <c r="AN33" s="219"/>
      <c r="AO33" s="219"/>
      <c r="AP33" s="219"/>
      <c r="AQ33" s="336" t="s">
        <v>714</v>
      </c>
      <c r="AR33" s="208"/>
      <c r="AS33" s="208"/>
      <c r="AT33" s="337"/>
      <c r="AU33" s="219">
        <v>200000</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100</v>
      </c>
      <c r="AF34" s="219"/>
      <c r="AG34" s="219"/>
      <c r="AH34" s="219"/>
      <c r="AI34" s="218">
        <v>100</v>
      </c>
      <c r="AJ34" s="219"/>
      <c r="AK34" s="219"/>
      <c r="AL34" s="219"/>
      <c r="AM34" s="218" t="s">
        <v>777</v>
      </c>
      <c r="AN34" s="219"/>
      <c r="AO34" s="219"/>
      <c r="AP34" s="219"/>
      <c r="AQ34" s="336" t="s">
        <v>714</v>
      </c>
      <c r="AR34" s="208"/>
      <c r="AS34" s="208"/>
      <c r="AT34" s="337"/>
      <c r="AU34" s="219" t="s">
        <v>714</v>
      </c>
      <c r="AV34" s="219"/>
      <c r="AW34" s="219"/>
      <c r="AX34" s="221"/>
    </row>
    <row r="35" spans="1:51" ht="23.25" customHeight="1" x14ac:dyDescent="0.15">
      <c r="A35" s="228" t="s">
        <v>377</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346</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387</v>
      </c>
      <c r="AF37" s="247"/>
      <c r="AG37" s="247"/>
      <c r="AH37" s="247"/>
      <c r="AI37" s="247" t="s">
        <v>409</v>
      </c>
      <c r="AJ37" s="247"/>
      <c r="AK37" s="247"/>
      <c r="AL37" s="247"/>
      <c r="AM37" s="247" t="s">
        <v>506</v>
      </c>
      <c r="AN37" s="247"/>
      <c r="AO37" s="247"/>
      <c r="AP37" s="247"/>
      <c r="AQ37" s="154" t="s">
        <v>232</v>
      </c>
      <c r="AR37" s="155"/>
      <c r="AS37" s="155"/>
      <c r="AT37" s="156"/>
      <c r="AU37" s="414" t="s">
        <v>134</v>
      </c>
      <c r="AV37" s="414"/>
      <c r="AW37" s="414"/>
      <c r="AX37" s="911"/>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346</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387</v>
      </c>
      <c r="AF44" s="247"/>
      <c r="AG44" s="247"/>
      <c r="AH44" s="247"/>
      <c r="AI44" s="247" t="s">
        <v>409</v>
      </c>
      <c r="AJ44" s="247"/>
      <c r="AK44" s="247"/>
      <c r="AL44" s="247"/>
      <c r="AM44" s="247" t="s">
        <v>506</v>
      </c>
      <c r="AN44" s="247"/>
      <c r="AO44" s="247"/>
      <c r="AP44" s="247"/>
      <c r="AQ44" s="154" t="s">
        <v>232</v>
      </c>
      <c r="AR44" s="155"/>
      <c r="AS44" s="155"/>
      <c r="AT44" s="156"/>
      <c r="AU44" s="414" t="s">
        <v>134</v>
      </c>
      <c r="AV44" s="414"/>
      <c r="AW44" s="414"/>
      <c r="AX44" s="911"/>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346</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387</v>
      </c>
      <c r="AF51" s="247"/>
      <c r="AG51" s="247"/>
      <c r="AH51" s="247"/>
      <c r="AI51" s="247" t="s">
        <v>409</v>
      </c>
      <c r="AJ51" s="247"/>
      <c r="AK51" s="247"/>
      <c r="AL51" s="247"/>
      <c r="AM51" s="247" t="s">
        <v>506</v>
      </c>
      <c r="AN51" s="247"/>
      <c r="AO51" s="247"/>
      <c r="AP51" s="247"/>
      <c r="AQ51" s="154" t="s">
        <v>232</v>
      </c>
      <c r="AR51" s="155"/>
      <c r="AS51" s="155"/>
      <c r="AT51" s="156"/>
      <c r="AU51" s="926" t="s">
        <v>134</v>
      </c>
      <c r="AV51" s="926"/>
      <c r="AW51" s="926"/>
      <c r="AX51" s="927"/>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346</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387</v>
      </c>
      <c r="AF58" s="247"/>
      <c r="AG58" s="247"/>
      <c r="AH58" s="247"/>
      <c r="AI58" s="247" t="s">
        <v>409</v>
      </c>
      <c r="AJ58" s="247"/>
      <c r="AK58" s="247"/>
      <c r="AL58" s="247"/>
      <c r="AM58" s="247" t="s">
        <v>506</v>
      </c>
      <c r="AN58" s="247"/>
      <c r="AO58" s="247"/>
      <c r="AP58" s="247"/>
      <c r="AQ58" s="154" t="s">
        <v>232</v>
      </c>
      <c r="AR58" s="155"/>
      <c r="AS58" s="155"/>
      <c r="AT58" s="156"/>
      <c r="AU58" s="926" t="s">
        <v>134</v>
      </c>
      <c r="AV58" s="926"/>
      <c r="AW58" s="926"/>
      <c r="AX58" s="927"/>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347</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342</v>
      </c>
      <c r="X65" s="490"/>
      <c r="Y65" s="493"/>
      <c r="Z65" s="493"/>
      <c r="AA65" s="494"/>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352</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347</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380</v>
      </c>
      <c r="B78" s="330"/>
      <c r="C78" s="330"/>
      <c r="D78" s="330"/>
      <c r="E78" s="327" t="s">
        <v>325</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341</v>
      </c>
      <c r="AP79" s="274"/>
      <c r="AQ79" s="274"/>
      <c r="AR79" s="76" t="s">
        <v>339</v>
      </c>
      <c r="AS79" s="273"/>
      <c r="AT79" s="274"/>
      <c r="AU79" s="274"/>
      <c r="AV79" s="274"/>
      <c r="AW79" s="274"/>
      <c r="AX79" s="969"/>
      <c r="AY79">
        <f>COUNTIF($AR$79,"☑")</f>
        <v>0</v>
      </c>
    </row>
    <row r="80" spans="1:51" ht="18.75" hidden="1" customHeight="1" x14ac:dyDescent="0.15">
      <c r="A80" s="862" t="s">
        <v>147</v>
      </c>
      <c r="B80" s="526" t="s">
        <v>338</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387</v>
      </c>
      <c r="AF85" s="247"/>
      <c r="AG85" s="247"/>
      <c r="AH85" s="247"/>
      <c r="AI85" s="247" t="s">
        <v>409</v>
      </c>
      <c r="AJ85" s="247"/>
      <c r="AK85" s="247"/>
      <c r="AL85" s="247"/>
      <c r="AM85" s="247" t="s">
        <v>506</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387</v>
      </c>
      <c r="AF90" s="247"/>
      <c r="AG90" s="247"/>
      <c r="AH90" s="247"/>
      <c r="AI90" s="247" t="s">
        <v>409</v>
      </c>
      <c r="AJ90" s="247"/>
      <c r="AK90" s="247"/>
      <c r="AL90" s="247"/>
      <c r="AM90" s="247" t="s">
        <v>506</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387</v>
      </c>
      <c r="AF95" s="247"/>
      <c r="AG95" s="247"/>
      <c r="AH95" s="247"/>
      <c r="AI95" s="247" t="s">
        <v>409</v>
      </c>
      <c r="AJ95" s="247"/>
      <c r="AK95" s="247"/>
      <c r="AL95" s="247"/>
      <c r="AM95" s="247" t="s">
        <v>506</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348</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387</v>
      </c>
      <c r="AF100" s="542"/>
      <c r="AG100" s="542"/>
      <c r="AH100" s="543"/>
      <c r="AI100" s="541" t="s">
        <v>409</v>
      </c>
      <c r="AJ100" s="542"/>
      <c r="AK100" s="542"/>
      <c r="AL100" s="543"/>
      <c r="AM100" s="541" t="s">
        <v>506</v>
      </c>
      <c r="AN100" s="542"/>
      <c r="AO100" s="542"/>
      <c r="AP100" s="543"/>
      <c r="AQ100" s="317" t="s">
        <v>414</v>
      </c>
      <c r="AR100" s="318"/>
      <c r="AS100" s="318"/>
      <c r="AT100" s="319"/>
      <c r="AU100" s="317" t="s">
        <v>538</v>
      </c>
      <c r="AV100" s="318"/>
      <c r="AW100" s="318"/>
      <c r="AX100" s="320"/>
    </row>
    <row r="101" spans="1:60" ht="23.25" customHeight="1" x14ac:dyDescent="0.15">
      <c r="A101" s="421"/>
      <c r="B101" s="422"/>
      <c r="C101" s="422"/>
      <c r="D101" s="422"/>
      <c r="E101" s="422"/>
      <c r="F101" s="423"/>
      <c r="G101" s="108" t="s">
        <v>719</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720</v>
      </c>
      <c r="AC101" s="463"/>
      <c r="AD101" s="463"/>
      <c r="AE101" s="282">
        <v>200000</v>
      </c>
      <c r="AF101" s="282"/>
      <c r="AG101" s="282"/>
      <c r="AH101" s="282"/>
      <c r="AI101" s="282">
        <v>200000</v>
      </c>
      <c r="AJ101" s="282"/>
      <c r="AK101" s="282"/>
      <c r="AL101" s="282"/>
      <c r="AM101" s="282">
        <v>200000</v>
      </c>
      <c r="AN101" s="282"/>
      <c r="AO101" s="282"/>
      <c r="AP101" s="282"/>
      <c r="AQ101" s="282" t="s">
        <v>758</v>
      </c>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720</v>
      </c>
      <c r="AC102" s="463"/>
      <c r="AD102" s="463"/>
      <c r="AE102" s="282">
        <v>200000</v>
      </c>
      <c r="AF102" s="282"/>
      <c r="AG102" s="282"/>
      <c r="AH102" s="282"/>
      <c r="AI102" s="282">
        <v>200000</v>
      </c>
      <c r="AJ102" s="282"/>
      <c r="AK102" s="282"/>
      <c r="AL102" s="282"/>
      <c r="AM102" s="282">
        <v>200000</v>
      </c>
      <c r="AN102" s="282"/>
      <c r="AO102" s="282"/>
      <c r="AP102" s="282"/>
      <c r="AQ102" s="282">
        <v>200000</v>
      </c>
      <c r="AR102" s="282"/>
      <c r="AS102" s="282"/>
      <c r="AT102" s="282"/>
      <c r="AU102" s="225"/>
      <c r="AV102" s="226"/>
      <c r="AW102" s="226"/>
      <c r="AX102" s="321"/>
    </row>
    <row r="103" spans="1:60" ht="31.5" hidden="1" customHeight="1" x14ac:dyDescent="0.15">
      <c r="A103" s="418" t="s">
        <v>348</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348</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348</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348</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387</v>
      </c>
      <c r="AF115" s="247"/>
      <c r="AG115" s="247"/>
      <c r="AH115" s="247"/>
      <c r="AI115" s="247" t="s">
        <v>409</v>
      </c>
      <c r="AJ115" s="247"/>
      <c r="AK115" s="247"/>
      <c r="AL115" s="247"/>
      <c r="AM115" s="247" t="s">
        <v>506</v>
      </c>
      <c r="AN115" s="247"/>
      <c r="AO115" s="247"/>
      <c r="AP115" s="247"/>
      <c r="AQ115" s="592" t="s">
        <v>539</v>
      </c>
      <c r="AR115" s="593"/>
      <c r="AS115" s="593"/>
      <c r="AT115" s="593"/>
      <c r="AU115" s="593"/>
      <c r="AV115" s="593"/>
      <c r="AW115" s="593"/>
      <c r="AX115" s="594"/>
    </row>
    <row r="116" spans="1:51" ht="23.25" customHeight="1" x14ac:dyDescent="0.15">
      <c r="A116" s="438"/>
      <c r="B116" s="439"/>
      <c r="C116" s="439"/>
      <c r="D116" s="439"/>
      <c r="E116" s="439"/>
      <c r="F116" s="440"/>
      <c r="G116" s="390" t="s">
        <v>722</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723</v>
      </c>
      <c r="AC116" s="465"/>
      <c r="AD116" s="466"/>
      <c r="AE116" s="282">
        <v>15</v>
      </c>
      <c r="AF116" s="282"/>
      <c r="AG116" s="282"/>
      <c r="AH116" s="282"/>
      <c r="AI116" s="282">
        <v>15</v>
      </c>
      <c r="AJ116" s="282"/>
      <c r="AK116" s="282"/>
      <c r="AL116" s="282"/>
      <c r="AM116" s="282">
        <v>15</v>
      </c>
      <c r="AN116" s="282"/>
      <c r="AO116" s="282"/>
      <c r="AP116" s="282"/>
      <c r="AQ116" s="218">
        <v>15</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355</v>
      </c>
      <c r="AC117" s="475"/>
      <c r="AD117" s="476"/>
      <c r="AE117" s="553" t="s">
        <v>724</v>
      </c>
      <c r="AF117" s="553"/>
      <c r="AG117" s="553"/>
      <c r="AH117" s="553"/>
      <c r="AI117" s="553" t="s">
        <v>724</v>
      </c>
      <c r="AJ117" s="553"/>
      <c r="AK117" s="553"/>
      <c r="AL117" s="553"/>
      <c r="AM117" s="553" t="s">
        <v>759</v>
      </c>
      <c r="AN117" s="553"/>
      <c r="AO117" s="553"/>
      <c r="AP117" s="553"/>
      <c r="AQ117" s="553" t="s">
        <v>759</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387</v>
      </c>
      <c r="AF118" s="247"/>
      <c r="AG118" s="247"/>
      <c r="AH118" s="247"/>
      <c r="AI118" s="247" t="s">
        <v>409</v>
      </c>
      <c r="AJ118" s="247"/>
      <c r="AK118" s="247"/>
      <c r="AL118" s="247"/>
      <c r="AM118" s="247" t="s">
        <v>506</v>
      </c>
      <c r="AN118" s="247"/>
      <c r="AO118" s="247"/>
      <c r="AP118" s="247"/>
      <c r="AQ118" s="592" t="s">
        <v>539</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356</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355</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387</v>
      </c>
      <c r="AF121" s="247"/>
      <c r="AG121" s="247"/>
      <c r="AH121" s="247"/>
      <c r="AI121" s="247" t="s">
        <v>409</v>
      </c>
      <c r="AJ121" s="247"/>
      <c r="AK121" s="247"/>
      <c r="AL121" s="247"/>
      <c r="AM121" s="247" t="s">
        <v>506</v>
      </c>
      <c r="AN121" s="247"/>
      <c r="AO121" s="247"/>
      <c r="AP121" s="247"/>
      <c r="AQ121" s="592" t="s">
        <v>539</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357</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387</v>
      </c>
      <c r="AF124" s="247"/>
      <c r="AG124" s="247"/>
      <c r="AH124" s="247"/>
      <c r="AI124" s="247" t="s">
        <v>409</v>
      </c>
      <c r="AJ124" s="247"/>
      <c r="AK124" s="247"/>
      <c r="AL124" s="247"/>
      <c r="AM124" s="247" t="s">
        <v>506</v>
      </c>
      <c r="AN124" s="247"/>
      <c r="AO124" s="247"/>
      <c r="AP124" s="247"/>
      <c r="AQ124" s="592" t="s">
        <v>539</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357</v>
      </c>
      <c r="H125" s="390"/>
      <c r="I125" s="390"/>
      <c r="J125" s="390"/>
      <c r="K125" s="390"/>
      <c r="L125" s="390"/>
      <c r="M125" s="390"/>
      <c r="N125" s="390"/>
      <c r="O125" s="390"/>
      <c r="P125" s="390"/>
      <c r="Q125" s="390"/>
      <c r="R125" s="390"/>
      <c r="S125" s="390"/>
      <c r="T125" s="390"/>
      <c r="U125" s="390"/>
      <c r="V125" s="390"/>
      <c r="W125" s="390"/>
      <c r="X125" s="931"/>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2"/>
      <c r="Y126" s="473" t="s">
        <v>49</v>
      </c>
      <c r="Z126" s="447"/>
      <c r="AA126" s="448"/>
      <c r="AB126" s="474" t="s">
        <v>355</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8"/>
      <c r="Z127" s="929"/>
      <c r="AA127" s="930"/>
      <c r="AB127" s="410" t="s">
        <v>11</v>
      </c>
      <c r="AC127" s="411"/>
      <c r="AD127" s="412"/>
      <c r="AE127" s="247" t="s">
        <v>387</v>
      </c>
      <c r="AF127" s="247"/>
      <c r="AG127" s="247"/>
      <c r="AH127" s="247"/>
      <c r="AI127" s="247" t="s">
        <v>409</v>
      </c>
      <c r="AJ127" s="247"/>
      <c r="AK127" s="247"/>
      <c r="AL127" s="247"/>
      <c r="AM127" s="247" t="s">
        <v>506</v>
      </c>
      <c r="AN127" s="247"/>
      <c r="AO127" s="247"/>
      <c r="AP127" s="247"/>
      <c r="AQ127" s="592" t="s">
        <v>539</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357</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355</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402</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714</v>
      </c>
      <c r="AF134" s="208"/>
      <c r="AG134" s="208"/>
      <c r="AH134" s="208"/>
      <c r="AI134" s="207" t="s">
        <v>714</v>
      </c>
      <c r="AJ134" s="208"/>
      <c r="AK134" s="208"/>
      <c r="AL134" s="208"/>
      <c r="AM134" s="207" t="s">
        <v>714</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07" t="s">
        <v>714</v>
      </c>
      <c r="AF135" s="208"/>
      <c r="AG135" s="208"/>
      <c r="AH135" s="208"/>
      <c r="AI135" s="207" t="s">
        <v>714</v>
      </c>
      <c r="AJ135" s="208"/>
      <c r="AK135" s="208"/>
      <c r="AL135" s="208"/>
      <c r="AM135" s="207" t="s">
        <v>714</v>
      </c>
      <c r="AN135" s="208"/>
      <c r="AO135" s="208"/>
      <c r="AP135" s="208"/>
      <c r="AQ135" s="207" t="s">
        <v>714</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0.5" customHeight="1" x14ac:dyDescent="0.15">
      <c r="A188" s="190"/>
      <c r="B188" s="187"/>
      <c r="C188" s="181"/>
      <c r="D188" s="187"/>
      <c r="E188" s="128" t="s">
        <v>760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0.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33"/>
      <c r="E430" s="175" t="s">
        <v>396</v>
      </c>
      <c r="F430" s="896"/>
      <c r="G430" s="897" t="s">
        <v>252</v>
      </c>
      <c r="H430" s="126"/>
      <c r="I430" s="126"/>
      <c r="J430" s="898" t="s">
        <v>714</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5"/>
      <c r="AJ432" s="335"/>
      <c r="AK432" s="335"/>
      <c r="AL432" s="157"/>
      <c r="AM432" s="335"/>
      <c r="AN432" s="335"/>
      <c r="AO432" s="335"/>
      <c r="AP432" s="157"/>
      <c r="AQ432" s="250" t="s">
        <v>714</v>
      </c>
      <c r="AR432" s="201"/>
      <c r="AS432" s="136" t="s">
        <v>233</v>
      </c>
      <c r="AT432" s="137"/>
      <c r="AU432" s="201" t="s">
        <v>714</v>
      </c>
      <c r="AV432" s="201"/>
      <c r="AW432" s="136" t="s">
        <v>179</v>
      </c>
      <c r="AX432" s="196"/>
      <c r="AY432">
        <f>$AY$431</f>
        <v>1</v>
      </c>
    </row>
    <row r="433" spans="1:51" ht="23.25"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t="s">
        <v>776</v>
      </c>
      <c r="AN433" s="208"/>
      <c r="AO433" s="208"/>
      <c r="AP433" s="337"/>
      <c r="AQ433" s="336" t="s">
        <v>714</v>
      </c>
      <c r="AR433" s="208"/>
      <c r="AS433" s="208"/>
      <c r="AT433" s="337"/>
      <c r="AU433" s="208" t="s">
        <v>714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t="s">
        <v>776</v>
      </c>
      <c r="AN434" s="208"/>
      <c r="AO434" s="208"/>
      <c r="AP434" s="337"/>
      <c r="AQ434" s="336" t="s">
        <v>714</v>
      </c>
      <c r="AR434" s="208"/>
      <c r="AS434" s="208"/>
      <c r="AT434" s="337"/>
      <c r="AU434" s="208" t="s">
        <v>714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714</v>
      </c>
      <c r="AF435" s="208"/>
      <c r="AG435" s="208"/>
      <c r="AH435" s="337"/>
      <c r="AI435" s="336" t="s">
        <v>714</v>
      </c>
      <c r="AJ435" s="208"/>
      <c r="AK435" s="208"/>
      <c r="AL435" s="208"/>
      <c r="AM435" s="336" t="s">
        <v>776</v>
      </c>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233</v>
      </c>
      <c r="AH457" s="137"/>
      <c r="AI457" s="335"/>
      <c r="AJ457" s="335"/>
      <c r="AK457" s="335"/>
      <c r="AL457" s="157"/>
      <c r="AM457" s="335"/>
      <c r="AN457" s="335"/>
      <c r="AO457" s="335"/>
      <c r="AP457" s="157"/>
      <c r="AQ457" s="250" t="s">
        <v>714</v>
      </c>
      <c r="AR457" s="201"/>
      <c r="AS457" s="136" t="s">
        <v>233</v>
      </c>
      <c r="AT457" s="137"/>
      <c r="AU457" s="201" t="s">
        <v>714</v>
      </c>
      <c r="AV457" s="201"/>
      <c r="AW457" s="136" t="s">
        <v>179</v>
      </c>
      <c r="AX457" s="196"/>
      <c r="AY457">
        <f>$AY$456</f>
        <v>1</v>
      </c>
    </row>
    <row r="458" spans="1:51" ht="23.25" customHeight="1" x14ac:dyDescent="0.15">
      <c r="A458" s="190"/>
      <c r="B458" s="187"/>
      <c r="C458" s="181"/>
      <c r="D458" s="187"/>
      <c r="E458" s="338"/>
      <c r="F458" s="339"/>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36" t="s">
        <v>714</v>
      </c>
      <c r="AF458" s="208"/>
      <c r="AG458" s="208"/>
      <c r="AH458" s="208"/>
      <c r="AI458" s="336" t="s">
        <v>714</v>
      </c>
      <c r="AJ458" s="208"/>
      <c r="AK458" s="208"/>
      <c r="AL458" s="208"/>
      <c r="AM458" s="336" t="s">
        <v>776</v>
      </c>
      <c r="AN458" s="208"/>
      <c r="AO458" s="208"/>
      <c r="AP458" s="337"/>
      <c r="AQ458" s="336" t="s">
        <v>714</v>
      </c>
      <c r="AR458" s="208"/>
      <c r="AS458" s="208"/>
      <c r="AT458" s="337"/>
      <c r="AU458" s="208" t="s">
        <v>714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36" t="s">
        <v>714</v>
      </c>
      <c r="AF459" s="208"/>
      <c r="AG459" s="208"/>
      <c r="AH459" s="337"/>
      <c r="AI459" s="336" t="s">
        <v>714</v>
      </c>
      <c r="AJ459" s="208"/>
      <c r="AK459" s="208"/>
      <c r="AL459" s="208"/>
      <c r="AM459" s="336" t="s">
        <v>776</v>
      </c>
      <c r="AN459" s="208"/>
      <c r="AO459" s="208"/>
      <c r="AP459" s="337"/>
      <c r="AQ459" s="336" t="s">
        <v>714</v>
      </c>
      <c r="AR459" s="208"/>
      <c r="AS459" s="208"/>
      <c r="AT459" s="337"/>
      <c r="AU459" s="208" t="s">
        <v>714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714</v>
      </c>
      <c r="AF460" s="208"/>
      <c r="AG460" s="208"/>
      <c r="AH460" s="337"/>
      <c r="AI460" s="336" t="s">
        <v>714</v>
      </c>
      <c r="AJ460" s="208"/>
      <c r="AK460" s="208"/>
      <c r="AL460" s="208"/>
      <c r="AM460" s="336" t="s">
        <v>776</v>
      </c>
      <c r="AN460" s="208"/>
      <c r="AO460" s="208"/>
      <c r="AP460" s="337"/>
      <c r="AQ460" s="336" t="s">
        <v>714</v>
      </c>
      <c r="AR460" s="208"/>
      <c r="AS460" s="208"/>
      <c r="AT460" s="337"/>
      <c r="AU460" s="208" t="s">
        <v>714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65.099999999999994"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734</v>
      </c>
      <c r="AE702" s="342"/>
      <c r="AF702" s="342"/>
      <c r="AG702" s="382" t="s">
        <v>736</v>
      </c>
      <c r="AH702" s="383"/>
      <c r="AI702" s="383"/>
      <c r="AJ702" s="383"/>
      <c r="AK702" s="383"/>
      <c r="AL702" s="383"/>
      <c r="AM702" s="383"/>
      <c r="AN702" s="383"/>
      <c r="AO702" s="383"/>
      <c r="AP702" s="383"/>
      <c r="AQ702" s="383"/>
      <c r="AR702" s="383"/>
      <c r="AS702" s="383"/>
      <c r="AT702" s="383"/>
      <c r="AU702" s="383"/>
      <c r="AV702" s="383"/>
      <c r="AW702" s="383"/>
      <c r="AX702" s="384"/>
    </row>
    <row r="703" spans="1:51" ht="65.099999999999994"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734</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65.099999999999994"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734</v>
      </c>
      <c r="AE704" s="784"/>
      <c r="AF704" s="784"/>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775</v>
      </c>
      <c r="AE705" s="716"/>
      <c r="AF705" s="716"/>
      <c r="AG705" s="128" t="s">
        <v>774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378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773</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35.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743</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744</v>
      </c>
      <c r="AE708" s="606"/>
      <c r="AF708" s="606"/>
      <c r="AG708" s="743" t="s">
        <v>714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734</v>
      </c>
      <c r="AE709" s="323"/>
      <c r="AF709" s="323"/>
      <c r="AG709" s="104" t="s">
        <v>739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744</v>
      </c>
      <c r="AE710" s="323"/>
      <c r="AF710" s="323"/>
      <c r="AG710" s="104" t="s">
        <v>714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734</v>
      </c>
      <c r="AE711" s="323"/>
      <c r="AF711" s="323"/>
      <c r="AG711" s="104" t="s">
        <v>740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734</v>
      </c>
      <c r="AE712" s="784"/>
      <c r="AF712" s="784"/>
      <c r="AG712" s="808" t="s">
        <v>741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9" t="s">
        <v>344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744</v>
      </c>
      <c r="AE713" s="323"/>
      <c r="AF713" s="664"/>
      <c r="AG713" s="104" t="s">
        <v>714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322</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734</v>
      </c>
      <c r="AE714" s="806"/>
      <c r="AF714" s="807"/>
      <c r="AG714" s="737" t="s">
        <v>742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734</v>
      </c>
      <c r="AE715" s="606"/>
      <c r="AF715" s="657"/>
      <c r="AG715" s="743" t="s">
        <v>761</v>
      </c>
      <c r="AH715" s="744"/>
      <c r="AI715" s="744"/>
      <c r="AJ715" s="744"/>
      <c r="AK715" s="744"/>
      <c r="AL715" s="744"/>
      <c r="AM715" s="744"/>
      <c r="AN715" s="744"/>
      <c r="AO715" s="744"/>
      <c r="AP715" s="744"/>
      <c r="AQ715" s="744"/>
      <c r="AR715" s="744"/>
      <c r="AS715" s="744"/>
      <c r="AT715" s="744"/>
      <c r="AU715" s="744"/>
      <c r="AV715" s="744"/>
      <c r="AW715" s="744"/>
      <c r="AX715" s="745"/>
    </row>
    <row r="716" spans="1:50" ht="61.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734</v>
      </c>
      <c r="AE716" s="628"/>
      <c r="AF716" s="628"/>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734</v>
      </c>
      <c r="AE717" s="323"/>
      <c r="AF717" s="3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734</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744</v>
      </c>
      <c r="AE719" s="606"/>
      <c r="AF719" s="606"/>
      <c r="AG719" s="128" t="s">
        <v>714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765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766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779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138</v>
      </c>
      <c r="B731" s="675"/>
      <c r="C731" s="675"/>
      <c r="D731" s="675"/>
      <c r="E731" s="676"/>
      <c r="F731" s="730" t="s">
        <v>778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138</v>
      </c>
      <c r="B733" s="675"/>
      <c r="C733" s="675"/>
      <c r="D733" s="675"/>
      <c r="E733" s="676"/>
      <c r="F733" s="638" t="s">
        <v>780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349</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2" t="s">
        <v>669</v>
      </c>
      <c r="B737" s="211"/>
      <c r="C737" s="211"/>
      <c r="D737" s="212"/>
      <c r="E737" s="956" t="s">
        <v>727</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394</v>
      </c>
      <c r="B738" s="361"/>
      <c r="C738" s="361"/>
      <c r="D738" s="361"/>
      <c r="E738" s="956" t="s">
        <v>728</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393</v>
      </c>
      <c r="B739" s="361"/>
      <c r="C739" s="361"/>
      <c r="D739" s="361"/>
      <c r="E739" s="956" t="s">
        <v>729</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392</v>
      </c>
      <c r="B740" s="361"/>
      <c r="C740" s="361"/>
      <c r="D740" s="361"/>
      <c r="E740" s="956" t="s">
        <v>730</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391</v>
      </c>
      <c r="B741" s="361"/>
      <c r="C741" s="361"/>
      <c r="D741" s="361"/>
      <c r="E741" s="956" t="s">
        <v>731</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390</v>
      </c>
      <c r="B742" s="361"/>
      <c r="C742" s="361"/>
      <c r="D742" s="361"/>
      <c r="E742" s="956" t="s">
        <v>732</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389</v>
      </c>
      <c r="B743" s="361"/>
      <c r="C743" s="361"/>
      <c r="D743" s="361"/>
      <c r="E743" s="956" t="s">
        <v>733</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388</v>
      </c>
      <c r="B744" s="361"/>
      <c r="C744" s="361"/>
      <c r="D744" s="361"/>
      <c r="E744" s="956" t="s">
        <v>732</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387</v>
      </c>
      <c r="B745" s="361"/>
      <c r="C745" s="361"/>
      <c r="D745" s="361"/>
      <c r="E745" s="993" t="s">
        <v>727</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542</v>
      </c>
      <c r="B746" s="361"/>
      <c r="C746" s="361"/>
      <c r="D746" s="361"/>
      <c r="E746" s="962" t="s">
        <v>707</v>
      </c>
      <c r="F746" s="960"/>
      <c r="G746" s="960"/>
      <c r="H746" s="100" t="str">
        <f>IF(E746="","","-")</f>
        <v>-</v>
      </c>
      <c r="I746" s="960"/>
      <c r="J746" s="960"/>
      <c r="K746" s="100" t="str">
        <f>IF(I746="","","-")</f>
        <v/>
      </c>
      <c r="L746" s="961">
        <v>290</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506</v>
      </c>
      <c r="B747" s="361"/>
      <c r="C747" s="361"/>
      <c r="D747" s="361"/>
      <c r="E747" s="962" t="s">
        <v>707</v>
      </c>
      <c r="F747" s="960"/>
      <c r="G747" s="960"/>
      <c r="H747" s="100" t="str">
        <f>IF(E747="","","-")</f>
        <v>-</v>
      </c>
      <c r="I747" s="960"/>
      <c r="J747" s="960"/>
      <c r="K747" s="100" t="str">
        <f>IF(I747="","","-")</f>
        <v/>
      </c>
      <c r="L747" s="961">
        <v>296</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5" t="s">
        <v>381</v>
      </c>
      <c r="B748" s="616"/>
      <c r="C748" s="616"/>
      <c r="D748" s="616"/>
      <c r="E748" s="616"/>
      <c r="F748" s="617"/>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383</v>
      </c>
      <c r="B787" s="630"/>
      <c r="C787" s="630"/>
      <c r="D787" s="630"/>
      <c r="E787" s="630"/>
      <c r="F787" s="631"/>
      <c r="G787" s="596" t="s">
        <v>745</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746</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747</v>
      </c>
      <c r="H789" s="672"/>
      <c r="I789" s="672"/>
      <c r="J789" s="672"/>
      <c r="K789" s="673"/>
      <c r="L789" s="665" t="s">
        <v>748</v>
      </c>
      <c r="M789" s="666"/>
      <c r="N789" s="666"/>
      <c r="O789" s="666"/>
      <c r="P789" s="666"/>
      <c r="Q789" s="666"/>
      <c r="R789" s="666"/>
      <c r="S789" s="666"/>
      <c r="T789" s="666"/>
      <c r="U789" s="666"/>
      <c r="V789" s="666"/>
      <c r="W789" s="666"/>
      <c r="X789" s="667"/>
      <c r="Y789" s="385">
        <v>1</v>
      </c>
      <c r="Z789" s="386"/>
      <c r="AA789" s="386"/>
      <c r="AB789" s="803"/>
      <c r="AC789" s="671" t="s">
        <v>749</v>
      </c>
      <c r="AD789" s="672"/>
      <c r="AE789" s="672"/>
      <c r="AF789" s="672"/>
      <c r="AG789" s="673"/>
      <c r="AH789" s="665" t="s">
        <v>750</v>
      </c>
      <c r="AI789" s="666"/>
      <c r="AJ789" s="666"/>
      <c r="AK789" s="666"/>
      <c r="AL789" s="666"/>
      <c r="AM789" s="666"/>
      <c r="AN789" s="666"/>
      <c r="AO789" s="666"/>
      <c r="AP789" s="666"/>
      <c r="AQ789" s="666"/>
      <c r="AR789" s="666"/>
      <c r="AS789" s="666"/>
      <c r="AT789" s="667"/>
      <c r="AU789" s="385">
        <v>7</v>
      </c>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7</v>
      </c>
      <c r="AV799" s="830"/>
      <c r="AW799" s="830"/>
      <c r="AX799" s="832"/>
    </row>
    <row r="800" spans="1:51" ht="24.75" customHeight="1" x14ac:dyDescent="0.15">
      <c r="A800" s="632"/>
      <c r="B800" s="633"/>
      <c r="C800" s="633"/>
      <c r="D800" s="633"/>
      <c r="E800" s="633"/>
      <c r="F800" s="634"/>
      <c r="G800" s="596" t="s">
        <v>751</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767</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747</v>
      </c>
      <c r="H802" s="672"/>
      <c r="I802" s="672"/>
      <c r="J802" s="672"/>
      <c r="K802" s="673"/>
      <c r="L802" s="665" t="s">
        <v>752</v>
      </c>
      <c r="M802" s="666"/>
      <c r="N802" s="666"/>
      <c r="O802" s="666"/>
      <c r="P802" s="666"/>
      <c r="Q802" s="666"/>
      <c r="R802" s="666"/>
      <c r="S802" s="666"/>
      <c r="T802" s="666"/>
      <c r="U802" s="666"/>
      <c r="V802" s="666"/>
      <c r="W802" s="666"/>
      <c r="X802" s="667"/>
      <c r="Y802" s="385">
        <v>0.3</v>
      </c>
      <c r="Z802" s="386"/>
      <c r="AA802" s="386"/>
      <c r="AB802" s="803"/>
      <c r="AC802" s="671" t="s">
        <v>747</v>
      </c>
      <c r="AD802" s="672"/>
      <c r="AE802" s="672"/>
      <c r="AF802" s="672"/>
      <c r="AG802" s="673"/>
      <c r="AH802" s="665" t="s">
        <v>748</v>
      </c>
      <c r="AI802" s="666"/>
      <c r="AJ802" s="666"/>
      <c r="AK802" s="666"/>
      <c r="AL802" s="666"/>
      <c r="AM802" s="666"/>
      <c r="AN802" s="666"/>
      <c r="AO802" s="666"/>
      <c r="AP802" s="666"/>
      <c r="AQ802" s="666"/>
      <c r="AR802" s="666"/>
      <c r="AS802" s="666"/>
      <c r="AT802" s="667"/>
      <c r="AU802" s="385">
        <v>4</v>
      </c>
      <c r="AV802" s="386"/>
      <c r="AW802" s="386"/>
      <c r="AX802" s="387"/>
      <c r="AY802">
        <f t="shared" ref="AY802:AY812" si="115">$AY$800</f>
        <v>2</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0.3</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4</v>
      </c>
      <c r="AV812" s="830"/>
      <c r="AW812" s="830"/>
      <c r="AX812" s="832"/>
      <c r="AY812">
        <f t="shared" si="115"/>
        <v>2</v>
      </c>
    </row>
    <row r="813" spans="1:51" ht="24.75" customHeight="1" x14ac:dyDescent="0.15">
      <c r="A813" s="632"/>
      <c r="B813" s="633"/>
      <c r="C813" s="633"/>
      <c r="D813" s="633"/>
      <c r="E813" s="633"/>
      <c r="F813" s="634"/>
      <c r="G813" s="596" t="s">
        <v>768</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318</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1</v>
      </c>
    </row>
    <row r="814" spans="1:51" ht="24.75"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1</v>
      </c>
    </row>
    <row r="815" spans="1:51" ht="24.75" customHeight="1" x14ac:dyDescent="0.15">
      <c r="A815" s="632"/>
      <c r="B815" s="633"/>
      <c r="C815" s="633"/>
      <c r="D815" s="633"/>
      <c r="E815" s="633"/>
      <c r="F815" s="634"/>
      <c r="G815" s="671" t="s">
        <v>747</v>
      </c>
      <c r="H815" s="672"/>
      <c r="I815" s="672"/>
      <c r="J815" s="672"/>
      <c r="K815" s="673"/>
      <c r="L815" s="665" t="s">
        <v>748</v>
      </c>
      <c r="M815" s="666"/>
      <c r="N815" s="666"/>
      <c r="O815" s="666"/>
      <c r="P815" s="666"/>
      <c r="Q815" s="666"/>
      <c r="R815" s="666"/>
      <c r="S815" s="666"/>
      <c r="T815" s="666"/>
      <c r="U815" s="666"/>
      <c r="V815" s="666"/>
      <c r="W815" s="666"/>
      <c r="X815" s="667"/>
      <c r="Y815" s="385">
        <v>0.3</v>
      </c>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1</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1</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1</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1</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1</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1</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1</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1</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1</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1</v>
      </c>
    </row>
    <row r="825" spans="1:51" ht="24.75" customHeight="1" x14ac:dyDescent="0.15">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0.3</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1</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3">
        <v>1</v>
      </c>
      <c r="B845" s="373">
        <v>1</v>
      </c>
      <c r="C845" s="343" t="s">
        <v>753</v>
      </c>
      <c r="D845" s="343"/>
      <c r="E845" s="343"/>
      <c r="F845" s="343"/>
      <c r="G845" s="343"/>
      <c r="H845" s="343"/>
      <c r="I845" s="343"/>
      <c r="J845" s="344">
        <v>6011401007346</v>
      </c>
      <c r="K845" s="345"/>
      <c r="L845" s="345"/>
      <c r="M845" s="345"/>
      <c r="N845" s="345"/>
      <c r="O845" s="345"/>
      <c r="P845" s="346" t="s">
        <v>754</v>
      </c>
      <c r="Q845" s="346"/>
      <c r="R845" s="346"/>
      <c r="S845" s="346"/>
      <c r="T845" s="346"/>
      <c r="U845" s="346"/>
      <c r="V845" s="346"/>
      <c r="W845" s="346"/>
      <c r="X845" s="346"/>
      <c r="Y845" s="347">
        <v>1</v>
      </c>
      <c r="Z845" s="348"/>
      <c r="AA845" s="348"/>
      <c r="AB845" s="349"/>
      <c r="AC845" s="350" t="s">
        <v>375</v>
      </c>
      <c r="AD845" s="351"/>
      <c r="AE845" s="351"/>
      <c r="AF845" s="351"/>
      <c r="AG845" s="351"/>
      <c r="AH845" s="366" t="s">
        <v>714</v>
      </c>
      <c r="AI845" s="367"/>
      <c r="AJ845" s="367"/>
      <c r="AK845" s="367"/>
      <c r="AL845" s="354">
        <v>100</v>
      </c>
      <c r="AM845" s="355"/>
      <c r="AN845" s="355"/>
      <c r="AO845" s="356"/>
      <c r="AP845" s="357" t="s">
        <v>776</v>
      </c>
      <c r="AQ845" s="357"/>
      <c r="AR845" s="357"/>
      <c r="AS845" s="357"/>
      <c r="AT845" s="357"/>
      <c r="AU845" s="357"/>
      <c r="AV845" s="357"/>
      <c r="AW845" s="357"/>
      <c r="AX845" s="357"/>
    </row>
    <row r="846" spans="1:51" ht="30" hidden="1" customHeight="1" x14ac:dyDescent="0.15">
      <c r="A846" s="373">
        <v>2</v>
      </c>
      <c r="B846" s="373">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3">
        <v>3</v>
      </c>
      <c r="B847" s="373">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3">
        <v>4</v>
      </c>
      <c r="B848" s="373">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3">
        <v>5</v>
      </c>
      <c r="B849" s="373">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3">
        <v>6</v>
      </c>
      <c r="B850" s="373">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3">
        <v>7</v>
      </c>
      <c r="B851" s="373">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3">
        <v>8</v>
      </c>
      <c r="B852" s="37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3">
        <v>9</v>
      </c>
      <c r="B853" s="37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3">
        <v>10</v>
      </c>
      <c r="B854" s="37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3">
        <v>11</v>
      </c>
      <c r="B855" s="3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3">
        <v>12</v>
      </c>
      <c r="B856" s="3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3">
        <v>13</v>
      </c>
      <c r="B857" s="3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3">
        <v>14</v>
      </c>
      <c r="B858" s="3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3">
        <v>15</v>
      </c>
      <c r="B859" s="37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3">
        <v>16</v>
      </c>
      <c r="B860" s="37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3">
        <v>17</v>
      </c>
      <c r="B861" s="37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3">
        <v>18</v>
      </c>
      <c r="B862" s="3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3">
        <v>19</v>
      </c>
      <c r="B863" s="3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3">
        <v>20</v>
      </c>
      <c r="B864" s="3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3">
        <v>21</v>
      </c>
      <c r="B865" s="3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3">
        <v>22</v>
      </c>
      <c r="B866" s="3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3">
        <v>23</v>
      </c>
      <c r="B867" s="3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3">
        <v>24</v>
      </c>
      <c r="B868" s="3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3">
        <v>25</v>
      </c>
      <c r="B869" s="3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3">
        <v>26</v>
      </c>
      <c r="B870" s="3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3">
        <v>27</v>
      </c>
      <c r="B871" s="3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3">
        <v>28</v>
      </c>
      <c r="B872" s="3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3">
        <v>29</v>
      </c>
      <c r="B873" s="3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3">
        <v>30</v>
      </c>
      <c r="B874" s="3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3">
        <v>1</v>
      </c>
      <c r="B878" s="373">
        <v>1</v>
      </c>
      <c r="C878" s="343" t="s">
        <v>755</v>
      </c>
      <c r="D878" s="343"/>
      <c r="E878" s="343"/>
      <c r="F878" s="343"/>
      <c r="G878" s="343"/>
      <c r="H878" s="343"/>
      <c r="I878" s="343"/>
      <c r="J878" s="344">
        <v>6011401007346</v>
      </c>
      <c r="K878" s="345"/>
      <c r="L878" s="345"/>
      <c r="M878" s="345"/>
      <c r="N878" s="345"/>
      <c r="O878" s="345"/>
      <c r="P878" s="346" t="s">
        <v>750</v>
      </c>
      <c r="Q878" s="346"/>
      <c r="R878" s="346"/>
      <c r="S878" s="346"/>
      <c r="T878" s="346"/>
      <c r="U878" s="346"/>
      <c r="V878" s="346"/>
      <c r="W878" s="346"/>
      <c r="X878" s="346"/>
      <c r="Y878" s="347">
        <v>7</v>
      </c>
      <c r="Z878" s="348"/>
      <c r="AA878" s="348"/>
      <c r="AB878" s="349"/>
      <c r="AC878" s="350" t="s">
        <v>369</v>
      </c>
      <c r="AD878" s="351"/>
      <c r="AE878" s="351"/>
      <c r="AF878" s="351"/>
      <c r="AG878" s="351"/>
      <c r="AH878" s="366">
        <v>1</v>
      </c>
      <c r="AI878" s="367"/>
      <c r="AJ878" s="367"/>
      <c r="AK878" s="367"/>
      <c r="AL878" s="354">
        <v>98</v>
      </c>
      <c r="AM878" s="355"/>
      <c r="AN878" s="355"/>
      <c r="AO878" s="356"/>
      <c r="AP878" s="357" t="s">
        <v>776</v>
      </c>
      <c r="AQ878" s="357"/>
      <c r="AR878" s="357"/>
      <c r="AS878" s="357"/>
      <c r="AT878" s="357"/>
      <c r="AU878" s="357"/>
      <c r="AV878" s="357"/>
      <c r="AW878" s="357"/>
      <c r="AX878" s="357"/>
      <c r="AY878">
        <f t="shared" si="118"/>
        <v>1</v>
      </c>
    </row>
    <row r="879" spans="1:51" ht="30" hidden="1" customHeight="1" x14ac:dyDescent="0.15">
      <c r="A879" s="373">
        <v>2</v>
      </c>
      <c r="B879" s="373">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3">
        <v>3</v>
      </c>
      <c r="B880" s="373">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3">
        <v>4</v>
      </c>
      <c r="B881" s="373">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3">
        <v>5</v>
      </c>
      <c r="B882" s="37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3">
        <v>6</v>
      </c>
      <c r="B883" s="37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3">
        <v>7</v>
      </c>
      <c r="B884" s="37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3">
        <v>8</v>
      </c>
      <c r="B885" s="37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3">
        <v>9</v>
      </c>
      <c r="B886" s="37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3">
        <v>10</v>
      </c>
      <c r="B887" s="37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3">
        <v>1</v>
      </c>
      <c r="B911" s="373">
        <v>1</v>
      </c>
      <c r="C911" s="908" t="s">
        <v>756</v>
      </c>
      <c r="D911" s="909"/>
      <c r="E911" s="909"/>
      <c r="F911" s="909"/>
      <c r="G911" s="909"/>
      <c r="H911" s="909"/>
      <c r="I911" s="910"/>
      <c r="J911" s="344">
        <v>4010601038772</v>
      </c>
      <c r="K911" s="345"/>
      <c r="L911" s="345"/>
      <c r="M911" s="345"/>
      <c r="N911" s="345"/>
      <c r="O911" s="345"/>
      <c r="P911" s="346" t="s">
        <v>757</v>
      </c>
      <c r="Q911" s="346"/>
      <c r="R911" s="346"/>
      <c r="S911" s="346"/>
      <c r="T911" s="346"/>
      <c r="U911" s="346"/>
      <c r="V911" s="346"/>
      <c r="W911" s="346"/>
      <c r="X911" s="346"/>
      <c r="Y911" s="347">
        <v>0.3</v>
      </c>
      <c r="Z911" s="348"/>
      <c r="AA911" s="348"/>
      <c r="AB911" s="349"/>
      <c r="AC911" s="350" t="s">
        <v>375</v>
      </c>
      <c r="AD911" s="351"/>
      <c r="AE911" s="351"/>
      <c r="AF911" s="351"/>
      <c r="AG911" s="351"/>
      <c r="AH911" s="366" t="s">
        <v>714</v>
      </c>
      <c r="AI911" s="367"/>
      <c r="AJ911" s="367"/>
      <c r="AK911" s="367"/>
      <c r="AL911" s="354">
        <v>100</v>
      </c>
      <c r="AM911" s="355"/>
      <c r="AN911" s="355"/>
      <c r="AO911" s="356"/>
      <c r="AP911" s="357" t="s">
        <v>776</v>
      </c>
      <c r="AQ911" s="357"/>
      <c r="AR911" s="357"/>
      <c r="AS911" s="357"/>
      <c r="AT911" s="357"/>
      <c r="AU911" s="357"/>
      <c r="AV911" s="357"/>
      <c r="AW911" s="357"/>
      <c r="AX911" s="357"/>
      <c r="AY911">
        <f t="shared" si="119"/>
        <v>1</v>
      </c>
    </row>
    <row r="912" spans="1:51" ht="30" hidden="1" customHeight="1" x14ac:dyDescent="0.15">
      <c r="A912" s="373">
        <v>2</v>
      </c>
      <c r="B912" s="37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3">
        <v>3</v>
      </c>
      <c r="B913" s="373">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3">
        <v>4</v>
      </c>
      <c r="B914" s="373">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3">
        <v>5</v>
      </c>
      <c r="B915" s="37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3">
        <v>6</v>
      </c>
      <c r="B916" s="37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3">
        <v>7</v>
      </c>
      <c r="B917" s="37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3">
        <v>8</v>
      </c>
      <c r="B918" s="37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3">
        <v>9</v>
      </c>
      <c r="B919" s="37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3">
        <v>10</v>
      </c>
      <c r="B920" s="37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5" customHeight="1" x14ac:dyDescent="0.15">
      <c r="A944" s="373">
        <v>1</v>
      </c>
      <c r="B944" s="373">
        <v>1</v>
      </c>
      <c r="C944" s="358" t="s">
        <v>771</v>
      </c>
      <c r="D944" s="343"/>
      <c r="E944" s="343"/>
      <c r="F944" s="343"/>
      <c r="G944" s="343"/>
      <c r="H944" s="343"/>
      <c r="I944" s="343"/>
      <c r="J944" s="344">
        <v>4010401034633</v>
      </c>
      <c r="K944" s="345"/>
      <c r="L944" s="345"/>
      <c r="M944" s="345"/>
      <c r="N944" s="345"/>
      <c r="O944" s="345"/>
      <c r="P944" s="368" t="s">
        <v>770</v>
      </c>
      <c r="Q944" s="369"/>
      <c r="R944" s="369"/>
      <c r="S944" s="369"/>
      <c r="T944" s="369"/>
      <c r="U944" s="369"/>
      <c r="V944" s="369"/>
      <c r="W944" s="369"/>
      <c r="X944" s="370"/>
      <c r="Y944" s="347">
        <v>4</v>
      </c>
      <c r="Z944" s="348"/>
      <c r="AA944" s="348"/>
      <c r="AB944" s="349"/>
      <c r="AC944" s="350" t="s">
        <v>369</v>
      </c>
      <c r="AD944" s="351"/>
      <c r="AE944" s="351"/>
      <c r="AF944" s="351"/>
      <c r="AG944" s="351"/>
      <c r="AH944" s="366">
        <v>3</v>
      </c>
      <c r="AI944" s="367"/>
      <c r="AJ944" s="367"/>
      <c r="AK944" s="367"/>
      <c r="AL944" s="354">
        <v>93</v>
      </c>
      <c r="AM944" s="355"/>
      <c r="AN944" s="355"/>
      <c r="AO944" s="356"/>
      <c r="AP944" s="357" t="s">
        <v>776</v>
      </c>
      <c r="AQ944" s="357"/>
      <c r="AR944" s="357"/>
      <c r="AS944" s="357"/>
      <c r="AT944" s="357"/>
      <c r="AU944" s="357"/>
      <c r="AV944" s="357"/>
      <c r="AW944" s="357"/>
      <c r="AX944" s="357"/>
      <c r="AY944">
        <f t="shared" si="120"/>
        <v>1</v>
      </c>
    </row>
    <row r="945" spans="1:51" ht="30" hidden="1" customHeight="1" x14ac:dyDescent="0.15">
      <c r="A945" s="373">
        <v>2</v>
      </c>
      <c r="B945" s="3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3">
        <v>3</v>
      </c>
      <c r="B946" s="373">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3">
        <v>4</v>
      </c>
      <c r="B947" s="373">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3">
        <v>5</v>
      </c>
      <c r="B948" s="3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3">
        <v>6</v>
      </c>
      <c r="B949" s="3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3">
        <v>7</v>
      </c>
      <c r="B950" s="3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3">
        <v>8</v>
      </c>
      <c r="B951" s="3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3">
        <v>9</v>
      </c>
      <c r="B952" s="3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3">
        <v>10</v>
      </c>
      <c r="B953" s="3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3">
        <v>1</v>
      </c>
      <c r="B977" s="373">
        <v>1</v>
      </c>
      <c r="C977" s="343" t="s">
        <v>769</v>
      </c>
      <c r="D977" s="343"/>
      <c r="E977" s="343"/>
      <c r="F977" s="343"/>
      <c r="G977" s="343"/>
      <c r="H977" s="343"/>
      <c r="I977" s="343"/>
      <c r="J977" s="344">
        <v>8050001002082</v>
      </c>
      <c r="K977" s="345"/>
      <c r="L977" s="345"/>
      <c r="M977" s="345"/>
      <c r="N977" s="345"/>
      <c r="O977" s="345"/>
      <c r="P977" s="359" t="s">
        <v>772</v>
      </c>
      <c r="Q977" s="346"/>
      <c r="R977" s="346"/>
      <c r="S977" s="346"/>
      <c r="T977" s="346"/>
      <c r="U977" s="346"/>
      <c r="V977" s="346"/>
      <c r="W977" s="346"/>
      <c r="X977" s="346"/>
      <c r="Y977" s="347">
        <v>0.3</v>
      </c>
      <c r="Z977" s="348"/>
      <c r="AA977" s="348"/>
      <c r="AB977" s="349"/>
      <c r="AC977" s="350" t="s">
        <v>375</v>
      </c>
      <c r="AD977" s="351"/>
      <c r="AE977" s="351"/>
      <c r="AF977" s="351"/>
      <c r="AG977" s="351"/>
      <c r="AH977" s="366" t="s">
        <v>758</v>
      </c>
      <c r="AI977" s="367"/>
      <c r="AJ977" s="367"/>
      <c r="AK977" s="367"/>
      <c r="AL977" s="354">
        <v>100</v>
      </c>
      <c r="AM977" s="355"/>
      <c r="AN977" s="355"/>
      <c r="AO977" s="356"/>
      <c r="AP977" s="357" t="s">
        <v>776</v>
      </c>
      <c r="AQ977" s="357"/>
      <c r="AR977" s="357"/>
      <c r="AS977" s="357"/>
      <c r="AT977" s="357"/>
      <c r="AU977" s="357"/>
      <c r="AV977" s="357"/>
      <c r="AW977" s="357"/>
      <c r="AX977" s="357"/>
      <c r="AY977">
        <f t="shared" si="121"/>
        <v>1</v>
      </c>
    </row>
    <row r="978" spans="1:51" ht="30" hidden="1" customHeight="1" x14ac:dyDescent="0.15">
      <c r="A978" s="373">
        <v>2</v>
      </c>
      <c r="B978" s="3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3">
        <v>3</v>
      </c>
      <c r="B979" s="37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3">
        <v>4</v>
      </c>
      <c r="B980" s="37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3">
        <v>5</v>
      </c>
      <c r="B981" s="3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3">
        <v>6</v>
      </c>
      <c r="B982" s="3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3">
        <v>7</v>
      </c>
      <c r="B983" s="3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3">
        <v>8</v>
      </c>
      <c r="B984" s="3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3">
        <v>9</v>
      </c>
      <c r="B985" s="3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3">
        <v>10</v>
      </c>
      <c r="B986" s="3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3">
        <v>1</v>
      </c>
      <c r="B1010" s="3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3">
        <v>1</v>
      </c>
      <c r="B1043" s="3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3">
        <v>1</v>
      </c>
      <c r="B1076" s="3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3">
        <v>2</v>
      </c>
      <c r="B1077" s="3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3">
        <v>3</v>
      </c>
      <c r="B1078" s="37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3">
        <v>4</v>
      </c>
      <c r="B1079" s="37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3">
        <v>5</v>
      </c>
      <c r="B1080" s="3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3">
        <v>6</v>
      </c>
      <c r="B1081" s="3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3">
        <v>7</v>
      </c>
      <c r="B1082" s="3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3">
        <v>8</v>
      </c>
      <c r="B1083" s="3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3">
        <v>9</v>
      </c>
      <c r="B1084" s="3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3">
        <v>10</v>
      </c>
      <c r="B1085" s="3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326</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327</v>
      </c>
      <c r="AQ1109" s="365"/>
      <c r="AR1109" s="365"/>
      <c r="AS1109" s="365"/>
      <c r="AT1109" s="365"/>
      <c r="AU1109" s="365"/>
      <c r="AV1109" s="365"/>
      <c r="AW1109" s="365"/>
      <c r="AX1109" s="365"/>
    </row>
    <row r="1110" spans="1:51" ht="30" customHeight="1" x14ac:dyDescent="0.15">
      <c r="A1110" s="373">
        <v>1</v>
      </c>
      <c r="B1110" s="373">
        <v>1</v>
      </c>
      <c r="C1110" s="371"/>
      <c r="D1110" s="371"/>
      <c r="E1110" s="150" t="s">
        <v>758</v>
      </c>
      <c r="F1110" s="372"/>
      <c r="G1110" s="372"/>
      <c r="H1110" s="372"/>
      <c r="I1110" s="372"/>
      <c r="J1110" s="344" t="s">
        <v>758</v>
      </c>
      <c r="K1110" s="345"/>
      <c r="L1110" s="345"/>
      <c r="M1110" s="345"/>
      <c r="N1110" s="345"/>
      <c r="O1110" s="345"/>
      <c r="P1110" s="359" t="s">
        <v>758</v>
      </c>
      <c r="Q1110" s="346"/>
      <c r="R1110" s="346"/>
      <c r="S1110" s="346"/>
      <c r="T1110" s="346"/>
      <c r="U1110" s="346"/>
      <c r="V1110" s="346"/>
      <c r="W1110" s="346"/>
      <c r="X1110" s="346"/>
      <c r="Y1110" s="347" t="s">
        <v>758</v>
      </c>
      <c r="Z1110" s="348"/>
      <c r="AA1110" s="348"/>
      <c r="AB1110" s="349"/>
      <c r="AC1110" s="350"/>
      <c r="AD1110" s="351"/>
      <c r="AE1110" s="351"/>
      <c r="AF1110" s="351"/>
      <c r="AG1110" s="351"/>
      <c r="AH1110" s="352" t="s">
        <v>758</v>
      </c>
      <c r="AI1110" s="353"/>
      <c r="AJ1110" s="353"/>
      <c r="AK1110" s="353"/>
      <c r="AL1110" s="354" t="s">
        <v>758</v>
      </c>
      <c r="AM1110" s="355"/>
      <c r="AN1110" s="355"/>
      <c r="AO1110" s="356"/>
      <c r="AP1110" s="357" t="s">
        <v>758</v>
      </c>
      <c r="AQ1110" s="357"/>
      <c r="AR1110" s="357"/>
      <c r="AS1110" s="357"/>
      <c r="AT1110" s="357"/>
      <c r="AU1110" s="357"/>
      <c r="AV1110" s="357"/>
      <c r="AW1110" s="357"/>
      <c r="AX1110" s="357"/>
    </row>
    <row r="1111" spans="1:51" ht="30" hidden="1" customHeight="1" x14ac:dyDescent="0.15">
      <c r="A1111" s="373">
        <v>2</v>
      </c>
      <c r="B1111" s="373">
        <v>1</v>
      </c>
      <c r="C1111" s="371"/>
      <c r="D1111" s="371"/>
      <c r="E1111" s="372"/>
      <c r="F1111" s="372"/>
      <c r="G1111" s="372"/>
      <c r="H1111" s="372"/>
      <c r="I1111" s="37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3">
        <v>18</v>
      </c>
      <c r="B1127" s="373">
        <v>1</v>
      </c>
      <c r="C1127" s="371"/>
      <c r="D1127" s="371"/>
      <c r="E1127" s="150"/>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90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0" sqref="A4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t="s">
        <v>734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734</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346</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2"/>
      <c r="Z2" s="827"/>
      <c r="AA2" s="828"/>
      <c r="AB2" s="1026" t="s">
        <v>11</v>
      </c>
      <c r="AC2" s="1027"/>
      <c r="AD2" s="1028"/>
      <c r="AE2" s="1032" t="s">
        <v>387</v>
      </c>
      <c r="AF2" s="1032"/>
      <c r="AG2" s="1032"/>
      <c r="AH2" s="1032"/>
      <c r="AI2" s="1032" t="s">
        <v>409</v>
      </c>
      <c r="AJ2" s="1032"/>
      <c r="AK2" s="1032"/>
      <c r="AL2" s="559"/>
      <c r="AM2" s="1032" t="s">
        <v>506</v>
      </c>
      <c r="AN2" s="1032"/>
      <c r="AO2" s="1032"/>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3"/>
      <c r="Z3" s="1024"/>
      <c r="AA3" s="1025"/>
      <c r="AB3" s="1029"/>
      <c r="AC3" s="1030"/>
      <c r="AD3" s="1031"/>
      <c r="AE3" s="917"/>
      <c r="AF3" s="917"/>
      <c r="AG3" s="917"/>
      <c r="AH3" s="917"/>
      <c r="AI3" s="917"/>
      <c r="AJ3" s="917"/>
      <c r="AK3" s="917"/>
      <c r="AL3" s="410"/>
      <c r="AM3" s="917"/>
      <c r="AN3" s="917"/>
      <c r="AO3" s="917"/>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9"/>
      <c r="I4" s="999"/>
      <c r="J4" s="999"/>
      <c r="K4" s="999"/>
      <c r="L4" s="999"/>
      <c r="M4" s="999"/>
      <c r="N4" s="999"/>
      <c r="O4" s="1000"/>
      <c r="P4" s="108"/>
      <c r="Q4" s="1007"/>
      <c r="R4" s="1007"/>
      <c r="S4" s="1007"/>
      <c r="T4" s="1007"/>
      <c r="U4" s="1007"/>
      <c r="V4" s="1007"/>
      <c r="W4" s="1007"/>
      <c r="X4" s="1008"/>
      <c r="Y4" s="1017" t="s">
        <v>12</v>
      </c>
      <c r="Z4" s="1018"/>
      <c r="AA4" s="1019"/>
      <c r="AB4" s="463"/>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1"/>
      <c r="H5" s="1002"/>
      <c r="I5" s="1002"/>
      <c r="J5" s="1002"/>
      <c r="K5" s="1002"/>
      <c r="L5" s="1002"/>
      <c r="M5" s="1002"/>
      <c r="N5" s="1002"/>
      <c r="O5" s="1003"/>
      <c r="P5" s="1009"/>
      <c r="Q5" s="1009"/>
      <c r="R5" s="1009"/>
      <c r="S5" s="1009"/>
      <c r="T5" s="1009"/>
      <c r="U5" s="1009"/>
      <c r="V5" s="1009"/>
      <c r="W5" s="1009"/>
      <c r="X5" s="1010"/>
      <c r="Y5" s="449" t="s">
        <v>54</v>
      </c>
      <c r="Z5" s="1014"/>
      <c r="AA5" s="1015"/>
      <c r="AB5" s="525"/>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4"/>
      <c r="H6" s="1005"/>
      <c r="I6" s="1005"/>
      <c r="J6" s="1005"/>
      <c r="K6" s="1005"/>
      <c r="L6" s="1005"/>
      <c r="M6" s="1005"/>
      <c r="N6" s="1005"/>
      <c r="O6" s="1006"/>
      <c r="P6" s="1011"/>
      <c r="Q6" s="1011"/>
      <c r="R6" s="1011"/>
      <c r="S6" s="1011"/>
      <c r="T6" s="1011"/>
      <c r="U6" s="1011"/>
      <c r="V6" s="1011"/>
      <c r="W6" s="1011"/>
      <c r="X6" s="1012"/>
      <c r="Y6" s="1013" t="s">
        <v>13</v>
      </c>
      <c r="Z6" s="1014"/>
      <c r="AA6" s="1015"/>
      <c r="AB6" s="595"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346</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2"/>
      <c r="Z9" s="827"/>
      <c r="AA9" s="828"/>
      <c r="AB9" s="1026" t="s">
        <v>11</v>
      </c>
      <c r="AC9" s="1027"/>
      <c r="AD9" s="1028"/>
      <c r="AE9" s="1032" t="s">
        <v>387</v>
      </c>
      <c r="AF9" s="1032"/>
      <c r="AG9" s="1032"/>
      <c r="AH9" s="1032"/>
      <c r="AI9" s="1032" t="s">
        <v>409</v>
      </c>
      <c r="AJ9" s="1032"/>
      <c r="AK9" s="1032"/>
      <c r="AL9" s="559"/>
      <c r="AM9" s="1032" t="s">
        <v>506</v>
      </c>
      <c r="AN9" s="1032"/>
      <c r="AO9" s="1032"/>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3"/>
      <c r="Z10" s="1024"/>
      <c r="AA10" s="1025"/>
      <c r="AB10" s="1029"/>
      <c r="AC10" s="1030"/>
      <c r="AD10" s="1031"/>
      <c r="AE10" s="917"/>
      <c r="AF10" s="917"/>
      <c r="AG10" s="917"/>
      <c r="AH10" s="917"/>
      <c r="AI10" s="917"/>
      <c r="AJ10" s="917"/>
      <c r="AK10" s="917"/>
      <c r="AL10" s="410"/>
      <c r="AM10" s="917"/>
      <c r="AN10" s="917"/>
      <c r="AO10" s="917"/>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9"/>
      <c r="I11" s="999"/>
      <c r="J11" s="999"/>
      <c r="K11" s="999"/>
      <c r="L11" s="999"/>
      <c r="M11" s="999"/>
      <c r="N11" s="999"/>
      <c r="O11" s="1000"/>
      <c r="P11" s="108"/>
      <c r="Q11" s="1007"/>
      <c r="R11" s="1007"/>
      <c r="S11" s="1007"/>
      <c r="T11" s="1007"/>
      <c r="U11" s="1007"/>
      <c r="V11" s="1007"/>
      <c r="W11" s="1007"/>
      <c r="X11" s="1008"/>
      <c r="Y11" s="1017" t="s">
        <v>12</v>
      </c>
      <c r="Z11" s="1018"/>
      <c r="AA11" s="1019"/>
      <c r="AB11" s="463"/>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1"/>
      <c r="H12" s="1002"/>
      <c r="I12" s="1002"/>
      <c r="J12" s="1002"/>
      <c r="K12" s="1002"/>
      <c r="L12" s="1002"/>
      <c r="M12" s="1002"/>
      <c r="N12" s="1002"/>
      <c r="O12" s="1003"/>
      <c r="P12" s="1009"/>
      <c r="Q12" s="1009"/>
      <c r="R12" s="1009"/>
      <c r="S12" s="1009"/>
      <c r="T12" s="1009"/>
      <c r="U12" s="1009"/>
      <c r="V12" s="1009"/>
      <c r="W12" s="1009"/>
      <c r="X12" s="1010"/>
      <c r="Y12" s="449" t="s">
        <v>54</v>
      </c>
      <c r="Z12" s="1014"/>
      <c r="AA12" s="1015"/>
      <c r="AB12" s="525"/>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5"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346</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2"/>
      <c r="Z16" s="827"/>
      <c r="AA16" s="828"/>
      <c r="AB16" s="1026" t="s">
        <v>11</v>
      </c>
      <c r="AC16" s="1027"/>
      <c r="AD16" s="1028"/>
      <c r="AE16" s="1032" t="s">
        <v>387</v>
      </c>
      <c r="AF16" s="1032"/>
      <c r="AG16" s="1032"/>
      <c r="AH16" s="1032"/>
      <c r="AI16" s="1032" t="s">
        <v>409</v>
      </c>
      <c r="AJ16" s="1032"/>
      <c r="AK16" s="1032"/>
      <c r="AL16" s="559"/>
      <c r="AM16" s="1032" t="s">
        <v>506</v>
      </c>
      <c r="AN16" s="1032"/>
      <c r="AO16" s="1032"/>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3"/>
      <c r="Z17" s="1024"/>
      <c r="AA17" s="1025"/>
      <c r="AB17" s="1029"/>
      <c r="AC17" s="1030"/>
      <c r="AD17" s="1031"/>
      <c r="AE17" s="917"/>
      <c r="AF17" s="917"/>
      <c r="AG17" s="917"/>
      <c r="AH17" s="917"/>
      <c r="AI17" s="917"/>
      <c r="AJ17" s="917"/>
      <c r="AK17" s="917"/>
      <c r="AL17" s="410"/>
      <c r="AM17" s="917"/>
      <c r="AN17" s="917"/>
      <c r="AO17" s="917"/>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9"/>
      <c r="I18" s="999"/>
      <c r="J18" s="999"/>
      <c r="K18" s="999"/>
      <c r="L18" s="999"/>
      <c r="M18" s="999"/>
      <c r="N18" s="999"/>
      <c r="O18" s="1000"/>
      <c r="P18" s="108"/>
      <c r="Q18" s="1007"/>
      <c r="R18" s="1007"/>
      <c r="S18" s="1007"/>
      <c r="T18" s="1007"/>
      <c r="U18" s="1007"/>
      <c r="V18" s="1007"/>
      <c r="W18" s="1007"/>
      <c r="X18" s="1008"/>
      <c r="Y18" s="1017" t="s">
        <v>12</v>
      </c>
      <c r="Z18" s="1018"/>
      <c r="AA18" s="1019"/>
      <c r="AB18" s="463"/>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1"/>
      <c r="H19" s="1002"/>
      <c r="I19" s="1002"/>
      <c r="J19" s="1002"/>
      <c r="K19" s="1002"/>
      <c r="L19" s="1002"/>
      <c r="M19" s="1002"/>
      <c r="N19" s="1002"/>
      <c r="O19" s="1003"/>
      <c r="P19" s="1009"/>
      <c r="Q19" s="1009"/>
      <c r="R19" s="1009"/>
      <c r="S19" s="1009"/>
      <c r="T19" s="1009"/>
      <c r="U19" s="1009"/>
      <c r="V19" s="1009"/>
      <c r="W19" s="1009"/>
      <c r="X19" s="1010"/>
      <c r="Y19" s="449" t="s">
        <v>54</v>
      </c>
      <c r="Z19" s="1014"/>
      <c r="AA19" s="1015"/>
      <c r="AB19" s="525"/>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5"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346</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2"/>
      <c r="Z23" s="827"/>
      <c r="AA23" s="828"/>
      <c r="AB23" s="1026" t="s">
        <v>11</v>
      </c>
      <c r="AC23" s="1027"/>
      <c r="AD23" s="1028"/>
      <c r="AE23" s="1032" t="s">
        <v>387</v>
      </c>
      <c r="AF23" s="1032"/>
      <c r="AG23" s="1032"/>
      <c r="AH23" s="1032"/>
      <c r="AI23" s="1032" t="s">
        <v>409</v>
      </c>
      <c r="AJ23" s="1032"/>
      <c r="AK23" s="1032"/>
      <c r="AL23" s="559"/>
      <c r="AM23" s="1032" t="s">
        <v>506</v>
      </c>
      <c r="AN23" s="1032"/>
      <c r="AO23" s="1032"/>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3"/>
      <c r="Z24" s="1024"/>
      <c r="AA24" s="1025"/>
      <c r="AB24" s="1029"/>
      <c r="AC24" s="1030"/>
      <c r="AD24" s="1031"/>
      <c r="AE24" s="917"/>
      <c r="AF24" s="917"/>
      <c r="AG24" s="917"/>
      <c r="AH24" s="917"/>
      <c r="AI24" s="917"/>
      <c r="AJ24" s="917"/>
      <c r="AK24" s="917"/>
      <c r="AL24" s="410"/>
      <c r="AM24" s="917"/>
      <c r="AN24" s="917"/>
      <c r="AO24" s="917"/>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9"/>
      <c r="I25" s="999"/>
      <c r="J25" s="999"/>
      <c r="K25" s="999"/>
      <c r="L25" s="999"/>
      <c r="M25" s="999"/>
      <c r="N25" s="999"/>
      <c r="O25" s="1000"/>
      <c r="P25" s="108"/>
      <c r="Q25" s="1007"/>
      <c r="R25" s="1007"/>
      <c r="S25" s="1007"/>
      <c r="T25" s="1007"/>
      <c r="U25" s="1007"/>
      <c r="V25" s="1007"/>
      <c r="W25" s="1007"/>
      <c r="X25" s="1008"/>
      <c r="Y25" s="1017" t="s">
        <v>12</v>
      </c>
      <c r="Z25" s="1018"/>
      <c r="AA25" s="1019"/>
      <c r="AB25" s="463"/>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1"/>
      <c r="H26" s="1002"/>
      <c r="I26" s="1002"/>
      <c r="J26" s="1002"/>
      <c r="K26" s="1002"/>
      <c r="L26" s="1002"/>
      <c r="M26" s="1002"/>
      <c r="N26" s="1002"/>
      <c r="O26" s="1003"/>
      <c r="P26" s="1009"/>
      <c r="Q26" s="1009"/>
      <c r="R26" s="1009"/>
      <c r="S26" s="1009"/>
      <c r="T26" s="1009"/>
      <c r="U26" s="1009"/>
      <c r="V26" s="1009"/>
      <c r="W26" s="1009"/>
      <c r="X26" s="1010"/>
      <c r="Y26" s="449" t="s">
        <v>54</v>
      </c>
      <c r="Z26" s="1014"/>
      <c r="AA26" s="1015"/>
      <c r="AB26" s="525"/>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5"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346</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2"/>
      <c r="Z30" s="827"/>
      <c r="AA30" s="828"/>
      <c r="AB30" s="1026" t="s">
        <v>11</v>
      </c>
      <c r="AC30" s="1027"/>
      <c r="AD30" s="1028"/>
      <c r="AE30" s="1032" t="s">
        <v>387</v>
      </c>
      <c r="AF30" s="1032"/>
      <c r="AG30" s="1032"/>
      <c r="AH30" s="1032"/>
      <c r="AI30" s="1032" t="s">
        <v>409</v>
      </c>
      <c r="AJ30" s="1032"/>
      <c r="AK30" s="1032"/>
      <c r="AL30" s="559"/>
      <c r="AM30" s="1032" t="s">
        <v>506</v>
      </c>
      <c r="AN30" s="1032"/>
      <c r="AO30" s="1032"/>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3"/>
      <c r="Z31" s="1024"/>
      <c r="AA31" s="1025"/>
      <c r="AB31" s="1029"/>
      <c r="AC31" s="1030"/>
      <c r="AD31" s="1031"/>
      <c r="AE31" s="917"/>
      <c r="AF31" s="917"/>
      <c r="AG31" s="917"/>
      <c r="AH31" s="917"/>
      <c r="AI31" s="917"/>
      <c r="AJ31" s="917"/>
      <c r="AK31" s="917"/>
      <c r="AL31" s="410"/>
      <c r="AM31" s="917"/>
      <c r="AN31" s="917"/>
      <c r="AO31" s="917"/>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9"/>
      <c r="I32" s="999"/>
      <c r="J32" s="999"/>
      <c r="K32" s="999"/>
      <c r="L32" s="999"/>
      <c r="M32" s="999"/>
      <c r="N32" s="999"/>
      <c r="O32" s="1000"/>
      <c r="P32" s="108"/>
      <c r="Q32" s="1007"/>
      <c r="R32" s="1007"/>
      <c r="S32" s="1007"/>
      <c r="T32" s="1007"/>
      <c r="U32" s="1007"/>
      <c r="V32" s="1007"/>
      <c r="W32" s="1007"/>
      <c r="X32" s="1008"/>
      <c r="Y32" s="1017" t="s">
        <v>12</v>
      </c>
      <c r="Z32" s="1018"/>
      <c r="AA32" s="1019"/>
      <c r="AB32" s="463"/>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1"/>
      <c r="H33" s="1002"/>
      <c r="I33" s="1002"/>
      <c r="J33" s="1002"/>
      <c r="K33" s="1002"/>
      <c r="L33" s="1002"/>
      <c r="M33" s="1002"/>
      <c r="N33" s="1002"/>
      <c r="O33" s="1003"/>
      <c r="P33" s="1009"/>
      <c r="Q33" s="1009"/>
      <c r="R33" s="1009"/>
      <c r="S33" s="1009"/>
      <c r="T33" s="1009"/>
      <c r="U33" s="1009"/>
      <c r="V33" s="1009"/>
      <c r="W33" s="1009"/>
      <c r="X33" s="1010"/>
      <c r="Y33" s="449" t="s">
        <v>54</v>
      </c>
      <c r="Z33" s="1014"/>
      <c r="AA33" s="1015"/>
      <c r="AB33" s="525"/>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5"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346</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2"/>
      <c r="Z37" s="827"/>
      <c r="AA37" s="828"/>
      <c r="AB37" s="1026" t="s">
        <v>11</v>
      </c>
      <c r="AC37" s="1027"/>
      <c r="AD37" s="1028"/>
      <c r="AE37" s="1032" t="s">
        <v>387</v>
      </c>
      <c r="AF37" s="1032"/>
      <c r="AG37" s="1032"/>
      <c r="AH37" s="1032"/>
      <c r="AI37" s="1032" t="s">
        <v>409</v>
      </c>
      <c r="AJ37" s="1032"/>
      <c r="AK37" s="1032"/>
      <c r="AL37" s="559"/>
      <c r="AM37" s="1032" t="s">
        <v>506</v>
      </c>
      <c r="AN37" s="1032"/>
      <c r="AO37" s="1032"/>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3"/>
      <c r="Z38" s="1024"/>
      <c r="AA38" s="1025"/>
      <c r="AB38" s="1029"/>
      <c r="AC38" s="1030"/>
      <c r="AD38" s="1031"/>
      <c r="AE38" s="917"/>
      <c r="AF38" s="917"/>
      <c r="AG38" s="917"/>
      <c r="AH38" s="917"/>
      <c r="AI38" s="917"/>
      <c r="AJ38" s="917"/>
      <c r="AK38" s="917"/>
      <c r="AL38" s="410"/>
      <c r="AM38" s="917"/>
      <c r="AN38" s="917"/>
      <c r="AO38" s="917"/>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9"/>
      <c r="I39" s="999"/>
      <c r="J39" s="999"/>
      <c r="K39" s="999"/>
      <c r="L39" s="999"/>
      <c r="M39" s="999"/>
      <c r="N39" s="999"/>
      <c r="O39" s="1000"/>
      <c r="P39" s="108"/>
      <c r="Q39" s="1007"/>
      <c r="R39" s="1007"/>
      <c r="S39" s="1007"/>
      <c r="T39" s="1007"/>
      <c r="U39" s="1007"/>
      <c r="V39" s="1007"/>
      <c r="W39" s="1007"/>
      <c r="X39" s="1008"/>
      <c r="Y39" s="1017" t="s">
        <v>12</v>
      </c>
      <c r="Z39" s="1018"/>
      <c r="AA39" s="1019"/>
      <c r="AB39" s="463"/>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1"/>
      <c r="H40" s="1002"/>
      <c r="I40" s="1002"/>
      <c r="J40" s="1002"/>
      <c r="K40" s="1002"/>
      <c r="L40" s="1002"/>
      <c r="M40" s="1002"/>
      <c r="N40" s="1002"/>
      <c r="O40" s="1003"/>
      <c r="P40" s="1009"/>
      <c r="Q40" s="1009"/>
      <c r="R40" s="1009"/>
      <c r="S40" s="1009"/>
      <c r="T40" s="1009"/>
      <c r="U40" s="1009"/>
      <c r="V40" s="1009"/>
      <c r="W40" s="1009"/>
      <c r="X40" s="1010"/>
      <c r="Y40" s="449" t="s">
        <v>54</v>
      </c>
      <c r="Z40" s="1014"/>
      <c r="AA40" s="1015"/>
      <c r="AB40" s="525"/>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5"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346</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2"/>
      <c r="Z44" s="827"/>
      <c r="AA44" s="828"/>
      <c r="AB44" s="1026" t="s">
        <v>11</v>
      </c>
      <c r="AC44" s="1027"/>
      <c r="AD44" s="1028"/>
      <c r="AE44" s="1032" t="s">
        <v>387</v>
      </c>
      <c r="AF44" s="1032"/>
      <c r="AG44" s="1032"/>
      <c r="AH44" s="1032"/>
      <c r="AI44" s="1032" t="s">
        <v>409</v>
      </c>
      <c r="AJ44" s="1032"/>
      <c r="AK44" s="1032"/>
      <c r="AL44" s="559"/>
      <c r="AM44" s="1032" t="s">
        <v>506</v>
      </c>
      <c r="AN44" s="1032"/>
      <c r="AO44" s="1032"/>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3"/>
      <c r="Z45" s="1024"/>
      <c r="AA45" s="1025"/>
      <c r="AB45" s="1029"/>
      <c r="AC45" s="1030"/>
      <c r="AD45" s="1031"/>
      <c r="AE45" s="917"/>
      <c r="AF45" s="917"/>
      <c r="AG45" s="917"/>
      <c r="AH45" s="917"/>
      <c r="AI45" s="917"/>
      <c r="AJ45" s="917"/>
      <c r="AK45" s="917"/>
      <c r="AL45" s="410"/>
      <c r="AM45" s="917"/>
      <c r="AN45" s="917"/>
      <c r="AO45" s="917"/>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9"/>
      <c r="I46" s="999"/>
      <c r="J46" s="999"/>
      <c r="K46" s="999"/>
      <c r="L46" s="999"/>
      <c r="M46" s="999"/>
      <c r="N46" s="999"/>
      <c r="O46" s="1000"/>
      <c r="P46" s="108"/>
      <c r="Q46" s="1007"/>
      <c r="R46" s="1007"/>
      <c r="S46" s="1007"/>
      <c r="T46" s="1007"/>
      <c r="U46" s="1007"/>
      <c r="V46" s="1007"/>
      <c r="W46" s="1007"/>
      <c r="X46" s="1008"/>
      <c r="Y46" s="1017" t="s">
        <v>12</v>
      </c>
      <c r="Z46" s="1018"/>
      <c r="AA46" s="1019"/>
      <c r="AB46" s="463"/>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1"/>
      <c r="H47" s="1002"/>
      <c r="I47" s="1002"/>
      <c r="J47" s="1002"/>
      <c r="K47" s="1002"/>
      <c r="L47" s="1002"/>
      <c r="M47" s="1002"/>
      <c r="N47" s="1002"/>
      <c r="O47" s="1003"/>
      <c r="P47" s="1009"/>
      <c r="Q47" s="1009"/>
      <c r="R47" s="1009"/>
      <c r="S47" s="1009"/>
      <c r="T47" s="1009"/>
      <c r="U47" s="1009"/>
      <c r="V47" s="1009"/>
      <c r="W47" s="1009"/>
      <c r="X47" s="1010"/>
      <c r="Y47" s="449" t="s">
        <v>54</v>
      </c>
      <c r="Z47" s="1014"/>
      <c r="AA47" s="1015"/>
      <c r="AB47" s="525"/>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5"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346</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2"/>
      <c r="Z51" s="827"/>
      <c r="AA51" s="828"/>
      <c r="AB51" s="559" t="s">
        <v>11</v>
      </c>
      <c r="AC51" s="1027"/>
      <c r="AD51" s="1028"/>
      <c r="AE51" s="1032" t="s">
        <v>387</v>
      </c>
      <c r="AF51" s="1032"/>
      <c r="AG51" s="1032"/>
      <c r="AH51" s="1032"/>
      <c r="AI51" s="1032" t="s">
        <v>409</v>
      </c>
      <c r="AJ51" s="1032"/>
      <c r="AK51" s="1032"/>
      <c r="AL51" s="559"/>
      <c r="AM51" s="1032" t="s">
        <v>506</v>
      </c>
      <c r="AN51" s="1032"/>
      <c r="AO51" s="1032"/>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3"/>
      <c r="Z52" s="1024"/>
      <c r="AA52" s="1025"/>
      <c r="AB52" s="1029"/>
      <c r="AC52" s="1030"/>
      <c r="AD52" s="1031"/>
      <c r="AE52" s="917"/>
      <c r="AF52" s="917"/>
      <c r="AG52" s="917"/>
      <c r="AH52" s="917"/>
      <c r="AI52" s="917"/>
      <c r="AJ52" s="917"/>
      <c r="AK52" s="917"/>
      <c r="AL52" s="410"/>
      <c r="AM52" s="917"/>
      <c r="AN52" s="917"/>
      <c r="AO52" s="917"/>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9"/>
      <c r="I53" s="999"/>
      <c r="J53" s="999"/>
      <c r="K53" s="999"/>
      <c r="L53" s="999"/>
      <c r="M53" s="999"/>
      <c r="N53" s="999"/>
      <c r="O53" s="1000"/>
      <c r="P53" s="108"/>
      <c r="Q53" s="1007"/>
      <c r="R53" s="1007"/>
      <c r="S53" s="1007"/>
      <c r="T53" s="1007"/>
      <c r="U53" s="1007"/>
      <c r="V53" s="1007"/>
      <c r="W53" s="1007"/>
      <c r="X53" s="1008"/>
      <c r="Y53" s="1017" t="s">
        <v>12</v>
      </c>
      <c r="Z53" s="1018"/>
      <c r="AA53" s="1019"/>
      <c r="AB53" s="463"/>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1"/>
      <c r="H54" s="1002"/>
      <c r="I54" s="1002"/>
      <c r="J54" s="1002"/>
      <c r="K54" s="1002"/>
      <c r="L54" s="1002"/>
      <c r="M54" s="1002"/>
      <c r="N54" s="1002"/>
      <c r="O54" s="1003"/>
      <c r="P54" s="1009"/>
      <c r="Q54" s="1009"/>
      <c r="R54" s="1009"/>
      <c r="S54" s="1009"/>
      <c r="T54" s="1009"/>
      <c r="U54" s="1009"/>
      <c r="V54" s="1009"/>
      <c r="W54" s="1009"/>
      <c r="X54" s="1010"/>
      <c r="Y54" s="449" t="s">
        <v>54</v>
      </c>
      <c r="Z54" s="1014"/>
      <c r="AA54" s="1015"/>
      <c r="AB54" s="525"/>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5"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346</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2"/>
      <c r="Z58" s="827"/>
      <c r="AA58" s="828"/>
      <c r="AB58" s="1026" t="s">
        <v>11</v>
      </c>
      <c r="AC58" s="1027"/>
      <c r="AD58" s="1028"/>
      <c r="AE58" s="1032" t="s">
        <v>387</v>
      </c>
      <c r="AF58" s="1032"/>
      <c r="AG58" s="1032"/>
      <c r="AH58" s="1032"/>
      <c r="AI58" s="1032" t="s">
        <v>409</v>
      </c>
      <c r="AJ58" s="1032"/>
      <c r="AK58" s="1032"/>
      <c r="AL58" s="559"/>
      <c r="AM58" s="1032" t="s">
        <v>506</v>
      </c>
      <c r="AN58" s="1032"/>
      <c r="AO58" s="1032"/>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3"/>
      <c r="Z59" s="1024"/>
      <c r="AA59" s="1025"/>
      <c r="AB59" s="1029"/>
      <c r="AC59" s="1030"/>
      <c r="AD59" s="1031"/>
      <c r="AE59" s="917"/>
      <c r="AF59" s="917"/>
      <c r="AG59" s="917"/>
      <c r="AH59" s="917"/>
      <c r="AI59" s="917"/>
      <c r="AJ59" s="917"/>
      <c r="AK59" s="917"/>
      <c r="AL59" s="410"/>
      <c r="AM59" s="917"/>
      <c r="AN59" s="917"/>
      <c r="AO59" s="917"/>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9"/>
      <c r="I60" s="999"/>
      <c r="J60" s="999"/>
      <c r="K60" s="999"/>
      <c r="L60" s="999"/>
      <c r="M60" s="999"/>
      <c r="N60" s="999"/>
      <c r="O60" s="1000"/>
      <c r="P60" s="108"/>
      <c r="Q60" s="1007"/>
      <c r="R60" s="1007"/>
      <c r="S60" s="1007"/>
      <c r="T60" s="1007"/>
      <c r="U60" s="1007"/>
      <c r="V60" s="1007"/>
      <c r="W60" s="1007"/>
      <c r="X60" s="1008"/>
      <c r="Y60" s="1017" t="s">
        <v>12</v>
      </c>
      <c r="Z60" s="1018"/>
      <c r="AA60" s="1019"/>
      <c r="AB60" s="463"/>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1"/>
      <c r="H61" s="1002"/>
      <c r="I61" s="1002"/>
      <c r="J61" s="1002"/>
      <c r="K61" s="1002"/>
      <c r="L61" s="1002"/>
      <c r="M61" s="1002"/>
      <c r="N61" s="1002"/>
      <c r="O61" s="1003"/>
      <c r="P61" s="1009"/>
      <c r="Q61" s="1009"/>
      <c r="R61" s="1009"/>
      <c r="S61" s="1009"/>
      <c r="T61" s="1009"/>
      <c r="U61" s="1009"/>
      <c r="V61" s="1009"/>
      <c r="W61" s="1009"/>
      <c r="X61" s="1010"/>
      <c r="Y61" s="449" t="s">
        <v>54</v>
      </c>
      <c r="Z61" s="1014"/>
      <c r="AA61" s="1015"/>
      <c r="AB61" s="525"/>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5"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346</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2"/>
      <c r="Z65" s="827"/>
      <c r="AA65" s="828"/>
      <c r="AB65" s="1026" t="s">
        <v>11</v>
      </c>
      <c r="AC65" s="1027"/>
      <c r="AD65" s="1028"/>
      <c r="AE65" s="1032" t="s">
        <v>387</v>
      </c>
      <c r="AF65" s="1032"/>
      <c r="AG65" s="1032"/>
      <c r="AH65" s="1032"/>
      <c r="AI65" s="1032" t="s">
        <v>409</v>
      </c>
      <c r="AJ65" s="1032"/>
      <c r="AK65" s="1032"/>
      <c r="AL65" s="559"/>
      <c r="AM65" s="1032" t="s">
        <v>506</v>
      </c>
      <c r="AN65" s="1032"/>
      <c r="AO65" s="1032"/>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3"/>
      <c r="Z66" s="1024"/>
      <c r="AA66" s="1025"/>
      <c r="AB66" s="1029"/>
      <c r="AC66" s="1030"/>
      <c r="AD66" s="1031"/>
      <c r="AE66" s="917"/>
      <c r="AF66" s="917"/>
      <c r="AG66" s="917"/>
      <c r="AH66" s="917"/>
      <c r="AI66" s="917"/>
      <c r="AJ66" s="917"/>
      <c r="AK66" s="917"/>
      <c r="AL66" s="410"/>
      <c r="AM66" s="917"/>
      <c r="AN66" s="917"/>
      <c r="AO66" s="917"/>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9"/>
      <c r="I67" s="999"/>
      <c r="J67" s="999"/>
      <c r="K67" s="999"/>
      <c r="L67" s="999"/>
      <c r="M67" s="999"/>
      <c r="N67" s="999"/>
      <c r="O67" s="1000"/>
      <c r="P67" s="108"/>
      <c r="Q67" s="1007"/>
      <c r="R67" s="1007"/>
      <c r="S67" s="1007"/>
      <c r="T67" s="1007"/>
      <c r="U67" s="1007"/>
      <c r="V67" s="1007"/>
      <c r="W67" s="1007"/>
      <c r="X67" s="1008"/>
      <c r="Y67" s="1017" t="s">
        <v>12</v>
      </c>
      <c r="Z67" s="1018"/>
      <c r="AA67" s="1019"/>
      <c r="AB67" s="463"/>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1"/>
      <c r="H68" s="1002"/>
      <c r="I68" s="1002"/>
      <c r="J68" s="1002"/>
      <c r="K68" s="1002"/>
      <c r="L68" s="1002"/>
      <c r="M68" s="1002"/>
      <c r="N68" s="1002"/>
      <c r="O68" s="1003"/>
      <c r="P68" s="1009"/>
      <c r="Q68" s="1009"/>
      <c r="R68" s="1009"/>
      <c r="S68" s="1009"/>
      <c r="T68" s="1009"/>
      <c r="U68" s="1009"/>
      <c r="V68" s="1009"/>
      <c r="W68" s="1009"/>
      <c r="X68" s="1010"/>
      <c r="Y68" s="449" t="s">
        <v>54</v>
      </c>
      <c r="Z68" s="1014"/>
      <c r="AA68" s="1015"/>
      <c r="AB68" s="525"/>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4"/>
      <c r="H69" s="1005"/>
      <c r="I69" s="1005"/>
      <c r="J69" s="1005"/>
      <c r="K69" s="1005"/>
      <c r="L69" s="1005"/>
      <c r="M69" s="1005"/>
      <c r="N69" s="1005"/>
      <c r="O69" s="1006"/>
      <c r="P69" s="1011"/>
      <c r="Q69" s="1011"/>
      <c r="R69" s="1011"/>
      <c r="S69" s="1011"/>
      <c r="T69" s="1011"/>
      <c r="U69" s="1011"/>
      <c r="V69" s="1011"/>
      <c r="W69" s="1011"/>
      <c r="X69" s="1012"/>
      <c r="Y69" s="449" t="s">
        <v>13</v>
      </c>
      <c r="Z69" s="1014"/>
      <c r="AA69" s="1015"/>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6" t="s">
        <v>363</v>
      </c>
      <c r="H2" s="597"/>
      <c r="I2" s="597"/>
      <c r="J2" s="597"/>
      <c r="K2" s="597"/>
      <c r="L2" s="597"/>
      <c r="M2" s="597"/>
      <c r="N2" s="597"/>
      <c r="O2" s="597"/>
      <c r="P2" s="597"/>
      <c r="Q2" s="597"/>
      <c r="R2" s="597"/>
      <c r="S2" s="597"/>
      <c r="T2" s="597"/>
      <c r="U2" s="597"/>
      <c r="V2" s="597"/>
      <c r="W2" s="597"/>
      <c r="X2" s="597"/>
      <c r="Y2" s="597"/>
      <c r="Z2" s="597"/>
      <c r="AA2" s="597"/>
      <c r="AB2" s="598"/>
      <c r="AC2" s="596" t="s">
        <v>365</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5"/>
      <c r="B4" s="1046"/>
      <c r="C4" s="1046"/>
      <c r="D4" s="1046"/>
      <c r="E4" s="1046"/>
      <c r="F4" s="1047"/>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5"/>
      <c r="B14" s="1046"/>
      <c r="C14" s="1046"/>
      <c r="D14" s="1046"/>
      <c r="E14" s="1046"/>
      <c r="F14" s="1047"/>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5"/>
      <c r="B15" s="1046"/>
      <c r="C15" s="1046"/>
      <c r="D15" s="1046"/>
      <c r="E15" s="1046"/>
      <c r="F15" s="1047"/>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5"/>
      <c r="B16" s="1046"/>
      <c r="C16" s="1046"/>
      <c r="D16" s="1046"/>
      <c r="E16" s="1046"/>
      <c r="F16" s="1047"/>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5"/>
      <c r="B17" s="1046"/>
      <c r="C17" s="1046"/>
      <c r="D17" s="1046"/>
      <c r="E17" s="1046"/>
      <c r="F17" s="1047"/>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5"/>
      <c r="B27" s="1046"/>
      <c r="C27" s="1046"/>
      <c r="D27" s="1046"/>
      <c r="E27" s="1046"/>
      <c r="F27" s="1047"/>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5"/>
      <c r="B28" s="1046"/>
      <c r="C28" s="1046"/>
      <c r="D28" s="1046"/>
      <c r="E28" s="1046"/>
      <c r="F28" s="1047"/>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5"/>
      <c r="B29" s="1046"/>
      <c r="C29" s="1046"/>
      <c r="D29" s="1046"/>
      <c r="E29" s="1046"/>
      <c r="F29" s="1047"/>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5"/>
      <c r="B40" s="1046"/>
      <c r="C40" s="1046"/>
      <c r="D40" s="1046"/>
      <c r="E40" s="1046"/>
      <c r="F40" s="1047"/>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5"/>
      <c r="B41" s="1046"/>
      <c r="C41" s="1046"/>
      <c r="D41" s="1046"/>
      <c r="E41" s="1046"/>
      <c r="F41" s="1047"/>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5"/>
      <c r="B42" s="1046"/>
      <c r="C42" s="1046"/>
      <c r="D42" s="1046"/>
      <c r="E42" s="1046"/>
      <c r="F42" s="1047"/>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5"/>
      <c r="B56" s="1046"/>
      <c r="C56" s="1046"/>
      <c r="D56" s="1046"/>
      <c r="E56" s="1046"/>
      <c r="F56" s="1047"/>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5"/>
      <c r="B67" s="1046"/>
      <c r="C67" s="1046"/>
      <c r="D67" s="1046"/>
      <c r="E67" s="1046"/>
      <c r="F67" s="1047"/>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5"/>
      <c r="B68" s="1046"/>
      <c r="C68" s="1046"/>
      <c r="D68" s="1046"/>
      <c r="E68" s="1046"/>
      <c r="F68" s="1047"/>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5"/>
      <c r="B69" s="1046"/>
      <c r="C69" s="1046"/>
      <c r="D69" s="1046"/>
      <c r="E69" s="1046"/>
      <c r="F69" s="1047"/>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5"/>
      <c r="B80" s="1046"/>
      <c r="C80" s="1046"/>
      <c r="D80" s="1046"/>
      <c r="E80" s="1046"/>
      <c r="F80" s="1047"/>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5"/>
      <c r="B81" s="1046"/>
      <c r="C81" s="1046"/>
      <c r="D81" s="1046"/>
      <c r="E81" s="1046"/>
      <c r="F81" s="1047"/>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5"/>
      <c r="B82" s="1046"/>
      <c r="C82" s="1046"/>
      <c r="D82" s="1046"/>
      <c r="E82" s="1046"/>
      <c r="F82" s="1047"/>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5"/>
      <c r="B93" s="1046"/>
      <c r="C93" s="1046"/>
      <c r="D93" s="1046"/>
      <c r="E93" s="1046"/>
      <c r="F93" s="1047"/>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5"/>
      <c r="B94" s="1046"/>
      <c r="C94" s="1046"/>
      <c r="D94" s="1046"/>
      <c r="E94" s="1046"/>
      <c r="F94" s="1047"/>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5"/>
      <c r="B95" s="1046"/>
      <c r="C95" s="1046"/>
      <c r="D95" s="1046"/>
      <c r="E95" s="1046"/>
      <c r="F95" s="1047"/>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5"/>
      <c r="B109" s="1046"/>
      <c r="C109" s="1046"/>
      <c r="D109" s="1046"/>
      <c r="E109" s="1046"/>
      <c r="F109" s="1047"/>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5"/>
      <c r="B120" s="1046"/>
      <c r="C120" s="1046"/>
      <c r="D120" s="1046"/>
      <c r="E120" s="1046"/>
      <c r="F120" s="1047"/>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5"/>
      <c r="B121" s="1046"/>
      <c r="C121" s="1046"/>
      <c r="D121" s="1046"/>
      <c r="E121" s="1046"/>
      <c r="F121" s="1047"/>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5"/>
      <c r="B122" s="1046"/>
      <c r="C122" s="1046"/>
      <c r="D122" s="1046"/>
      <c r="E122" s="1046"/>
      <c r="F122" s="1047"/>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5"/>
      <c r="B133" s="1046"/>
      <c r="C133" s="1046"/>
      <c r="D133" s="1046"/>
      <c r="E133" s="1046"/>
      <c r="F133" s="1047"/>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5"/>
      <c r="B134" s="1046"/>
      <c r="C134" s="1046"/>
      <c r="D134" s="1046"/>
      <c r="E134" s="1046"/>
      <c r="F134" s="1047"/>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5"/>
      <c r="B135" s="1046"/>
      <c r="C135" s="1046"/>
      <c r="D135" s="1046"/>
      <c r="E135" s="1046"/>
      <c r="F135" s="1047"/>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5"/>
      <c r="B146" s="1046"/>
      <c r="C146" s="1046"/>
      <c r="D146" s="1046"/>
      <c r="E146" s="1046"/>
      <c r="F146" s="1047"/>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5"/>
      <c r="B147" s="1046"/>
      <c r="C147" s="1046"/>
      <c r="D147" s="1046"/>
      <c r="E147" s="1046"/>
      <c r="F147" s="1047"/>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5"/>
      <c r="B148" s="1046"/>
      <c r="C148" s="1046"/>
      <c r="D148" s="1046"/>
      <c r="E148" s="1046"/>
      <c r="F148" s="1047"/>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5"/>
      <c r="B162" s="1046"/>
      <c r="C162" s="1046"/>
      <c r="D162" s="1046"/>
      <c r="E162" s="1046"/>
      <c r="F162" s="1047"/>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5"/>
      <c r="B173" s="1046"/>
      <c r="C173" s="1046"/>
      <c r="D173" s="1046"/>
      <c r="E173" s="1046"/>
      <c r="F173" s="1047"/>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5"/>
      <c r="B174" s="1046"/>
      <c r="C174" s="1046"/>
      <c r="D174" s="1046"/>
      <c r="E174" s="1046"/>
      <c r="F174" s="1047"/>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5"/>
      <c r="B175" s="1046"/>
      <c r="C175" s="1046"/>
      <c r="D175" s="1046"/>
      <c r="E175" s="1046"/>
      <c r="F175" s="1047"/>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5"/>
      <c r="B186" s="1046"/>
      <c r="C186" s="1046"/>
      <c r="D186" s="1046"/>
      <c r="E186" s="1046"/>
      <c r="F186" s="1047"/>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5"/>
      <c r="B187" s="1046"/>
      <c r="C187" s="1046"/>
      <c r="D187" s="1046"/>
      <c r="E187" s="1046"/>
      <c r="F187" s="1047"/>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5"/>
      <c r="B188" s="1046"/>
      <c r="C188" s="1046"/>
      <c r="D188" s="1046"/>
      <c r="E188" s="1046"/>
      <c r="F188" s="1047"/>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5"/>
      <c r="B199" s="1046"/>
      <c r="C199" s="1046"/>
      <c r="D199" s="1046"/>
      <c r="E199" s="1046"/>
      <c r="F199" s="1047"/>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5"/>
      <c r="B200" s="1046"/>
      <c r="C200" s="1046"/>
      <c r="D200" s="1046"/>
      <c r="E200" s="1046"/>
      <c r="F200" s="1047"/>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5"/>
      <c r="B201" s="1046"/>
      <c r="C201" s="1046"/>
      <c r="D201" s="1046"/>
      <c r="E201" s="1046"/>
      <c r="F201" s="1047"/>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5"/>
      <c r="B215" s="1046"/>
      <c r="C215" s="1046"/>
      <c r="D215" s="1046"/>
      <c r="E215" s="1046"/>
      <c r="F215" s="1047"/>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5"/>
      <c r="B226" s="1046"/>
      <c r="C226" s="1046"/>
      <c r="D226" s="1046"/>
      <c r="E226" s="1046"/>
      <c r="F226" s="1047"/>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5"/>
      <c r="B227" s="1046"/>
      <c r="C227" s="1046"/>
      <c r="D227" s="1046"/>
      <c r="E227" s="1046"/>
      <c r="F227" s="1047"/>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5"/>
      <c r="B228" s="1046"/>
      <c r="C228" s="1046"/>
      <c r="D228" s="1046"/>
      <c r="E228" s="1046"/>
      <c r="F228" s="1047"/>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5"/>
      <c r="B239" s="1046"/>
      <c r="C239" s="1046"/>
      <c r="D239" s="1046"/>
      <c r="E239" s="1046"/>
      <c r="F239" s="1047"/>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5"/>
      <c r="B240" s="1046"/>
      <c r="C240" s="1046"/>
      <c r="D240" s="1046"/>
      <c r="E240" s="1046"/>
      <c r="F240" s="1047"/>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5"/>
      <c r="B241" s="1046"/>
      <c r="C241" s="1046"/>
      <c r="D241" s="1046"/>
      <c r="E241" s="1046"/>
      <c r="F241" s="1047"/>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5"/>
      <c r="B252" s="1046"/>
      <c r="C252" s="1046"/>
      <c r="D252" s="1046"/>
      <c r="E252" s="1046"/>
      <c r="F252" s="1047"/>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5"/>
      <c r="B253" s="1046"/>
      <c r="C253" s="1046"/>
      <c r="D253" s="1046"/>
      <c r="E253" s="1046"/>
      <c r="F253" s="1047"/>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5"/>
      <c r="B254" s="1046"/>
      <c r="C254" s="1046"/>
      <c r="D254" s="1046"/>
      <c r="E254" s="1046"/>
      <c r="F254" s="1047"/>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木藤 正行(kitou-masayuki)</cp:lastModifiedBy>
  <cp:lastPrinted>2021-06-10T12:12:32Z</cp:lastPrinted>
  <dcterms:created xsi:type="dcterms:W3CDTF">2012-03-13T00:50:25Z</dcterms:created>
  <dcterms:modified xsi:type="dcterms:W3CDTF">2021-08-16T04:55:43Z</dcterms:modified>
</cp:coreProperties>
</file>