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<sst xmlns="http://schemas.openxmlformats.org/spreadsheetml/2006/main" count="3043" uniqueCount="782">
  <si>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</si>
  <si>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</si>
  <si>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</si>
  <si>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</si>
  <si>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</si>
  <si>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</si>
  <si>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</si>
  <si>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</si>
  <si>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</si>
  <si>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</si>
  <si>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</si>
  <si>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</si>
  <si>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</si>
  <si>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</si>
  <si>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</si>
  <si>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</si>
  <si>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</si>
  <si>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</si>
  <si>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</si>
  <si>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</si>
  <si>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</si>
  <si>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</si>
  <si>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</si>
  <si>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</si>
  <si>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</si>
  <si>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</si>
  <si>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</si>
  <si>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</si>
  <si>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</si>
  <si>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</si>
  <si>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</si>
  <si>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</si>
  <si>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</si>
  <si>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</si>
  <si>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</si>
  <si>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</si>
  <si>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</si>
  <si>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</si>
  <si>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</si>
  <si>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</si>
  <si>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</si>
  <si>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</si>
  <si>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</si>
  <si>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</si>
  <si>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</si>
  <si>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</si>
  <si>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</si>
  <si>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</si>
  <si>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</si>
  <si>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</si>
  <si>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</si>
  <si>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</si>
  <si>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</si>
  <si>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</si>
  <si>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</si>
  <si>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</si>
  <si>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</si>
  <si>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</si>
  <si>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</si>
  <si>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</si>
  <si>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</si>
  <si>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</si>
  <si>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</si>
  <si>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</si>
  <si>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</si>
  <si>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</si>
  <si>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</si>
  <si>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</si>
  <si>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</si>
  <si>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</si>
  <si>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</si>
  <si>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</si>
  <si>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</si>
  <si>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</si>
  <si>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</si>
  <si>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</si>
  <si>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</si>
  <si>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</si>
  <si>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</si>
  <si>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</si>
  <si>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</si>
  <si>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</si>
  <si>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</si>
  <si>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</si>
  <si>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</si>
  <si>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</si>
  <si>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</si>
  <si>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</si>
  <si>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</si>
  <si>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</si>
  <si>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</si>
  <si>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</si>
  <si>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</si>
  <si>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</si>
  <si>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</si>
  <si>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</si>
  <si>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</si>
  <si>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</si>
  <si>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</si>
  <si>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</si>
  <si>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</si>
  <si>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</si>
  <si>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</si>
  <si>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</si>
  <si>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</si>
  <si>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</si>
  <si>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</si>
  <si>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</si>
  <si>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</si>
  <si>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</si>
  <si>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</si>
  <si>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</si>
  <si>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</si>
  <si>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</si>
  <si>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</si>
  <si>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</si>
  <si>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</si>
  <si>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</si>
  <si>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</si>
  <si>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</si>
  <si>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</si>
  <si>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</si>
  <si>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</si>
  <si>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</si>
  <si>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</si>
  <si>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</si>
  <si>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</si>
  <si>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</si>
  <si>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</si>
  <si>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</si>
  <si>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</si>
  <si>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</si>
  <si>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</si>
  <si>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</si>
  <si>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</si>
  <si>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</si>
  <si>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</si>
  <si>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</si>
  <si>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</si>
  <si>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</si>
  <si>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</si>
  <si>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</si>
  <si>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</si>
  <si>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</si>
  <si>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</si>
  <si>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</si>
  <si>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</si>
  <si>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</si>
  <si>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</si>
  <si>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</si>
  <si>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</si>
  <si>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</si>
  <si>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</si>
  <si>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</si>
  <si>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</si>
  <si>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</si>
  <si>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</si>
  <si>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</si>
  <si>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</si>
  <si>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</si>
  <si>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</si>
  <si>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</si>
  <si>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</si>
  <si>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</si>
  <si>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</si>
  <si>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</si>
  <si>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</si>
  <si>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</si>
  <si>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</si>
  <si>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</si>
  <si>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</si>
  <si>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</si>
  <si>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</si>
  <si>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</si>
  <si>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</si>
  <si>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</si>
  <si>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</si>
  <si>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</si>
  <si>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</si>
  <si>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</si>
  <si>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</si>
  <si>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</si>
  <si>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</si>
  <si>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</si>
  <si>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</si>
  <si>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</si>
  <si>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</si>
  <si>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</si>
  <si>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</si>
  <si>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</si>
  <si>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</si>
  <si>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</si>
  <si>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</si>
  <si>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</si>
  <si>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</si>
  <si>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</si>
  <si>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</si>
  <si>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</si>
  <si>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</si>
  <si>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</si>
  <si>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</si>
  <si>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</si>
  <si>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</si>
  <si>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</si>
  <si>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</si>
  <si>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</si>
  <si>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</si>
  <si>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</si>
  <si>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</si>
  <si>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</si>
  <si>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</si>
  <si>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</si>
  <si>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</si>
  <si>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</si>
  <si>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</si>
  <si>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</si>
  <si>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</si>
  <si>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</si>
  <si>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</si>
  <si>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</si>
  <si>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</si>
  <si>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</si>
  <si>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</si>
  <si>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</si>
  <si>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</si>
  <si>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</si>
  <si>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</si>
  <si>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</si>
  <si>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</si>
  <si>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</si>
  <si>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</si>
  <si>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</si>
  <si>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</si>
  <si>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</si>
  <si>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</si>
  <si>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</si>
  <si>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</si>
  <si>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</si>
  <si>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</si>
  <si>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</si>
  <si>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</si>
  <si>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</si>
  <si>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</si>
  <si>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</si>
  <si>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</si>
  <si>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</si>
  <si>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</si>
  <si>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</si>
  <si>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</si>
  <si>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</si>
  <si>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</si>
  <si>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</si>
  <si>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</si>
  <si>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</si>
  <si>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</si>
  <si>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</si>
  <si>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</si>
  <si>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</si>
  <si>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</si>
  <si>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</si>
  <si>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</si>
  <si>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</si>
  <si>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</si>
  <si>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</si>
  <si>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</si>
  <si>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</si>
  <si>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</si>
  <si>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</si>
  <si>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</si>
  <si>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</si>
  <si>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</si>
  <si>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</si>
  <si>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</si>
  <si>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</si>
  <si>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</si>
  <si>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</si>
  <si>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</si>
  <si>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</si>
  <si>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</si>
  <si>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</si>
  <si>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</si>
  <si>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</si>
  <si>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</si>
  <si>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</si>
  <si>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</si>
  <si>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</si>
  <si>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</si>
  <si>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</si>
  <si>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</si>
  <si>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</si>
  <si>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</si>
  <si>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</si>
  <si>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</si>
  <si>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</si>
  <si>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</si>
  <si>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</si>
  <si>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</si>
  <si>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</si>
  <si>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</si>
  <si>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</si>
  <si>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</si>
  <si>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</si>
  <si>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</si>
  <si>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</si>
  <si>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</si>
  <si>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</si>
  <si>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</si>
  <si>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</si>
  <si>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</si>
  <si>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</si>
  <si>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</si>
  <si>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</si>
  <si>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</si>
  <si>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</si>
  <si>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</si>
  <si>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</si>
  <si>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</si>
  <si>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</si>
  <si>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</si>
  <si>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</si>
  <si>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</si>
  <si>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</si>
  <si>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</si>
  <si>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</si>
  <si>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</si>
  <si>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</si>
  <si>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</si>
  <si>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</si>
  <si>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</si>
  <si>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</si>
  <si>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</si>
  <si>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</si>
  <si>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</si>
  <si>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</si>
  <si>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</si>
  <si>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</si>
  <si>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</si>
  <si>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</si>
  <si>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</si>
  <si>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</si>
  <si>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</si>
  <si>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</si>
  <si>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</si>
  <si>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</si>
  <si>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</si>
  <si>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</si>
  <si>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</si>
  <si>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</si>
  <si>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</si>
  <si>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</si>
  <si>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</si>
  <si>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</si>
  <si>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</si>
  <si>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</si>
  <si>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</si>
  <si>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</si>
  <si>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</si>
  <si>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</si>
  <si>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</si>
  <si>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</si>
  <si>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</si>
  <si>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</si>
  <si>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</si>
  <si>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</si>
  <si>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</si>
  <si>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</si>
  <si>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</si>
  <si>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</si>
  <si>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</si>
  <si>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</si>
  <si>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</si>
  <si>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</si>
  <si>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</si>
  <si>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</si>
  <si>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</si>
  <si>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</si>
  <si>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</si>
  <si>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</si>
  <si>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</si>
  <si>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</si>
  <si>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</si>
  <si>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</si>
  <si>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</si>
  <si>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</si>
  <si>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</si>
  <si>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</si>
  <si>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</si>
  <si>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</si>
  <si>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</si>
  <si>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</si>
  <si>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</si>
  <si>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</si>
  <si>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</si>
  <si>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</si>
  <si>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</si>
  <si>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</si>
  <si>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</si>
  <si>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</si>
  <si>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</si>
  <si>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</si>
  <si>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</si>
  <si>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</si>
  <si>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</si>
  <si>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</si>
  <si>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</si>
  <si>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</si>
  <si>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</si>
  <si>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</si>
  <si>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</si>
  <si>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</si>
  <si>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</si>
  <si>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</si>
  <si>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</si>
  <si>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</si>
  <si>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</si>
  <si>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</si>
  <si>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</si>
  <si>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</si>
  <si>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</si>
  <si>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</si>
  <si>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</si>
  <si>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</si>
  <si>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</si>
  <si>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</si>
  <si>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</si>
  <si>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</si>
  <si>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</si>
  <si>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</si>
  <si>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</si>
  <si>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</si>
  <si>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</si>
  <si>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</si>
  <si>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</si>
  <si>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</si>
  <si>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</si>
  <si>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</si>
  <si>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</si>
  <si>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</si>
  <si>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</si>
  <si>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</si>
  <si>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</si>
  <si>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</si>
  <si>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</si>
  <si>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</si>
  <si>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</si>
  <si>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</si>
  <si>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</si>
  <si>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</si>
  <si>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</si>
  <si>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</si>
  <si>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</si>
  <si>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</si>
  <si>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</si>
  <si>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</si>
  <si>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</si>
  <si>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</si>
  <si>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</si>
  <si>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</si>
  <si>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</si>
  <si>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</si>
  <si>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</si>
  <si>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</si>
  <si>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</si>
  <si>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</si>
  <si>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</si>
  <si>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</si>
  <si>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</si>
  <si>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</si>
  <si>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</si>
  <si>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</si>
  <si>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</si>
  <si>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</si>
  <si>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</si>
  <si>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</si>
  <si>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</si>
  <si>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</si>
  <si>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</si>
  <si>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</si>
  <si>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</si>
  <si>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</si>
  <si>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</si>
  <si>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</si>
  <si>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</si>
  <si>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</si>
  <si>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</si>
  <si>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</si>
  <si>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</si>
  <si>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</si>
  <si>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</si>
  <si>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</si>
  <si>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</si>
  <si>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</si>
  <si>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</si>
  <si>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</si>
  <si>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</si>
  <si>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</si>
  <si>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</si>
  <si>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</si>
  <si>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</si>
  <si>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</si>
  <si>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</si>
  <si>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</si>
  <si>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</si>
  <si>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</si>
  <si>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</si>
  <si>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</si>
  <si>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</si>
  <si>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</si>
  <si>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</si>
  <si>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</si>
  <si>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</si>
  <si>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</si>
  <si>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</si>
  <si>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</si>
  <si>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</si>
  <si>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</si>
  <si>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</si>
  <si>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</si>
  <si>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</si>
  <si>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</si>
  <si>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</si>
  <si>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</si>
  <si>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</si>
  <si>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</si>
  <si>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</si>
  <si>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</si>
  <si>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</si>
  <si>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</si>
  <si>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</si>
  <si>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</si>
  <si>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</si>
  <si>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</si>
  <si>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</si>
  <si>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</si>
  <si>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</si>
  <si>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</si>
  <si>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</si>
  <si>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</si>
  <si>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</si>
  <si>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</si>
  <si>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</si>
  <si>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</si>
  <si>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</si>
  <si>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</si>
  <si>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</si>
  <si>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</si>
  <si>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</si>
  <si>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</si>
  <si>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</si>
  <si>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</si>
  <si>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</si>
  <si>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</si>
  <si>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</si>
  <si>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</si>
  <si>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</si>
  <si>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</si>
  <si>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</si>
  <si>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</si>
  <si>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</si>
  <si>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</si>
  <si>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</si>
  <si>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</si>
  <si>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</si>
  <si>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</si>
  <si>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</si>
  <si>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</si>
  <si>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</si>
  <si>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</si>
  <si>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</si>
  <si>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</si>
  <si>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</si>
  <si>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</si>
  <si>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</si>
  <si>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</si>
  <si>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</si>
  <si>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</si>
  <si>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</si>
  <si>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</si>
  <si>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</si>
  <si>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</si>
  <si>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</si>
  <si>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</si>
  <si>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</si>
  <si>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</si>
  <si>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</si>
  <si>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</si>
  <si>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</si>
  <si>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</si>
  <si>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</si>
  <si>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</si>
  <si>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</si>
  <si>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</si>
  <si>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</si>
  <si>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</si>
  <si>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</si>
  <si>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</si>
  <si>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</si>
  <si>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</si>
  <si>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</si>
  <si>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</si>
  <si>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</si>
  <si>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</si>
  <si>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</si>
  <si>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</si>
  <si>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</si>
  <si>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</si>
  <si>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</si>
  <si>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</si>
  <si>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</si>
  <si>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</si>
  <si>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</si>
  <si>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</si>
  <si>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</si>
  <si>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</si>
  <si>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</si>
  <si>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</si>
  <si>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</si>
  <si>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</si>
  <si>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</si>
  <si>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</si>
  <si>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</si>
  <si>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</si>
  <si>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</si>
  <si>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</si>
  <si>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</si>
  <si>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</si>
  <si>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</si>
  <si>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</si>
  <si>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</si>
  <si>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</si>
  <si>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</si>
  <si>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</si>
  <si>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</si>
  <si>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</si>
  <si>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</si>
  <si>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</si>
  <si>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</si>
  <si>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</si>
  <si>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</si>
  <si>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</si>
  <si>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</si>
  <si>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</si>
  <si>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</si>
  <si>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</si>
  <si>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</si>
  <si>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</si>
  <si>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</si>
  <si>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</si>
  <si>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</si>
  <si>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</si>
  <si>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</si>
  <si>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</si>
  <si>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</si>
  <si>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</si>
  <si>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</si>
  <si>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</si>
  <si>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</si>
  <si>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</si>
  <si>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</si>
  <si>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</si>
  <si>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</si>
  <si>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</si>
  <si>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</si>
  <si>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</si>
  <si>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</si>
  <si>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</si>
  <si>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</si>
  <si>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</si>
  <si>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</si>
  <si>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</si>
  <si>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</si>
  <si>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</si>
  <si>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</si>
  <si>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</si>
  <si>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</si>
  <si>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</si>
  <si>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</si>
  <si>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</si>
  <si>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</si>
  <si>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</si>
  <si>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</si>
  <si>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</si>
  <si>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</si>
  <si>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</si>
  <si>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</si>
  <si>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</si>
  <si>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</si>
  <si>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</si>
  <si>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</si>
  <si>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</si>
  <si>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</si>
  <si>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</si>
  <si>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</si>
  <si>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</si>
  <si>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</si>
  <si>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</si>
  <si>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</si>
  <si>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</si>
  <si>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</si>
  <si>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</si>
  <si>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</si>
  <si>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</si>
  <si>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</si>
  <si>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</si>
  <si>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</si>
  <si>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</si>
  <si>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</si>
  <si>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</si>
  <si>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</si>
  <si>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</si>
  <si>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国民健康保険の財政対策に必要な経費</t>
  </si>
  <si>
    <t>保険局</t>
  </si>
  <si>
    <t>森田　博通</t>
  </si>
  <si>
    <t>平成20年度</t>
  </si>
  <si>
    <t>終了予定なし</t>
  </si>
  <si>
    <t>国民健康保険課</t>
  </si>
  <si>
    <t>-</t>
  </si>
  <si>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</si>
  <si>
    <t>・各種補助金等の適正かつ効率的な交付決定等を行うための「国民健康保険総合データベースシステム」にかかるシステム改修
・国民健康保険組合の所得状況等報告</t>
  </si>
  <si>
    <t>医療給付適正化業務庁費</t>
  </si>
  <si>
    <t>療養給付費等負担金等及び調整交付金の交付対象とした保険者数</t>
  </si>
  <si>
    <t>保険者数</t>
  </si>
  <si>
    <t>国保保険者数（各年度４月１日時点）</t>
  </si>
  <si>
    <t>実施回数</t>
  </si>
  <si>
    <t>システム改修予算額／交付対象保険者数　　　　　　　</t>
    <phoneticPr fontId="5"/>
  </si>
  <si>
    <t>円</t>
  </si>
  <si>
    <t>　　改修経費/交付対象保険者数</t>
    <phoneticPr fontId="5"/>
  </si>
  <si>
    <t>17,366／1,878</t>
  </si>
  <si>
    <t>8,580/1,878</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</si>
  <si>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</si>
  <si>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</si>
  <si>
    <t>268</t>
  </si>
  <si>
    <t>239</t>
  </si>
  <si>
    <t>205</t>
  </si>
  <si>
    <t>238</t>
  </si>
  <si>
    <t>250</t>
  </si>
  <si>
    <t>260</t>
  </si>
  <si>
    <t>255</t>
  </si>
  <si>
    <t>○</t>
  </si>
  <si>
    <t>厚労</t>
  </si>
  <si>
    <t>-</t>
    <phoneticPr fontId="5"/>
  </si>
  <si>
    <t>各種補助金等の適正かつ効率的な交付決定を行うための「国民健康保険総合データベースシステム」にかかるシステム改修を行うことにより、補助金等執行業務の効率化を図り、国民健康保険保険者への各種補助金等の適正かつ効率的な執行を確保すること等を通じて医療保険の適正かつ安定的な運営に寄与している。</t>
  </si>
  <si>
    <t>補助金等執行を適正・効率的に実施するための本事業は、広く国民のニーズがあり、国が国費を投入のうえ実施する事業であり、地方自治体・民間等に委ねることができない。</t>
  </si>
  <si>
    <t>各種補助金等の適正かつ効率的な執行を確保するという政策目的の達成に向けて、優先度が高い事業である。</t>
  </si>
  <si>
    <t>無</t>
  </si>
  <si>
    <t>有</t>
  </si>
  <si>
    <t>‐</t>
  </si>
  <si>
    <t>各種補助金等の適正かつ効率的な執行に必要な経費に限定しており、コストの削減に努めている。</t>
  </si>
  <si>
    <t>－</t>
  </si>
  <si>
    <t>費目・使途については、真に必要なものに限定して予算計上をしている。</t>
  </si>
  <si>
    <t>各種補助金等の適正かつ効率的な執行に結びつくシステムの改修等に限定している。</t>
  </si>
  <si>
    <t>補助金等執行業務が適正・効率的に実施されている。</t>
  </si>
  <si>
    <t>予定どおりシステム改修等の事業を実施することができた。</t>
  </si>
  <si>
    <t>適正・効率的な補助金執行等に活用されている。</t>
  </si>
  <si>
    <t>本事業や関連する事業が着実に実施されることにより、補助金の執行等が適正に実施でき、ひいては国民健康保険事業の安定運営を図ることができた。</t>
  </si>
  <si>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</si>
  <si>
    <t>株式会社ケー・デー・シー</t>
    <phoneticPr fontId="5"/>
  </si>
  <si>
    <t>A.株式会社ケー・デー・シー</t>
    <phoneticPr fontId="5"/>
  </si>
  <si>
    <t>雑役務費</t>
  </si>
  <si>
    <t>各種補助金等の交付決定にかかるシステム改修経費（調整交付金等）</t>
    <rPh sb="29" eb="30">
      <t>トウ</t>
    </rPh>
    <phoneticPr fontId="5"/>
  </si>
  <si>
    <t>C.株式会社セック</t>
    <rPh sb="2" eb="4">
      <t>カブシキ</t>
    </rPh>
    <rPh sb="4" eb="6">
      <t>ガイシャ</t>
    </rPh>
    <phoneticPr fontId="5"/>
  </si>
  <si>
    <t>B.株式会社ジャパン・コンピュータ・テクノロジ－</t>
    <phoneticPr fontId="5"/>
  </si>
  <si>
    <t>システムの運用保守経費</t>
    <rPh sb="5" eb="7">
      <t>ウンヨウ</t>
    </rPh>
    <rPh sb="7" eb="9">
      <t>ホシュ</t>
    </rPh>
    <phoneticPr fontId="5"/>
  </si>
  <si>
    <t>各種補助金等の交付決定にかかるシステム改修経費（療養給付費等負担金）</t>
    <rPh sb="24" eb="26">
      <t>リョウヨウ</t>
    </rPh>
    <rPh sb="26" eb="29">
      <t>キュウフヒ</t>
    </rPh>
    <rPh sb="29" eb="30">
      <t>トウ</t>
    </rPh>
    <rPh sb="30" eb="33">
      <t>フタンキン</t>
    </rPh>
    <phoneticPr fontId="5"/>
  </si>
  <si>
    <t>各種補助金等の交付決定にかかるシステム改修経費</t>
    <rPh sb="21" eb="23">
      <t>ケイヒ</t>
    </rPh>
    <phoneticPr fontId="5"/>
  </si>
  <si>
    <t>株式会社ジャパン・コンピュータ・テクノロジ－</t>
    <phoneticPr fontId="5"/>
  </si>
  <si>
    <t>株式会社セック</t>
    <phoneticPr fontId="5"/>
  </si>
  <si>
    <t>各種補助金等の交付決定にかかるシステム運用保守経費</t>
    <phoneticPr fontId="5"/>
  </si>
  <si>
    <t>国庫債務負担行為等</t>
  </si>
  <si>
    <t>C</t>
  </si>
  <si>
    <t>契約に関する規定に基づき、一般競争入札により選定しており、妥当である。
随意契約となったのは、一般競争入札で不落となったため、随意契約（不落随契）を行ったものである。</t>
    <rPh sb="36" eb="38">
      <t>ズイイ</t>
    </rPh>
    <rPh sb="38" eb="40">
      <t>ケイヤク</t>
    </rPh>
    <rPh sb="47" eb="49">
      <t>イッパン</t>
    </rPh>
    <rPh sb="49" eb="51">
      <t>キョウソウ</t>
    </rPh>
    <rPh sb="51" eb="53">
      <t>ニュウサツ</t>
    </rPh>
    <rPh sb="54" eb="55">
      <t>フ</t>
    </rPh>
    <rPh sb="55" eb="56">
      <t>オ</t>
    </rPh>
    <rPh sb="63" eb="65">
      <t>ズイイ</t>
    </rPh>
    <rPh sb="65" eb="67">
      <t>ケイヤク</t>
    </rPh>
    <rPh sb="68" eb="69">
      <t>フ</t>
    </rPh>
    <rPh sb="69" eb="70">
      <t>ラク</t>
    </rPh>
    <rPh sb="70" eb="72">
      <t>ズイケイ</t>
    </rPh>
    <rPh sb="74" eb="75">
      <t>オコナ</t>
    </rPh>
    <phoneticPr fontId="5"/>
  </si>
  <si>
    <t>一般競争入札による調達の結果、効率的な調達ができたため。</t>
  </si>
  <si>
    <t>7,233/1,877</t>
    <phoneticPr fontId="5"/>
  </si>
  <si>
    <t>5,610/1,877</t>
    <phoneticPr fontId="5"/>
  </si>
  <si>
    <t>-</t>
    <phoneticPr fontId="5"/>
  </si>
  <si>
    <t>点検対象外</t>
    <rPh sb="0" eb="5">
      <t>テンケンタイショウガイ</t>
    </rPh>
    <phoneticPr fontId="5"/>
  </si>
  <si>
    <t>引き続き、必要な予算額を確保し、適正な執行に努めること</t>
    <phoneticPr fontId="5"/>
  </si>
  <si>
    <t>今後も適切な執行を行い、コスト見直しに努める。</t>
    <phoneticPr fontId="5"/>
  </si>
  <si>
    <t>-</t>
    <phoneticPr fontId="5"/>
  </si>
  <si>
    <t>国民健康保険総合データベースシステムに係るシステム改修の実施回数</t>
    <phoneticPr fontId="5"/>
  </si>
  <si>
    <t>国民健康保険総合データベースシステムに係るシステム改修費用のデジタル庁一括計上による減</t>
    <rPh sb="27" eb="29">
      <t>ヒヨウ</t>
    </rPh>
    <rPh sb="34" eb="35">
      <t>チョウ</t>
    </rPh>
    <rPh sb="35" eb="37">
      <t>イッカツ</t>
    </rPh>
    <rPh sb="37" eb="39">
      <t>ケイジョウ</t>
    </rPh>
    <rPh sb="42" eb="43">
      <t>ゲン</t>
    </rPh>
    <phoneticPr fontId="5"/>
  </si>
  <si>
    <t>国民健康保険総合データベースシステムに係るシステム改修費用は、令和４年度予算よりデジタル庁一括計上</t>
    <rPh sb="31" eb="33">
      <t>レイワ</t>
    </rPh>
    <rPh sb="34" eb="36">
      <t>ネンド</t>
    </rPh>
    <rPh sb="36" eb="38">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</si>
</sst>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25745</xdr:colOff>
      <xdr:row>755</xdr:row>
      <xdr:rowOff>115845</xdr:rowOff>
    </xdr:from>
    <xdr:to>
      <xdr:col>43</xdr:col>
      <xdr:colOff>123583</xdr:colOff>
      <xdr:row>757</xdr:row>
      <xdr:rowOff>225676</xdr:rowOff>
    </xdr:to>
    <xdr:sp macro="" textlink="">
      <xdr:nvSpPr>
        <xdr:cNvPr id="19" name="正方形/長方形 18"/>
        <xdr:cNvSpPr/>
      </xdr:nvSpPr>
      <xdr:spPr>
        <a:xfrm>
          <a:off x="7426670" y="39882720"/>
          <a:ext cx="1297988" cy="814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　株式会社セック</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24</xdr:col>
      <xdr:colOff>90021</xdr:colOff>
      <xdr:row>749</xdr:row>
      <xdr:rowOff>44823</xdr:rowOff>
    </xdr:from>
    <xdr:to>
      <xdr:col>31</xdr:col>
      <xdr:colOff>156883</xdr:colOff>
      <xdr:row>750</xdr:row>
      <xdr:rowOff>254236</xdr:rowOff>
    </xdr:to>
    <xdr:sp macro="" textlink="">
      <xdr:nvSpPr>
        <xdr:cNvPr id="2" name="正方形/長方形 1"/>
        <xdr:cNvSpPr/>
      </xdr:nvSpPr>
      <xdr:spPr>
        <a:xfrm>
          <a:off x="4890621" y="37697148"/>
          <a:ext cx="1467037" cy="5618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a:solidFill>
              <a:sysClr val="windowText" lastClr="000000"/>
            </a:solidFill>
          </a:endParaRPr>
        </a:p>
        <a:p>
          <a:pPr algn="ctr"/>
          <a:r>
            <a:rPr kumimoji="0" lang="en-US" altLang="ja-JP" sz="1100">
              <a:solidFill>
                <a:sysClr val="windowText" lastClr="000000"/>
              </a:solidFill>
              <a:latin typeface="+mj-ea"/>
              <a:ea typeface="+mj-ea"/>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11</xdr:col>
      <xdr:colOff>8505</xdr:colOff>
      <xdr:row>755</xdr:row>
      <xdr:rowOff>139803</xdr:rowOff>
    </xdr:from>
    <xdr:to>
      <xdr:col>18</xdr:col>
      <xdr:colOff>144697</xdr:colOff>
      <xdr:row>757</xdr:row>
      <xdr:rowOff>245807</xdr:rowOff>
    </xdr:to>
    <xdr:sp macro="" textlink="">
      <xdr:nvSpPr>
        <xdr:cNvPr id="3" name="正方形/長方形 2"/>
        <xdr:cNvSpPr/>
      </xdr:nvSpPr>
      <xdr:spPr>
        <a:xfrm>
          <a:off x="2205400" y="41604279"/>
          <a:ext cx="1534216" cy="8126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mn-ea"/>
            </a:rPr>
            <a:t>Ａ 株式会社ケー・デー・シー</a:t>
          </a:r>
          <a:r>
            <a:rPr kumimoji="1" lang="en-US" altLang="ja-JP" sz="1000">
              <a:solidFill>
                <a:sysClr val="windowText" lastClr="000000"/>
              </a:solidFill>
              <a:latin typeface="ＭＳ Ｐゴシック" panose="020B0600070205080204" pitchFamily="50" charset="-128"/>
              <a:ea typeface="+mn-ea"/>
            </a:rPr>
            <a:t>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110327</xdr:colOff>
      <xdr:row>754</xdr:row>
      <xdr:rowOff>254228</xdr:rowOff>
    </xdr:from>
    <xdr:to>
      <xdr:col>34</xdr:col>
      <xdr:colOff>15077</xdr:colOff>
      <xdr:row>755</xdr:row>
      <xdr:rowOff>106650</xdr:rowOff>
    </xdr:to>
    <xdr:sp macro="" textlink="">
      <xdr:nvSpPr>
        <xdr:cNvPr id="4" name="正方形/長方形 3"/>
        <xdr:cNvSpPr/>
      </xdr:nvSpPr>
      <xdr:spPr>
        <a:xfrm>
          <a:off x="4510877" y="39668678"/>
          <a:ext cx="2305050" cy="2048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114880</xdr:colOff>
      <xdr:row>758</xdr:row>
      <xdr:rowOff>30662</xdr:rowOff>
    </xdr:from>
    <xdr:to>
      <xdr:col>31</xdr:col>
      <xdr:colOff>105916</xdr:colOff>
      <xdr:row>760</xdr:row>
      <xdr:rowOff>259842</xdr:rowOff>
    </xdr:to>
    <xdr:sp macro="" textlink="">
      <xdr:nvSpPr>
        <xdr:cNvPr id="5" name="大かっこ 4"/>
        <xdr:cNvSpPr/>
      </xdr:nvSpPr>
      <xdr:spPr>
        <a:xfrm>
          <a:off x="5115505" y="40854812"/>
          <a:ext cx="1191186" cy="934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161811</xdr:colOff>
      <xdr:row>754</xdr:row>
      <xdr:rowOff>272481</xdr:rowOff>
    </xdr:from>
    <xdr:to>
      <xdr:col>19</xdr:col>
      <xdr:colOff>204399</xdr:colOff>
      <xdr:row>755</xdr:row>
      <xdr:rowOff>80907</xdr:rowOff>
    </xdr:to>
    <xdr:sp macro="" textlink="">
      <xdr:nvSpPr>
        <xdr:cNvPr id="6" name="正方形/長方形 5"/>
        <xdr:cNvSpPr/>
      </xdr:nvSpPr>
      <xdr:spPr>
        <a:xfrm>
          <a:off x="1962036" y="39686931"/>
          <a:ext cx="2042838" cy="1608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58688</xdr:colOff>
      <xdr:row>755</xdr:row>
      <xdr:rowOff>134726</xdr:rowOff>
    </xdr:from>
    <xdr:to>
      <xdr:col>31</xdr:col>
      <xdr:colOff>167330</xdr:colOff>
      <xdr:row>757</xdr:row>
      <xdr:rowOff>244557</xdr:rowOff>
    </xdr:to>
    <xdr:sp macro="" textlink="">
      <xdr:nvSpPr>
        <xdr:cNvPr id="7" name="正方形/長方形 6"/>
        <xdr:cNvSpPr/>
      </xdr:nvSpPr>
      <xdr:spPr>
        <a:xfrm>
          <a:off x="4859288" y="39901601"/>
          <a:ext cx="1508817" cy="814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mn-ea"/>
            </a:rPr>
            <a:t>Ｂ 株式会社ジャパン・コンピュータ・テクノロジ－</a:t>
          </a:r>
          <a:endParaRPr kumimoji="1" lang="en-US" altLang="ja-JP" sz="1000">
            <a:solidFill>
              <a:sysClr val="windowText" lastClr="000000"/>
            </a:solidFill>
            <a:latin typeface="ＭＳ Ｐゴシック" panose="020B0600070205080204" pitchFamily="50" charset="-128"/>
            <a:ea typeface="+mn-ea"/>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15</xdr:col>
      <xdr:colOff>50884</xdr:colOff>
      <xdr:row>753</xdr:row>
      <xdr:rowOff>272143</xdr:rowOff>
    </xdr:from>
    <xdr:to>
      <xdr:col>41</xdr:col>
      <xdr:colOff>235</xdr:colOff>
      <xdr:row>753</xdr:row>
      <xdr:rowOff>272144</xdr:rowOff>
    </xdr:to>
    <xdr:cxnSp macro="">
      <xdr:nvCxnSpPr>
        <xdr:cNvPr id="8" name="直線コネクタ 7"/>
        <xdr:cNvCxnSpPr/>
      </xdr:nvCxnSpPr>
      <xdr:spPr>
        <a:xfrm flipV="1">
          <a:off x="3051259" y="39334168"/>
          <a:ext cx="515000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46902</xdr:colOff>
      <xdr:row>753</xdr:row>
      <xdr:rowOff>8704</xdr:rowOff>
    </xdr:from>
    <xdr:to>
      <xdr:col>28</xdr:col>
      <xdr:colOff>49516</xdr:colOff>
      <xdr:row>753</xdr:row>
      <xdr:rowOff>259530</xdr:rowOff>
    </xdr:to>
    <xdr:cxnSp macro="">
      <xdr:nvCxnSpPr>
        <xdr:cNvPr id="9" name="直線コネクタ 8"/>
        <xdr:cNvCxnSpPr/>
      </xdr:nvCxnSpPr>
      <xdr:spPr>
        <a:xfrm flipH="1">
          <a:off x="5647602" y="39070729"/>
          <a:ext cx="2614" cy="250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142707</xdr:colOff>
      <xdr:row>757</xdr:row>
      <xdr:rowOff>297245</xdr:rowOff>
    </xdr:from>
    <xdr:to>
      <xdr:col>31</xdr:col>
      <xdr:colOff>39020</xdr:colOff>
      <xdr:row>761</xdr:row>
      <xdr:rowOff>12005</xdr:rowOff>
    </xdr:to>
    <xdr:grpSp>
      <xdr:nvGrpSpPr>
        <xdr:cNvPr id="10" name="グループ化 10"/>
        <xdr:cNvGrpSpPr>
          <a:grpSpLocks/>
        </xdr:cNvGrpSpPr>
      </xdr:nvGrpSpPr>
      <xdr:grpSpPr bwMode="auto">
        <a:xfrm>
          <a:off x="2342982" y="42483470"/>
          <a:ext cx="3896813" cy="1112455"/>
          <a:chOff x="3520499" y="35384960"/>
          <a:chExt cx="3922171" cy="2235592"/>
        </a:xfrm>
      </xdr:grpSpPr>
      <xdr:sp macro="" textlink="">
        <xdr:nvSpPr>
          <xdr:cNvPr id="11" name="大かっこ 10"/>
          <xdr:cNvSpPr/>
        </xdr:nvSpPr>
        <xdr:spPr>
          <a:xfrm>
            <a:off x="3520499" y="35384960"/>
            <a:ext cx="1381636" cy="1880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正方形/長方形 11"/>
          <xdr:cNvSpPr/>
        </xdr:nvSpPr>
        <xdr:spPr>
          <a:xfrm>
            <a:off x="6257274" y="35636114"/>
            <a:ext cx="1185396" cy="19844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p>
          <a:p>
            <a:pPr algn="l">
              <a:lnSpc>
                <a:spcPts val="1000"/>
              </a:lnSpc>
            </a:pPr>
            <a:r>
              <a:rPr kumimoji="1" lang="ja-JP" altLang="en-US" sz="1000">
                <a:solidFill>
                  <a:sysClr val="windowText" lastClr="000000"/>
                </a:solidFill>
              </a:rPr>
              <a:t>（療養給付費等負担金）</a:t>
            </a:r>
          </a:p>
        </xdr:txBody>
      </xdr:sp>
    </xdr:grpSp>
    <xdr:clientData/>
  </xdr:twoCellAnchor>
  <xdr:twoCellAnchor>
    <xdr:from>
      <xdr:col>24</xdr:col>
      <xdr:colOff>78441</xdr:colOff>
      <xdr:row>751</xdr:row>
      <xdr:rowOff>11206</xdr:rowOff>
    </xdr:from>
    <xdr:to>
      <xdr:col>31</xdr:col>
      <xdr:colOff>168089</xdr:colOff>
      <xdr:row>752</xdr:row>
      <xdr:rowOff>291353</xdr:rowOff>
    </xdr:to>
    <xdr:sp macro="" textlink="">
      <xdr:nvSpPr>
        <xdr:cNvPr id="13" name="大かっこ 12"/>
        <xdr:cNvSpPr/>
      </xdr:nvSpPr>
      <xdr:spPr>
        <a:xfrm>
          <a:off x="4879041" y="38368381"/>
          <a:ext cx="1489823" cy="6325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145677</xdr:colOff>
      <xdr:row>750</xdr:row>
      <xdr:rowOff>336175</xdr:rowOff>
    </xdr:from>
    <xdr:to>
      <xdr:col>31</xdr:col>
      <xdr:colOff>145677</xdr:colOff>
      <xdr:row>752</xdr:row>
      <xdr:rowOff>302558</xdr:rowOff>
    </xdr:to>
    <xdr:sp macro="" textlink="">
      <xdr:nvSpPr>
        <xdr:cNvPr id="14" name="正方形/長方形 13"/>
        <xdr:cNvSpPr/>
      </xdr:nvSpPr>
      <xdr:spPr>
        <a:xfrm>
          <a:off x="4946277" y="38340925"/>
          <a:ext cx="1400175" cy="671233"/>
        </a:xfrm>
        <a:prstGeom prst="rect">
          <a:avLst/>
        </a:prstGeom>
        <a:noFill/>
        <a:ln w="12700" cap="flat" cmpd="sng" algn="ctr">
          <a:no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各種補助金等の交付決定にかかるシステム改修等の管理・調整</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57546</xdr:colOff>
      <xdr:row>758</xdr:row>
      <xdr:rowOff>1730</xdr:rowOff>
    </xdr:from>
    <xdr:to>
      <xdr:col>18</xdr:col>
      <xdr:colOff>84495</xdr:colOff>
      <xdr:row>760</xdr:row>
      <xdr:rowOff>308147</xdr:rowOff>
    </xdr:to>
    <xdr:sp macro="" textlink="">
      <xdr:nvSpPr>
        <xdr:cNvPr id="15" name="正方形/長方形 14"/>
        <xdr:cNvSpPr/>
      </xdr:nvSpPr>
      <xdr:spPr>
        <a:xfrm>
          <a:off x="2454159" y="42526246"/>
          <a:ext cx="1225255" cy="10131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（調整交付金等</a:t>
          </a:r>
          <a:r>
            <a:rPr kumimoji="1" lang="ja-JP" altLang="en-US" sz="1100">
              <a:solidFill>
                <a:sysClr val="windowText" lastClr="000000"/>
              </a:solidFill>
            </a:rPr>
            <a:t>）</a:t>
          </a:r>
        </a:p>
      </xdr:txBody>
    </xdr:sp>
    <xdr:clientData/>
  </xdr:twoCellAnchor>
  <xdr:twoCellAnchor>
    <xdr:from>
      <xdr:col>15</xdr:col>
      <xdr:colOff>41038</xdr:colOff>
      <xdr:row>753</xdr:row>
      <xdr:rowOff>268940</xdr:rowOff>
    </xdr:from>
    <xdr:to>
      <xdr:col>15</xdr:col>
      <xdr:colOff>41038</xdr:colOff>
      <xdr:row>754</xdr:row>
      <xdr:rowOff>125318</xdr:rowOff>
    </xdr:to>
    <xdr:cxnSp macro="">
      <xdr:nvCxnSpPr>
        <xdr:cNvPr id="16" name="直線矢印コネクタ 15"/>
        <xdr:cNvCxnSpPr/>
      </xdr:nvCxnSpPr>
      <xdr:spPr>
        <a:xfrm>
          <a:off x="3041413" y="39330965"/>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57694</xdr:colOff>
      <xdr:row>753</xdr:row>
      <xdr:rowOff>280146</xdr:rowOff>
    </xdr:from>
    <xdr:to>
      <xdr:col>28</xdr:col>
      <xdr:colOff>57694</xdr:colOff>
      <xdr:row>754</xdr:row>
      <xdr:rowOff>136524</xdr:rowOff>
    </xdr:to>
    <xdr:cxnSp macro="">
      <xdr:nvCxnSpPr>
        <xdr:cNvPr id="17" name="直線矢印コネクタ 16"/>
        <xdr:cNvCxnSpPr/>
      </xdr:nvCxnSpPr>
      <xdr:spPr>
        <a:xfrm>
          <a:off x="5658394" y="39342171"/>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4543</xdr:colOff>
      <xdr:row>753</xdr:row>
      <xdr:rowOff>268941</xdr:rowOff>
    </xdr:from>
    <xdr:to>
      <xdr:col>41</xdr:col>
      <xdr:colOff>4543</xdr:colOff>
      <xdr:row>754</xdr:row>
      <xdr:rowOff>125319</xdr:rowOff>
    </xdr:to>
    <xdr:cxnSp macro="">
      <xdr:nvCxnSpPr>
        <xdr:cNvPr id="18" name="直線矢印コネクタ 17"/>
        <xdr:cNvCxnSpPr/>
      </xdr:nvCxnSpPr>
      <xdr:spPr>
        <a:xfrm>
          <a:off x="8205568" y="39330966"/>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205945</xdr:colOff>
      <xdr:row>754</xdr:row>
      <xdr:rowOff>180202</xdr:rowOff>
    </xdr:from>
    <xdr:to>
      <xdr:col>46</xdr:col>
      <xdr:colOff>42336</xdr:colOff>
      <xdr:row>755</xdr:row>
      <xdr:rowOff>78701</xdr:rowOff>
    </xdr:to>
    <xdr:sp macro="" textlink="">
      <xdr:nvSpPr>
        <xdr:cNvPr id="20" name="正方形/長方形 19"/>
        <xdr:cNvSpPr/>
      </xdr:nvSpPr>
      <xdr:spPr>
        <a:xfrm>
          <a:off x="6997270" y="39594652"/>
          <a:ext cx="2246216" cy="2509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随意契約（不落随契）</a:t>
          </a:r>
          <a:r>
            <a:rPr kumimoji="1" lang="en-US" altLang="ja-JP" sz="1100">
              <a:solidFill>
                <a:sysClr val="windowText" lastClr="000000"/>
              </a:solidFill>
            </a:rPr>
            <a:t>】</a:t>
          </a:r>
          <a:r>
            <a:rPr kumimoji="1" lang="ja-JP" altLang="en-US" sz="1100">
              <a:solidFill>
                <a:sysClr val="windowText" lastClr="000000"/>
              </a:solidFill>
            </a:rPr>
            <a:t>　　　　　　　　　　　　　　　　　　　　　　　　　　　　　</a:t>
          </a:r>
        </a:p>
      </xdr:txBody>
    </xdr:sp>
    <xdr:clientData/>
  </xdr:twoCellAnchor>
  <xdr:twoCellAnchor>
    <xdr:from>
      <xdr:col>37</xdr:col>
      <xdr:colOff>154458</xdr:colOff>
      <xdr:row>758</xdr:row>
      <xdr:rowOff>128716</xdr:rowOff>
    </xdr:from>
    <xdr:to>
      <xdr:col>43</xdr:col>
      <xdr:colOff>28792</xdr:colOff>
      <xdr:row>760</xdr:row>
      <xdr:rowOff>186240</xdr:rowOff>
    </xdr:to>
    <xdr:sp macro="" textlink="">
      <xdr:nvSpPr>
        <xdr:cNvPr id="21" name="正方形/長方形 20"/>
        <xdr:cNvSpPr/>
      </xdr:nvSpPr>
      <xdr:spPr>
        <a:xfrm>
          <a:off x="7555383" y="40952866"/>
          <a:ext cx="1074484" cy="7623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システムの運用保守経費</a:t>
          </a:r>
          <a:endParaRPr kumimoji="1" lang="en-US" altLang="ja-JP" sz="1000">
            <a:solidFill>
              <a:sysClr val="windowText" lastClr="000000"/>
            </a:solidFill>
            <a:latin typeface="+mn-lt"/>
            <a:ea typeface="+mn-ea"/>
            <a:cs typeface="+mn-cs"/>
          </a:endParaRPr>
        </a:p>
      </xdr:txBody>
    </xdr:sp>
    <xdr:clientData/>
  </xdr:twoCellAnchor>
  <xdr:twoCellAnchor>
    <xdr:from>
      <xdr:col>37</xdr:col>
      <xdr:colOff>38614</xdr:colOff>
      <xdr:row>758</xdr:row>
      <xdr:rowOff>12873</xdr:rowOff>
    </xdr:from>
    <xdr:to>
      <xdr:col>43</xdr:col>
      <xdr:colOff>111265</xdr:colOff>
      <xdr:row>760</xdr:row>
      <xdr:rowOff>173289</xdr:rowOff>
    </xdr:to>
    <xdr:sp macro="" textlink="">
      <xdr:nvSpPr>
        <xdr:cNvPr id="22" name="大かっこ 21"/>
        <xdr:cNvSpPr/>
      </xdr:nvSpPr>
      <xdr:spPr>
        <a:xfrm>
          <a:off x="7439539" y="40837023"/>
          <a:ext cx="1272801" cy="8652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19" zoomScaleNormal="75" zoomScaleSheetLayoutView="100" zoomScalePageLayoutView="85" workbookViewId="0">
      <selection activeCell="BG18" sqref="BG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739</v>
      </c>
      <c r="AK2" s="206"/>
      <c r="AL2" s="206"/>
      <c r="AM2" s="206"/>
      <c r="AN2" s="98" t="s">
        <v>405</v>
      </c>
      <c r="AO2" s="206">
        <v>20</v>
      </c>
      <c r="AP2" s="206"/>
      <c r="AQ2" s="206"/>
      <c r="AR2" s="99" t="s">
        <v>708</v>
      </c>
      <c r="AS2" s="207">
        <v>339</v>
      </c>
      <c r="AT2" s="207"/>
      <c r="AU2" s="207"/>
      <c r="AV2" s="98" t="str">
        <f>IF(AW2="","","-")</f>
        <v/>
      </c>
      <c r="AW2" s="394"/>
      <c r="AX2" s="394"/>
    </row>
    <row r="3" spans="1:50" ht="21" customHeight="1" thickBot="1" x14ac:dyDescent="0.2">
      <c r="A3" s="522" t="s">
        <v>701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713</v>
      </c>
      <c r="H5" s="558"/>
      <c r="I5" s="558"/>
      <c r="J5" s="558"/>
      <c r="K5" s="558"/>
      <c r="L5" s="558"/>
      <c r="M5" s="559" t="s">
        <v>66</v>
      </c>
      <c r="N5" s="560"/>
      <c r="O5" s="560"/>
      <c r="P5" s="560"/>
      <c r="Q5" s="560"/>
      <c r="R5" s="561"/>
      <c r="S5" s="562" t="s">
        <v>714</v>
      </c>
      <c r="T5" s="558"/>
      <c r="U5" s="558"/>
      <c r="V5" s="558"/>
      <c r="W5" s="558"/>
      <c r="X5" s="563"/>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7" t="s">
        <v>7</v>
      </c>
      <c r="J13" s="638"/>
      <c r="K13" s="638"/>
      <c r="L13" s="638"/>
      <c r="M13" s="638"/>
      <c r="N13" s="638"/>
      <c r="O13" s="639"/>
      <c r="P13" s="163">
        <v>20</v>
      </c>
      <c r="Q13" s="164"/>
      <c r="R13" s="164"/>
      <c r="S13" s="164"/>
      <c r="T13" s="164"/>
      <c r="U13" s="164"/>
      <c r="V13" s="165"/>
      <c r="W13" s="163">
        <v>9</v>
      </c>
      <c r="X13" s="164"/>
      <c r="Y13" s="164"/>
      <c r="Z13" s="164"/>
      <c r="AA13" s="164"/>
      <c r="AB13" s="164"/>
      <c r="AC13" s="165"/>
      <c r="AD13" s="163">
        <v>8</v>
      </c>
      <c r="AE13" s="164"/>
      <c r="AF13" s="164"/>
      <c r="AG13" s="164"/>
      <c r="AH13" s="164"/>
      <c r="AI13" s="164"/>
      <c r="AJ13" s="165"/>
      <c r="AK13" s="163">
        <v>8</v>
      </c>
      <c r="AL13" s="164"/>
      <c r="AM13" s="164"/>
      <c r="AN13" s="164"/>
      <c r="AO13" s="164"/>
      <c r="AP13" s="164"/>
      <c r="AQ13" s="165"/>
      <c r="AR13" s="160">
        <v>0.64800000000000002</v>
      </c>
      <c r="AS13" s="161"/>
      <c r="AT13" s="161"/>
      <c r="AU13" s="161"/>
      <c r="AV13" s="161"/>
      <c r="AW13" s="161"/>
      <c r="AX13" s="391"/>
    </row>
    <row r="14" spans="1:50" ht="21" customHeight="1" x14ac:dyDescent="0.15">
      <c r="A14" s="120"/>
      <c r="B14" s="121"/>
      <c r="C14" s="121"/>
      <c r="D14" s="121"/>
      <c r="E14" s="121"/>
      <c r="F14" s="122"/>
      <c r="G14" s="743"/>
      <c r="H14" s="744"/>
      <c r="I14" s="574" t="s">
        <v>8</v>
      </c>
      <c r="J14" s="628"/>
      <c r="K14" s="628"/>
      <c r="L14" s="628"/>
      <c r="M14" s="628"/>
      <c r="N14" s="628"/>
      <c r="O14" s="629"/>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3"/>
      <c r="H15" s="744"/>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3"/>
      <c r="H16" s="744"/>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4" t="s">
        <v>50</v>
      </c>
      <c r="J17" s="628"/>
      <c r="K17" s="628"/>
      <c r="L17" s="628"/>
      <c r="M17" s="628"/>
      <c r="N17" s="628"/>
      <c r="O17" s="629"/>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20</v>
      </c>
      <c r="Q18" s="170"/>
      <c r="R18" s="170"/>
      <c r="S18" s="170"/>
      <c r="T18" s="170"/>
      <c r="U18" s="170"/>
      <c r="V18" s="171"/>
      <c r="W18" s="169">
        <f>SUM(W13:AC17)</f>
        <v>9</v>
      </c>
      <c r="X18" s="170"/>
      <c r="Y18" s="170"/>
      <c r="Z18" s="170"/>
      <c r="AA18" s="170"/>
      <c r="AB18" s="170"/>
      <c r="AC18" s="171"/>
      <c r="AD18" s="169">
        <f>SUM(AD13:AJ17)</f>
        <v>8</v>
      </c>
      <c r="AE18" s="170"/>
      <c r="AF18" s="170"/>
      <c r="AG18" s="170"/>
      <c r="AH18" s="170"/>
      <c r="AI18" s="170"/>
      <c r="AJ18" s="171"/>
      <c r="AK18" s="169">
        <f>SUM(AK13:AQ17)</f>
        <v>8</v>
      </c>
      <c r="AL18" s="170"/>
      <c r="AM18" s="170"/>
      <c r="AN18" s="170"/>
      <c r="AO18" s="170"/>
      <c r="AP18" s="170"/>
      <c r="AQ18" s="171"/>
      <c r="AR18" s="169">
        <f>SUM(AR13:AX17)</f>
        <v>0.64800000000000002</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10</v>
      </c>
      <c r="Q19" s="164"/>
      <c r="R19" s="164"/>
      <c r="S19" s="164"/>
      <c r="T19" s="164"/>
      <c r="U19" s="164"/>
      <c r="V19" s="165"/>
      <c r="W19" s="163">
        <v>12</v>
      </c>
      <c r="X19" s="164"/>
      <c r="Y19" s="164"/>
      <c r="Z19" s="164"/>
      <c r="AA19" s="164"/>
      <c r="AB19" s="164"/>
      <c r="AC19" s="165"/>
      <c r="AD19" s="163">
        <v>6</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0.5</v>
      </c>
      <c r="Q20" s="538"/>
      <c r="R20" s="538"/>
      <c r="S20" s="538"/>
      <c r="T20" s="538"/>
      <c r="U20" s="538"/>
      <c r="V20" s="538"/>
      <c r="W20" s="538">
        <f t="shared" ref="W20" si="0">IF(W18=0, "-", SUM(W19)/W18)</f>
        <v>1.3333333333333333</v>
      </c>
      <c r="X20" s="538"/>
      <c r="Y20" s="538"/>
      <c r="Z20" s="538"/>
      <c r="AA20" s="538"/>
      <c r="AB20" s="538"/>
      <c r="AC20" s="538"/>
      <c r="AD20" s="538">
        <f t="shared" ref="AD20" si="1">IF(AD18=0, "-", SUM(AD19)/AD18)</f>
        <v>0.75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18" t="s">
        <v>353</v>
      </c>
      <c r="H21" s="919"/>
      <c r="I21" s="919"/>
      <c r="J21" s="919"/>
      <c r="K21" s="919"/>
      <c r="L21" s="919"/>
      <c r="M21" s="919"/>
      <c r="N21" s="919"/>
      <c r="O21" s="919"/>
      <c r="P21" s="538">
        <f>IF(P19=0, "-", SUM(P19)/SUM(P13,P14))</f>
        <v>0.5</v>
      </c>
      <c r="Q21" s="538"/>
      <c r="R21" s="538"/>
      <c r="S21" s="538"/>
      <c r="T21" s="538"/>
      <c r="U21" s="538"/>
      <c r="V21" s="538"/>
      <c r="W21" s="538">
        <f t="shared" ref="W21" si="2">IF(W19=0, "-", SUM(W19)/SUM(W13,W14))</f>
        <v>1.3333333333333333</v>
      </c>
      <c r="X21" s="538"/>
      <c r="Y21" s="538"/>
      <c r="Z21" s="538"/>
      <c r="AA21" s="538"/>
      <c r="AB21" s="538"/>
      <c r="AC21" s="538"/>
      <c r="AD21" s="538">
        <f t="shared" ref="AD21" si="3">IF(AD19=0, "-", SUM(AD19)/SUM(AD13,AD14))</f>
        <v>0.75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8</v>
      </c>
      <c r="Q23" s="161"/>
      <c r="R23" s="161"/>
      <c r="S23" s="161"/>
      <c r="T23" s="161"/>
      <c r="U23" s="161"/>
      <c r="V23" s="162"/>
      <c r="W23" s="160">
        <v>0.64800000000000002</v>
      </c>
      <c r="X23" s="161"/>
      <c r="Y23" s="161"/>
      <c r="Z23" s="161"/>
      <c r="AA23" s="161"/>
      <c r="AB23" s="161"/>
      <c r="AC23" s="162"/>
      <c r="AD23" s="149" t="s">
        <v>780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8</v>
      </c>
      <c r="Q29" s="164"/>
      <c r="R29" s="164"/>
      <c r="S29" s="164"/>
      <c r="T29" s="164"/>
      <c r="U29" s="164"/>
      <c r="V29" s="165"/>
      <c r="W29" s="211">
        <f>AR13</f>
        <v>0.64800000000000002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348</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389</v>
      </c>
      <c r="AF30" s="383"/>
      <c r="AG30" s="383"/>
      <c r="AH30" s="384"/>
      <c r="AI30" s="385" t="s">
        <v>411</v>
      </c>
      <c r="AJ30" s="385"/>
      <c r="AK30" s="385"/>
      <c r="AL30" s="382"/>
      <c r="AM30" s="385" t="s">
        <v>508</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774</v>
      </c>
      <c r="AV31" s="271"/>
      <c r="AW31" s="375" t="s">
        <v>179</v>
      </c>
      <c r="AX31" s="376"/>
    </row>
    <row r="32" spans="1:50" ht="23.25" customHeight="1" x14ac:dyDescent="0.15">
      <c r="A32" s="514"/>
      <c r="B32" s="512"/>
      <c r="C32" s="512"/>
      <c r="D32" s="512"/>
      <c r="E32" s="512"/>
      <c r="F32" s="513"/>
      <c r="G32" s="539" t="s">
        <v>720</v>
      </c>
      <c r="H32" s="540"/>
      <c r="I32" s="540"/>
      <c r="J32" s="540"/>
      <c r="K32" s="540"/>
      <c r="L32" s="540"/>
      <c r="M32" s="540"/>
      <c r="N32" s="540"/>
      <c r="O32" s="541"/>
      <c r="P32" s="191" t="s">
        <v>720</v>
      </c>
      <c r="Q32" s="191"/>
      <c r="R32" s="191"/>
      <c r="S32" s="191"/>
      <c r="T32" s="191"/>
      <c r="U32" s="191"/>
      <c r="V32" s="191"/>
      <c r="W32" s="191"/>
      <c r="X32" s="233"/>
      <c r="Y32" s="339" t="s">
        <v>12</v>
      </c>
      <c r="Z32" s="548"/>
      <c r="AA32" s="549"/>
      <c r="AB32" s="550" t="s">
        <v>721</v>
      </c>
      <c r="AC32" s="550"/>
      <c r="AD32" s="550"/>
      <c r="AE32" s="363">
        <v>1878</v>
      </c>
      <c r="AF32" s="364"/>
      <c r="AG32" s="364"/>
      <c r="AH32" s="364"/>
      <c r="AI32" s="363">
        <v>1878</v>
      </c>
      <c r="AJ32" s="364"/>
      <c r="AK32" s="364"/>
      <c r="AL32" s="364"/>
      <c r="AM32" s="363">
        <v>1877</v>
      </c>
      <c r="AN32" s="364"/>
      <c r="AO32" s="364"/>
      <c r="AP32" s="364"/>
      <c r="AQ32" s="166" t="s">
        <v>716</v>
      </c>
      <c r="AR32" s="167"/>
      <c r="AS32" s="167"/>
      <c r="AT32" s="168"/>
      <c r="AU32" s="364" t="s">
        <v>716</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721</v>
      </c>
      <c r="AC33" s="521"/>
      <c r="AD33" s="521"/>
      <c r="AE33" s="363">
        <v>1878</v>
      </c>
      <c r="AF33" s="364"/>
      <c r="AG33" s="364"/>
      <c r="AH33" s="364"/>
      <c r="AI33" s="363">
        <v>1878</v>
      </c>
      <c r="AJ33" s="364"/>
      <c r="AK33" s="364"/>
      <c r="AL33" s="364"/>
      <c r="AM33" s="363">
        <v>1877</v>
      </c>
      <c r="AN33" s="364"/>
      <c r="AO33" s="364"/>
      <c r="AP33" s="364"/>
      <c r="AQ33" s="166" t="s">
        <v>716</v>
      </c>
      <c r="AR33" s="167"/>
      <c r="AS33" s="167"/>
      <c r="AT33" s="168"/>
      <c r="AU33" s="166" t="s">
        <v>716</v>
      </c>
      <c r="AV33" s="167"/>
      <c r="AW33" s="167"/>
      <c r="AX33" s="168"/>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100</v>
      </c>
      <c r="AF34" s="364"/>
      <c r="AG34" s="364"/>
      <c r="AH34" s="364"/>
      <c r="AI34" s="363">
        <v>100</v>
      </c>
      <c r="AJ34" s="364"/>
      <c r="AK34" s="364"/>
      <c r="AL34" s="364"/>
      <c r="AM34" s="363">
        <v>100</v>
      </c>
      <c r="AN34" s="364"/>
      <c r="AO34" s="364"/>
      <c r="AP34" s="364"/>
      <c r="AQ34" s="166" t="s">
        <v>716</v>
      </c>
      <c r="AR34" s="167"/>
      <c r="AS34" s="167"/>
      <c r="AT34" s="168"/>
      <c r="AU34" s="364" t="s">
        <v>716</v>
      </c>
      <c r="AV34" s="364"/>
      <c r="AW34" s="364"/>
      <c r="AX34" s="365"/>
    </row>
    <row r="35" spans="1:51" ht="23.25" customHeight="1" x14ac:dyDescent="0.15">
      <c r="A35" s="891" t="s">
        <v>379</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3" t="s">
        <v>348</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3" t="s">
        <v>348</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11" t="s">
        <v>348</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11" t="s">
        <v>348</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8"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9"/>
      <c r="B81" s="843"/>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7" t="s">
        <v>11</v>
      </c>
      <c r="AC85" s="458"/>
      <c r="AD85" s="459"/>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5"/>
      <c r="R87" s="795"/>
      <c r="S87" s="795"/>
      <c r="T87" s="795"/>
      <c r="U87" s="795"/>
      <c r="V87" s="795"/>
      <c r="W87" s="795"/>
      <c r="X87" s="796"/>
      <c r="Y87" s="751" t="s">
        <v>62</v>
      </c>
      <c r="Z87" s="752"/>
      <c r="AA87" s="753"/>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797"/>
      <c r="Q88" s="797"/>
      <c r="R88" s="797"/>
      <c r="S88" s="797"/>
      <c r="T88" s="797"/>
      <c r="U88" s="797"/>
      <c r="V88" s="797"/>
      <c r="W88" s="797"/>
      <c r="X88" s="798"/>
      <c r="Y88" s="728" t="s">
        <v>54</v>
      </c>
      <c r="Z88" s="729"/>
      <c r="AA88" s="730"/>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799"/>
      <c r="Y89" s="728" t="s">
        <v>13</v>
      </c>
      <c r="Z89" s="729"/>
      <c r="AA89" s="730"/>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7" t="s">
        <v>11</v>
      </c>
      <c r="AC90" s="458"/>
      <c r="AD90" s="459"/>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5"/>
      <c r="R92" s="795"/>
      <c r="S92" s="795"/>
      <c r="T92" s="795"/>
      <c r="U92" s="795"/>
      <c r="V92" s="795"/>
      <c r="W92" s="795"/>
      <c r="X92" s="796"/>
      <c r="Y92" s="751" t="s">
        <v>62</v>
      </c>
      <c r="Z92" s="752"/>
      <c r="AA92" s="753"/>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797"/>
      <c r="Q93" s="797"/>
      <c r="R93" s="797"/>
      <c r="S93" s="797"/>
      <c r="T93" s="797"/>
      <c r="U93" s="797"/>
      <c r="V93" s="797"/>
      <c r="W93" s="797"/>
      <c r="X93" s="798"/>
      <c r="Y93" s="728" t="s">
        <v>54</v>
      </c>
      <c r="Z93" s="729"/>
      <c r="AA93" s="730"/>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799"/>
      <c r="Y94" s="728" t="s">
        <v>13</v>
      </c>
      <c r="Z94" s="729"/>
      <c r="AA94" s="730"/>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7" t="s">
        <v>11</v>
      </c>
      <c r="AC95" s="458"/>
      <c r="AD95" s="459"/>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9" t="s">
        <v>13</v>
      </c>
      <c r="Z99" s="480"/>
      <c r="AA99" s="481"/>
      <c r="AB99" s="461" t="s">
        <v>14</v>
      </c>
      <c r="AC99" s="462"/>
      <c r="AD99" s="463"/>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4"/>
      <c r="Z100" s="465"/>
      <c r="AA100" s="466"/>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90"/>
      <c r="B101" s="491"/>
      <c r="C101" s="491"/>
      <c r="D101" s="491"/>
      <c r="E101" s="491"/>
      <c r="F101" s="492"/>
      <c r="G101" s="191" t="s">
        <v>779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50" t="s">
        <v>723</v>
      </c>
      <c r="AC101" s="550"/>
      <c r="AD101" s="550"/>
      <c r="AE101" s="358">
        <v>2</v>
      </c>
      <c r="AF101" s="358"/>
      <c r="AG101" s="358"/>
      <c r="AH101" s="358"/>
      <c r="AI101" s="358">
        <v>2</v>
      </c>
      <c r="AJ101" s="358"/>
      <c r="AK101" s="358"/>
      <c r="AL101" s="358"/>
      <c r="AM101" s="358">
        <v>2</v>
      </c>
      <c r="AN101" s="358"/>
      <c r="AO101" s="358"/>
      <c r="AP101" s="358"/>
      <c r="AQ101" s="358" t="s">
        <v>740</v>
      </c>
      <c r="AR101" s="358"/>
      <c r="AS101" s="358"/>
      <c r="AT101" s="358"/>
      <c r="AU101" s="363" t="s">
        <v>778</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723</v>
      </c>
      <c r="AC102" s="550"/>
      <c r="AD102" s="550"/>
      <c r="AE102" s="358">
        <v>2</v>
      </c>
      <c r="AF102" s="358"/>
      <c r="AG102" s="358"/>
      <c r="AH102" s="358"/>
      <c r="AI102" s="358">
        <v>2</v>
      </c>
      <c r="AJ102" s="358"/>
      <c r="AK102" s="358"/>
      <c r="AL102" s="358"/>
      <c r="AM102" s="358">
        <v>2</v>
      </c>
      <c r="AN102" s="358"/>
      <c r="AO102" s="358"/>
      <c r="AP102" s="358"/>
      <c r="AQ102" s="358">
        <v>2</v>
      </c>
      <c r="AR102" s="358"/>
      <c r="AS102" s="358"/>
      <c r="AT102" s="358"/>
      <c r="AU102" s="371">
        <v>3</v>
      </c>
      <c r="AV102" s="372"/>
      <c r="AW102" s="372"/>
      <c r="AX102" s="924"/>
    </row>
    <row r="103" spans="1:60" ht="31.5" hidden="1" customHeight="1" x14ac:dyDescent="0.15">
      <c r="A103" s="487" t="s">
        <v>350</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350</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350</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350</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9247</v>
      </c>
      <c r="AF116" s="358"/>
      <c r="AG116" s="358"/>
      <c r="AH116" s="358"/>
      <c r="AI116" s="358">
        <v>4569</v>
      </c>
      <c r="AJ116" s="358"/>
      <c r="AK116" s="358"/>
      <c r="AL116" s="358"/>
      <c r="AM116" s="358">
        <v>2989</v>
      </c>
      <c r="AN116" s="358"/>
      <c r="AO116" s="358"/>
      <c r="AP116" s="358"/>
      <c r="AQ116" s="363">
        <v>3853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773</v>
      </c>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7"/>
      <c r="G430" s="241" t="s">
        <v>252</v>
      </c>
      <c r="H430" s="188"/>
      <c r="I430" s="188"/>
      <c r="J430" s="242" t="s">
        <v>716</v>
      </c>
      <c r="K430" s="243"/>
      <c r="L430" s="243"/>
      <c r="M430" s="243"/>
      <c r="N430" s="243"/>
      <c r="O430" s="243"/>
      <c r="P430" s="243"/>
      <c r="Q430" s="243"/>
      <c r="R430" s="243"/>
      <c r="S430" s="243"/>
      <c r="T430" s="244"/>
      <c r="U430" s="245" t="s">
        <v>740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8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0.25" customHeight="1" x14ac:dyDescent="0.15">
      <c r="A702" s="528" t="s">
        <v>140</v>
      </c>
      <c r="B702" s="529"/>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738</v>
      </c>
      <c r="AE702" s="890"/>
      <c r="AF702" s="890"/>
      <c r="AG702" s="879" t="s">
        <v>742</v>
      </c>
      <c r="AH702" s="880"/>
      <c r="AI702" s="880"/>
      <c r="AJ702" s="880"/>
      <c r="AK702" s="880"/>
      <c r="AL702" s="880"/>
      <c r="AM702" s="880"/>
      <c r="AN702" s="880"/>
      <c r="AO702" s="880"/>
      <c r="AP702" s="880"/>
      <c r="AQ702" s="880"/>
      <c r="AR702" s="880"/>
      <c r="AS702" s="880"/>
      <c r="AT702" s="880"/>
      <c r="AU702" s="880"/>
      <c r="AV702" s="880"/>
      <c r="AW702" s="880"/>
      <c r="AX702" s="881"/>
    </row>
    <row r="703" spans="1:51" ht="50.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738</v>
      </c>
      <c r="AE703" s="185"/>
      <c r="AF703" s="185"/>
      <c r="AG703" s="593" t="s">
        <v>742</v>
      </c>
      <c r="AH703" s="594"/>
      <c r="AI703" s="594"/>
      <c r="AJ703" s="594"/>
      <c r="AK703" s="594"/>
      <c r="AL703" s="594"/>
      <c r="AM703" s="594"/>
      <c r="AN703" s="594"/>
      <c r="AO703" s="594"/>
      <c r="AP703" s="594"/>
      <c r="AQ703" s="594"/>
      <c r="AR703" s="594"/>
      <c r="AS703" s="594"/>
      <c r="AT703" s="594"/>
      <c r="AU703" s="594"/>
      <c r="AV703" s="594"/>
      <c r="AW703" s="594"/>
      <c r="AX703" s="595"/>
    </row>
    <row r="704" spans="1:51" ht="45.7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738</v>
      </c>
      <c r="AE704" s="585"/>
      <c r="AF704" s="585"/>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36"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738</v>
      </c>
      <c r="AE705" s="732"/>
      <c r="AF705" s="732"/>
      <c r="AG705" s="190" t="s">
        <v>770</v>
      </c>
      <c r="AH705" s="191"/>
      <c r="AI705" s="191"/>
      <c r="AJ705" s="191"/>
      <c r="AK705" s="191"/>
      <c r="AL705" s="191"/>
      <c r="AM705" s="191"/>
      <c r="AN705" s="191"/>
      <c r="AO705" s="191"/>
      <c r="AP705" s="191"/>
      <c r="AQ705" s="191"/>
      <c r="AR705" s="191"/>
      <c r="AS705" s="191"/>
      <c r="AT705" s="191"/>
      <c r="AU705" s="191"/>
      <c r="AV705" s="191"/>
      <c r="AW705" s="191"/>
      <c r="AX705" s="192"/>
    </row>
    <row r="706" spans="1:50" ht="36" customHeight="1" x14ac:dyDescent="0.15">
      <c r="A706" s="657"/>
      <c r="B706" s="766"/>
      <c r="C706" s="613"/>
      <c r="D706" s="614"/>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6" customHeight="1" x14ac:dyDescent="0.15">
      <c r="A707" s="657"/>
      <c r="B707" s="766"/>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745</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746</v>
      </c>
      <c r="AE708" s="667"/>
      <c r="AF708" s="667"/>
      <c r="AG708" s="525" t="s">
        <v>405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738</v>
      </c>
      <c r="AE709" s="185"/>
      <c r="AF709" s="185"/>
      <c r="AG709" s="593" t="s">
        <v>747</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746</v>
      </c>
      <c r="AE710" s="185"/>
      <c r="AF710" s="185"/>
      <c r="AG710" s="593" t="s">
        <v>748</v>
      </c>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738</v>
      </c>
      <c r="AE711" s="185"/>
      <c r="AF711" s="185"/>
      <c r="AG711" s="593" t="s">
        <v>749</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7"/>
      <c r="B712" s="658"/>
      <c r="C712" s="587" t="s">
        <v>345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738</v>
      </c>
      <c r="AE712" s="585"/>
      <c r="AF712" s="585"/>
      <c r="AG712" s="593" t="s">
        <v>771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593" t="s">
        <v>748</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59"/>
      <c r="B714" s="660"/>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738</v>
      </c>
      <c r="AE714" s="591"/>
      <c r="AF714" s="592"/>
      <c r="AG714" s="688" t="s">
        <v>750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6"/>
      <c r="C715" s="661" t="s">
        <v>325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738</v>
      </c>
      <c r="AE715" s="667"/>
      <c r="AF715" s="773"/>
      <c r="AG715" s="525" t="s">
        <v>751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593" t="s">
        <v>748</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738</v>
      </c>
      <c r="AE717" s="185"/>
      <c r="AF717" s="185"/>
      <c r="AG717" s="593" t="s">
        <v>752</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738</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5"/>
      <c r="AD719" s="666"/>
      <c r="AE719" s="667"/>
      <c r="AF719" s="667"/>
      <c r="AG719" s="190" t="s">
        <v>740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2"/>
      <c r="B721" s="653"/>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2"/>
      <c r="B722" s="653"/>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2"/>
      <c r="B723" s="653"/>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2"/>
      <c r="B724" s="653"/>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4"/>
      <c r="B725" s="655"/>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22"/>
      <c r="B727" s="623"/>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138</v>
      </c>
      <c r="B731" s="618"/>
      <c r="C731" s="618"/>
      <c r="D731" s="618"/>
      <c r="E731" s="619"/>
      <c r="F731" s="679" t="s">
        <v>776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138</v>
      </c>
      <c r="B733" s="618"/>
      <c r="C733" s="618"/>
      <c r="D733" s="618"/>
      <c r="E733" s="619"/>
      <c r="F733" s="762" t="s">
        <v>777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10" t="s">
        <v>781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278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288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8" t="s">
        <v>757</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761</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59"/>
      <c r="C788" s="759"/>
      <c r="D788" s="759"/>
      <c r="E788" s="759"/>
      <c r="F788" s="760"/>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59"/>
      <c r="C789" s="759"/>
      <c r="D789" s="759"/>
      <c r="E789" s="759"/>
      <c r="F789" s="760"/>
      <c r="G789" s="448" t="s">
        <v>758</v>
      </c>
      <c r="H789" s="449"/>
      <c r="I789" s="449"/>
      <c r="J789" s="449"/>
      <c r="K789" s="450"/>
      <c r="L789" s="451" t="s">
        <v>759</v>
      </c>
      <c r="M789" s="452"/>
      <c r="N789" s="452"/>
      <c r="O789" s="452"/>
      <c r="P789" s="452"/>
      <c r="Q789" s="452"/>
      <c r="R789" s="452"/>
      <c r="S789" s="452"/>
      <c r="T789" s="452"/>
      <c r="U789" s="452"/>
      <c r="V789" s="452"/>
      <c r="W789" s="452"/>
      <c r="X789" s="453"/>
      <c r="Y789" s="454">
        <v>3.1</v>
      </c>
      <c r="Z789" s="455"/>
      <c r="AA789" s="455"/>
      <c r="AB789" s="556"/>
      <c r="AC789" s="448" t="s">
        <v>758</v>
      </c>
      <c r="AD789" s="449"/>
      <c r="AE789" s="449"/>
      <c r="AF789" s="449"/>
      <c r="AG789" s="450"/>
      <c r="AH789" s="451" t="s">
        <v>763</v>
      </c>
      <c r="AI789" s="452"/>
      <c r="AJ789" s="452"/>
      <c r="AK789" s="452"/>
      <c r="AL789" s="452"/>
      <c r="AM789" s="452"/>
      <c r="AN789" s="452"/>
      <c r="AO789" s="452"/>
      <c r="AP789" s="452"/>
      <c r="AQ789" s="452"/>
      <c r="AR789" s="452"/>
      <c r="AS789" s="452"/>
      <c r="AT789" s="453"/>
      <c r="AU789" s="454">
        <v>1.9</v>
      </c>
      <c r="AV789" s="455"/>
      <c r="AW789" s="455"/>
      <c r="AX789" s="456"/>
    </row>
    <row r="790" spans="1:51" ht="24.75" hidden="1" customHeight="1" x14ac:dyDescent="0.15">
      <c r="A790" s="555"/>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1.9</v>
      </c>
      <c r="AV799" s="412"/>
      <c r="AW799" s="412"/>
      <c r="AX799" s="414"/>
    </row>
    <row r="800" spans="1:51" ht="24.75" customHeight="1" x14ac:dyDescent="0.15">
      <c r="A800" s="555"/>
      <c r="B800" s="759"/>
      <c r="C800" s="759"/>
      <c r="D800" s="759"/>
      <c r="E800" s="759"/>
      <c r="F800" s="760"/>
      <c r="G800" s="438" t="s">
        <v>760</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x14ac:dyDescent="0.15">
      <c r="A801" s="555"/>
      <c r="B801" s="759"/>
      <c r="C801" s="759"/>
      <c r="D801" s="759"/>
      <c r="E801" s="759"/>
      <c r="F801" s="760"/>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x14ac:dyDescent="0.15">
      <c r="A802" s="555"/>
      <c r="B802" s="759"/>
      <c r="C802" s="759"/>
      <c r="D802" s="759"/>
      <c r="E802" s="759"/>
      <c r="F802" s="760"/>
      <c r="G802" s="448" t="s">
        <v>758</v>
      </c>
      <c r="H802" s="449"/>
      <c r="I802" s="449"/>
      <c r="J802" s="449"/>
      <c r="K802" s="450"/>
      <c r="L802" s="451" t="s">
        <v>762</v>
      </c>
      <c r="M802" s="452"/>
      <c r="N802" s="452"/>
      <c r="O802" s="452"/>
      <c r="P802" s="452"/>
      <c r="Q802" s="452"/>
      <c r="R802" s="452"/>
      <c r="S802" s="452"/>
      <c r="T802" s="452"/>
      <c r="U802" s="452"/>
      <c r="V802" s="452"/>
      <c r="W802" s="452"/>
      <c r="X802" s="453"/>
      <c r="Y802" s="454">
        <v>0.7</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x14ac:dyDescent="0.15">
      <c r="A803" s="555"/>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5"/>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5"/>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5"/>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5"/>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5"/>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5"/>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5"/>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5"/>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5"/>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5"/>
      <c r="B813" s="759"/>
      <c r="C813" s="759"/>
      <c r="D813" s="759"/>
      <c r="E813" s="759"/>
      <c r="F813" s="760"/>
      <c r="G813" s="438" t="s">
        <v>319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320</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59"/>
      <c r="C814" s="759"/>
      <c r="D814" s="759"/>
      <c r="E814" s="759"/>
      <c r="F814" s="760"/>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59"/>
      <c r="C815" s="759"/>
      <c r="D815" s="759"/>
      <c r="E815" s="759"/>
      <c r="F815" s="760"/>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59"/>
      <c r="C826" s="759"/>
      <c r="D826" s="759"/>
      <c r="E826" s="759"/>
      <c r="F826" s="760"/>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59"/>
      <c r="C827" s="759"/>
      <c r="D827" s="759"/>
      <c r="E827" s="759"/>
      <c r="F827" s="760"/>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59"/>
      <c r="C828" s="759"/>
      <c r="D828" s="759"/>
      <c r="E828" s="759"/>
      <c r="F828" s="760"/>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756</v>
      </c>
      <c r="D845" s="415"/>
      <c r="E845" s="415"/>
      <c r="F845" s="415"/>
      <c r="G845" s="415"/>
      <c r="H845" s="415"/>
      <c r="I845" s="415"/>
      <c r="J845" s="416">
        <v>3010401097680</v>
      </c>
      <c r="K845" s="417"/>
      <c r="L845" s="417"/>
      <c r="M845" s="417"/>
      <c r="N845" s="417"/>
      <c r="O845" s="417"/>
      <c r="P845" s="317" t="s">
        <v>764</v>
      </c>
      <c r="Q845" s="317"/>
      <c r="R845" s="317"/>
      <c r="S845" s="317"/>
      <c r="T845" s="317"/>
      <c r="U845" s="317"/>
      <c r="V845" s="317"/>
      <c r="W845" s="317"/>
      <c r="X845" s="317"/>
      <c r="Y845" s="318">
        <v>3.1</v>
      </c>
      <c r="Z845" s="319"/>
      <c r="AA845" s="319"/>
      <c r="AB845" s="320"/>
      <c r="AC845" s="429" t="s">
        <v>371</v>
      </c>
      <c r="AD845" s="430"/>
      <c r="AE845" s="430"/>
      <c r="AF845" s="430"/>
      <c r="AG845" s="431"/>
      <c r="AH845" s="418">
        <v>4</v>
      </c>
      <c r="AI845" s="419"/>
      <c r="AJ845" s="419"/>
      <c r="AK845" s="419"/>
      <c r="AL845" s="326">
        <v>54.6</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5" customHeight="1" x14ac:dyDescent="0.15">
      <c r="A878" s="401">
        <v>1</v>
      </c>
      <c r="B878" s="401">
        <v>1</v>
      </c>
      <c r="C878" s="420" t="s">
        <v>765</v>
      </c>
      <c r="D878" s="415"/>
      <c r="E878" s="415"/>
      <c r="F878" s="415"/>
      <c r="G878" s="415"/>
      <c r="H878" s="415"/>
      <c r="I878" s="415"/>
      <c r="J878" s="416">
        <v>1010401092989</v>
      </c>
      <c r="K878" s="417"/>
      <c r="L878" s="417"/>
      <c r="M878" s="417"/>
      <c r="N878" s="417"/>
      <c r="O878" s="417"/>
      <c r="P878" s="421" t="s">
        <v>764</v>
      </c>
      <c r="Q878" s="317"/>
      <c r="R878" s="317"/>
      <c r="S878" s="317"/>
      <c r="T878" s="317"/>
      <c r="U878" s="317"/>
      <c r="V878" s="317"/>
      <c r="W878" s="317"/>
      <c r="X878" s="317"/>
      <c r="Y878" s="318">
        <v>1.9</v>
      </c>
      <c r="Z878" s="319"/>
      <c r="AA878" s="319"/>
      <c r="AB878" s="320"/>
      <c r="AC878" s="322" t="s">
        <v>371</v>
      </c>
      <c r="AD878" s="323"/>
      <c r="AE878" s="323"/>
      <c r="AF878" s="323"/>
      <c r="AG878" s="323"/>
      <c r="AH878" s="418">
        <v>2</v>
      </c>
      <c r="AI878" s="419"/>
      <c r="AJ878" s="419"/>
      <c r="AK878" s="419"/>
      <c r="AL878" s="326">
        <v>33.6</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5" customHeight="1" x14ac:dyDescent="0.15">
      <c r="A911" s="401">
        <v>1</v>
      </c>
      <c r="B911" s="401">
        <v>1</v>
      </c>
      <c r="C911" s="420" t="s">
        <v>766</v>
      </c>
      <c r="D911" s="415"/>
      <c r="E911" s="415"/>
      <c r="F911" s="415"/>
      <c r="G911" s="415"/>
      <c r="H911" s="415"/>
      <c r="I911" s="415"/>
      <c r="J911" s="416">
        <v>1010901026918</v>
      </c>
      <c r="K911" s="417"/>
      <c r="L911" s="417"/>
      <c r="M911" s="417"/>
      <c r="N911" s="417"/>
      <c r="O911" s="417"/>
      <c r="P911" s="421" t="s">
        <v>767</v>
      </c>
      <c r="Q911" s="317"/>
      <c r="R911" s="317"/>
      <c r="S911" s="317"/>
      <c r="T911" s="317"/>
      <c r="U911" s="317"/>
      <c r="V911" s="317"/>
      <c r="W911" s="317"/>
      <c r="X911" s="317"/>
      <c r="Y911" s="318">
        <v>0.7</v>
      </c>
      <c r="Z911" s="319"/>
      <c r="AA911" s="319"/>
      <c r="AB911" s="320"/>
      <c r="AC911" s="322" t="s">
        <v>768</v>
      </c>
      <c r="AD911" s="323"/>
      <c r="AE911" s="323"/>
      <c r="AF911" s="323"/>
      <c r="AG911" s="323"/>
      <c r="AH911" s="418">
        <v>1</v>
      </c>
      <c r="AI911" s="419"/>
      <c r="AJ911" s="419"/>
      <c r="AK911" s="419"/>
      <c r="AL911" s="326">
        <v>100</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45" customHeight="1" x14ac:dyDescent="0.15">
      <c r="A1110" s="401">
        <v>1</v>
      </c>
      <c r="B1110" s="401">
        <v>1</v>
      </c>
      <c r="C1110" s="887" t="s">
        <v>769</v>
      </c>
      <c r="D1110" s="887"/>
      <c r="E1110" s="262" t="s">
        <v>766</v>
      </c>
      <c r="F1110" s="886"/>
      <c r="G1110" s="886"/>
      <c r="H1110" s="886"/>
      <c r="I1110" s="886"/>
      <c r="J1110" s="416">
        <v>1010901026918</v>
      </c>
      <c r="K1110" s="417"/>
      <c r="L1110" s="417"/>
      <c r="M1110" s="417"/>
      <c r="N1110" s="417"/>
      <c r="O1110" s="417"/>
      <c r="P1110" s="421" t="s">
        <v>767</v>
      </c>
      <c r="Q1110" s="317"/>
      <c r="R1110" s="317"/>
      <c r="S1110" s="317"/>
      <c r="T1110" s="317"/>
      <c r="U1110" s="317"/>
      <c r="V1110" s="317"/>
      <c r="W1110" s="317"/>
      <c r="X1110" s="317"/>
      <c r="Y1110" s="318">
        <v>2.7</v>
      </c>
      <c r="Z1110" s="319"/>
      <c r="AA1110" s="319"/>
      <c r="AB1110" s="320"/>
      <c r="AC1110" s="322" t="s">
        <v>378</v>
      </c>
      <c r="AD1110" s="323"/>
      <c r="AE1110" s="323"/>
      <c r="AF1110" s="323"/>
      <c r="AG1110" s="323"/>
      <c r="AH1110" s="324">
        <v>1</v>
      </c>
      <c r="AI1110" s="325"/>
      <c r="AJ1110" s="325"/>
      <c r="AK1110" s="325"/>
      <c r="AL1110" s="326">
        <v>100</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90">
    <cfRule type="expression" dxfId="2779" priority="13875">
      <formula>IF(RIGHT(TEXT(Y790,"0.#"),1)=".",FALSE,TRUE)</formula>
    </cfRule>
    <cfRule type="expression" dxfId="2778" priority="13876">
      <formula>IF(RIGHT(TEXT(Y790,"0.#"),1)=".",TRUE,FALSE)</formula>
    </cfRule>
  </conditionalFormatting>
  <conditionalFormatting sqref="Y799">
    <cfRule type="expression" dxfId="2777" priority="13871">
      <formula>IF(RIGHT(TEXT(Y799,"0.#"),1)=".",FALSE,TRUE)</formula>
    </cfRule>
    <cfRule type="expression" dxfId="2776" priority="13872">
      <formula>IF(RIGHT(TEXT(Y799,"0.#"),1)=".",TRUE,FALSE)</formula>
    </cfRule>
  </conditionalFormatting>
  <conditionalFormatting sqref="Y830:Y837 Y828 Y817:Y824 Y815 Y804:Y811 Y802">
    <cfRule type="expression" dxfId="2775" priority="13653">
      <formula>IF(RIGHT(TEXT(Y802,"0.#"),1)=".",FALSE,TRUE)</formula>
    </cfRule>
    <cfRule type="expression" dxfId="2774" priority="13654">
      <formula>IF(RIGHT(TEXT(Y802,"0.#"),1)=".",TRUE,FALSE)</formula>
    </cfRule>
  </conditionalFormatting>
  <conditionalFormatting sqref="P13:AX13 AR15:AX15 P15:AQ17">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91:Y798 Y789">
    <cfRule type="expression" dxfId="2767" priority="13677">
      <formula>IF(RIGHT(TEXT(Y789,"0.#"),1)=".",FALSE,TRUE)</formula>
    </cfRule>
    <cfRule type="expression" dxfId="2766" priority="13678">
      <formula>IF(RIGHT(TEXT(Y789,"0.#"),1)=".",TRUE,FALSE)</formula>
    </cfRule>
  </conditionalFormatting>
  <conditionalFormatting sqref="AU790">
    <cfRule type="expression" dxfId="2765" priority="13675">
      <formula>IF(RIGHT(TEXT(AU790,"0.#"),1)=".",FALSE,TRUE)</formula>
    </cfRule>
    <cfRule type="expression" dxfId="2764" priority="13676">
      <formula>IF(RIGHT(TEXT(AU790,"0.#"),1)=".",TRUE,FALSE)</formula>
    </cfRule>
  </conditionalFormatting>
  <conditionalFormatting sqref="AU799">
    <cfRule type="expression" dxfId="2763" priority="13673">
      <formula>IF(RIGHT(TEXT(AU799,"0.#"),1)=".",FALSE,TRUE)</formula>
    </cfRule>
    <cfRule type="expression" dxfId="2762" priority="13674">
      <formula>IF(RIGHT(TEXT(AU799,"0.#"),1)=".",TRUE,FALSE)</formula>
    </cfRule>
  </conditionalFormatting>
  <conditionalFormatting sqref="AU791:AU798 AU789">
    <cfRule type="expression" dxfId="2761" priority="13671">
      <formula>IF(RIGHT(TEXT(AU789,"0.#"),1)=".",FALSE,TRUE)</formula>
    </cfRule>
    <cfRule type="expression" dxfId="2760" priority="13672">
      <formula>IF(RIGHT(TEXT(AU789,"0.#"),1)=".",TRUE,FALSE)</formula>
    </cfRule>
  </conditionalFormatting>
  <conditionalFormatting sqref="Y829 Y816 Y803">
    <cfRule type="expression" dxfId="2759" priority="13657">
      <formula>IF(RIGHT(TEXT(Y803,"0.#"),1)=".",FALSE,TRUE)</formula>
    </cfRule>
    <cfRule type="expression" dxfId="2758" priority="13658">
      <formula>IF(RIGHT(TEXT(Y803,"0.#"),1)=".",TRUE,FALSE)</formula>
    </cfRule>
  </conditionalFormatting>
  <conditionalFormatting sqref="Y838 Y825 Y812">
    <cfRule type="expression" dxfId="2757" priority="13655">
      <formula>IF(RIGHT(TEXT(Y812,"0.#"),1)=".",FALSE,TRUE)</formula>
    </cfRule>
    <cfRule type="expression" dxfId="2756" priority="13656">
      <formula>IF(RIGHT(TEXT(Y812,"0.#"),1)=".",TRUE,FALSE)</formula>
    </cfRule>
  </conditionalFormatting>
  <conditionalFormatting sqref="AU829 AU816 AU803">
    <cfRule type="expression" dxfId="2755" priority="13651">
      <formula>IF(RIGHT(TEXT(AU803,"0.#"),1)=".",FALSE,TRUE)</formula>
    </cfRule>
    <cfRule type="expression" dxfId="2754" priority="13652">
      <formula>IF(RIGHT(TEXT(AU803,"0.#"),1)=".",TRUE,FALSE)</formula>
    </cfRule>
  </conditionalFormatting>
  <conditionalFormatting sqref="AU838 AU825 AU812">
    <cfRule type="expression" dxfId="2753" priority="13649">
      <formula>IF(RIGHT(TEXT(AU812,"0.#"),1)=".",FALSE,TRUE)</formula>
    </cfRule>
    <cfRule type="expression" dxfId="2752" priority="13650">
      <formula>IF(RIGHT(TEXT(AU812,"0.#"),1)=".",TRUE,FALSE)</formula>
    </cfRule>
  </conditionalFormatting>
  <conditionalFormatting sqref="AU830:AU837 AU828 AU817:AU824 AU815 AU804:AU811 AU802">
    <cfRule type="expression" dxfId="2751" priority="13647">
      <formula>IF(RIGHT(TEXT(AU802,"0.#"),1)=".",FALSE,TRUE)</formula>
    </cfRule>
    <cfRule type="expression" dxfId="2750" priority="13648">
      <formula>IF(RIGHT(TEXT(AU802,"0.#"),1)=".",TRUE,FALSE)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M34">
    <cfRule type="expression" dxfId="2743" priority="13447">
      <formula>IF(RIGHT(TEXT(AM34,"0.#"),1)=".",FALSE,TRUE)</formula>
    </cfRule>
    <cfRule type="expression" dxfId="2742" priority="13448">
      <formula>IF(RIGHT(TEXT(AM34,"0.#"),1)=".",TRUE,FALSE)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cfRule type="expression" dxfId="2737" priority="13457">
      <formula>IF(RIGHT(TEXT(AI34,"0.#"),1)=".",FALSE,TRUE)</formula>
    </cfRule>
    <cfRule type="expression" dxfId="2736" priority="13458">
      <formula>IF(RIGHT(TEXT(AI34,"0.#"),1)=".",TRUE,FALSE)</formula>
    </cfRule>
  </conditionalFormatting>
  <conditionalFormatting sqref="AI33">
    <cfRule type="expression" dxfId="2735" priority="13455">
      <formula>IF(RIGHT(TEXT(AI33,"0.#"),1)=".",FALSE,TRUE)</formula>
    </cfRule>
    <cfRule type="expression" dxfId="2734" priority="13456">
      <formula>IF(RIGHT(TEXT(AI33,"0.#"),1)=".",TRUE,FALSE)</formula>
    </cfRule>
  </conditionalFormatting>
  <conditionalFormatting sqref="AI32">
    <cfRule type="expression" dxfId="2733" priority="13453">
      <formula>IF(RIGHT(TEXT(AI32,"0.#"),1)=".",FALSE,TRUE)</formula>
    </cfRule>
    <cfRule type="expression" dxfId="2732" priority="13454">
      <formula>IF(RIGHT(TEXT(AI32,"0.#"),1)=".",TRUE,FALSE)</formula>
    </cfRule>
  </conditionalFormatting>
  <conditionalFormatting sqref="AM32">
    <cfRule type="expression" dxfId="2731" priority="13451">
      <formula>IF(RIGHT(TEXT(AM32,"0.#"),1)=".",FALSE,TRUE)</formula>
    </cfRule>
    <cfRule type="expression" dxfId="2730" priority="13452">
      <formula>IF(RIGHT(TEXT(AM32,"0.#"),1)=".",TRUE,FALSE)</formula>
    </cfRule>
  </conditionalFormatting>
  <conditionalFormatting sqref="AM33">
    <cfRule type="expression" dxfId="2729" priority="13449">
      <formula>IF(RIGHT(TEXT(AM33,"0.#"),1)=".",FALSE,TRUE)</formula>
    </cfRule>
    <cfRule type="expression" dxfId="2728" priority="13450">
      <formula>IF(RIGHT(TEXT(AM33,"0.#"),1)=".",TRUE,FALSE)</formula>
    </cfRule>
  </conditionalFormatting>
  <conditionalFormatting sqref="AQ32:AQ34 AU33">
    <cfRule type="expression" dxfId="2727" priority="13441">
      <formula>IF(RIGHT(TEXT(AQ32,"0.#"),1)=".",FALSE,TRUE)</formula>
    </cfRule>
    <cfRule type="expression" dxfId="2726" priority="13442">
      <formula>IF(RIGHT(TEXT(AQ32,"0.#"),1)=".",TRUE,FALSE)</formula>
    </cfRule>
  </conditionalFormatting>
  <conditionalFormatting sqref="AU32 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cfRule type="expression" dxfId="2639" priority="13223">
      <formula>IF(RIGHT(TEXT(AI101,"0.#"),1)=".",FALSE,TRUE)</formula>
    </cfRule>
    <cfRule type="expression" dxfId="2638" priority="13224">
      <formula>IF(RIGHT(TEXT(AI101,"0.#"),1)=".",TRUE,FALSE)</formula>
    </cfRule>
  </conditionalFormatting>
  <conditionalFormatting sqref="AM101">
    <cfRule type="expression" dxfId="2637" priority="13221">
      <formula>IF(RIGHT(TEXT(AM101,"0.#"),1)=".",FALSE,TRUE)</formula>
    </cfRule>
    <cfRule type="expression" dxfId="2636" priority="13222">
      <formula>IF(RIGHT(TEXT(AM101,"0.#"),1)=".",TRUE,FALSE)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cfRule type="expression" dxfId="2633" priority="13217">
      <formula>IF(RIGHT(TEXT(AI102,"0.#"),1)=".",FALSE,TRUE)</formula>
    </cfRule>
    <cfRule type="expression" dxfId="2632" priority="13218">
      <formula>IF(RIGHT(TEXT(AI102,"0.#"),1)=".",TRUE,FALSE)</formula>
    </cfRule>
  </conditionalFormatting>
  <conditionalFormatting sqref="AM102">
    <cfRule type="expression" dxfId="2631" priority="13215">
      <formula>IF(RIGHT(TEXT(AM102,"0.#"),1)=".",FALSE,TRUE)</formula>
    </cfRule>
    <cfRule type="expression" dxfId="2630" priority="13216">
      <formula>IF(RIGHT(TEXT(AM102,"0.#"),1)=".",TRUE,FALSE)</formula>
    </cfRule>
  </conditionalFormatting>
  <conditionalFormatting sqref="AQ102">
    <cfRule type="expression" dxfId="2629" priority="13213">
      <formula>IF(RIGHT(TEXT(AQ102,"0.#"),1)=".",FALSE,TRUE)</formula>
    </cfRule>
    <cfRule type="expression" dxfId="2628" priority="13214">
      <formula>IF(RIGHT(TEXT(AQ102,"0.#"),1)=".",TRUE,FALSE)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I134:AI135 AM134:AM135 AQ134:AQ135 AU134:AU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E434">
    <cfRule type="expression" dxfId="2513" priority="13023">
      <formula>IF(RIGHT(TEXT(AE434,"0.#"),1)=".",FALSE,TRUE)</formula>
    </cfRule>
    <cfRule type="expression" dxfId="2512" priority="13024">
      <formula>IF(RIGHT(TEXT(AE434,"0.#"),1)=".",TRUE,FALSE)</formula>
    </cfRule>
  </conditionalFormatting>
  <conditionalFormatting sqref="AE435">
    <cfRule type="expression" dxfId="2511" priority="13021">
      <formula>IF(RIGHT(TEXT(AE435,"0.#"),1)=".",FALSE,TRUE)</formula>
    </cfRule>
    <cfRule type="expression" dxfId="2510" priority="13022">
      <formula>IF(RIGHT(TEXT(AE435,"0.#"),1)=".",TRUE,FALSE)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AM435">
    <cfRule type="expression" dxfId="2503" priority="12931">
      <formula>IF(RIGHT(TEXT(AI435,"0.#"),1)=".",FALSE,TRUE)</formula>
    </cfRule>
    <cfRule type="expression" dxfId="2502" priority="12932">
      <formula>IF(RIGHT(TEXT(AI435,"0.#"),1)=".",TRUE,FALSE)</formula>
    </cfRule>
  </conditionalFormatting>
  <conditionalFormatting sqref="AI433 AM433">
    <cfRule type="expression" dxfId="2501" priority="12935">
      <formula>IF(RIGHT(TEXT(AI433,"0.#"),1)=".",FALSE,TRUE)</formula>
    </cfRule>
    <cfRule type="expression" dxfId="2500" priority="12936">
      <formula>IF(RIGHT(TEXT(AI433,"0.#"),1)=".",TRUE,FALSE)</formula>
    </cfRule>
  </conditionalFormatting>
  <conditionalFormatting sqref="AI434 AM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47:AO874">
    <cfRule type="expression" dxfId="2491" priority="6625">
      <formula>IF(AND(AL847&gt;=0, RIGHT(TEXT(AL847,"0.#"),1)&lt;&gt;"."),TRUE,FALSE)</formula>
    </cfRule>
    <cfRule type="expression" dxfId="2490" priority="6626">
      <formula>IF(AND(AL847&gt;=0, RIGHT(TEXT(AL847,"0.#"),1)="."),TRUE,FALSE)</formula>
    </cfRule>
    <cfRule type="expression" dxfId="2489" priority="6627">
      <formula>IF(AND(AL847&lt;0, RIGHT(TEXT(AL847,"0.#"),1)&lt;&gt;"."),TRUE,FALSE)</formula>
    </cfRule>
    <cfRule type="expression" dxfId="2488" priority="6628">
      <formula>IF(AND(AL847&lt;0, RIGHT(TEXT(AL847,"0.#"),1)="."),TRUE,FALSE)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AM460">
    <cfRule type="expression" dxfId="2451" priority="4297">
      <formula>IF(RIGHT(TEXT(AI460,"0.#"),1)=".",FALSE,TRUE)</formula>
    </cfRule>
    <cfRule type="expression" dxfId="2450" priority="4298">
      <formula>IF(RIGHT(TEXT(AI460,"0.#"),1)=".",TRUE,FALSE)</formula>
    </cfRule>
  </conditionalFormatting>
  <conditionalFormatting sqref="AI458 AM458">
    <cfRule type="expression" dxfId="2449" priority="4301">
      <formula>IF(RIGHT(TEXT(AI458,"0.#"),1)=".",FALSE,TRUE)</formula>
    </cfRule>
    <cfRule type="expression" dxfId="2448" priority="4302">
      <formula>IF(RIGHT(TEXT(AI458,"0.#"),1)=".",TRUE,FALSE)</formula>
    </cfRule>
  </conditionalFormatting>
  <conditionalFormatting sqref="AI459 AM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17" max="50" man="1"/>
    <brk id="725"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738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348</v>
      </c>
      <c r="B2" s="512"/>
      <c r="C2" s="512"/>
      <c r="D2" s="512"/>
      <c r="E2" s="512"/>
      <c r="F2" s="513"/>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7"/>
      <c r="AM2" s="990" t="s">
        <v>508</v>
      </c>
      <c r="AN2" s="990"/>
      <c r="AO2" s="990"/>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08"/>
      <c r="I4" s="1008"/>
      <c r="J4" s="1008"/>
      <c r="K4" s="1008"/>
      <c r="L4" s="1008"/>
      <c r="M4" s="1008"/>
      <c r="N4" s="1008"/>
      <c r="O4" s="1009"/>
      <c r="P4" s="191"/>
      <c r="Q4" s="1016"/>
      <c r="R4" s="1016"/>
      <c r="S4" s="1016"/>
      <c r="T4" s="1016"/>
      <c r="U4" s="1016"/>
      <c r="V4" s="1016"/>
      <c r="W4" s="1016"/>
      <c r="X4" s="1017"/>
      <c r="Y4" s="994" t="s">
        <v>12</v>
      </c>
      <c r="Z4" s="995"/>
      <c r="AA4" s="996"/>
      <c r="AB4" s="550"/>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0"/>
      <c r="H5" s="1011"/>
      <c r="I5" s="1011"/>
      <c r="J5" s="1011"/>
      <c r="K5" s="1011"/>
      <c r="L5" s="1011"/>
      <c r="M5" s="1011"/>
      <c r="N5" s="1011"/>
      <c r="O5" s="1012"/>
      <c r="P5" s="1018"/>
      <c r="Q5" s="1018"/>
      <c r="R5" s="1018"/>
      <c r="S5" s="1018"/>
      <c r="T5" s="1018"/>
      <c r="U5" s="1018"/>
      <c r="V5" s="1018"/>
      <c r="W5" s="1018"/>
      <c r="X5" s="1019"/>
      <c r="Y5" s="303" t="s">
        <v>54</v>
      </c>
      <c r="Z5" s="991"/>
      <c r="AA5" s="992"/>
      <c r="AB5" s="521"/>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3"/>
      <c r="H6" s="1014"/>
      <c r="I6" s="1014"/>
      <c r="J6" s="1014"/>
      <c r="K6" s="1014"/>
      <c r="L6" s="1014"/>
      <c r="M6" s="1014"/>
      <c r="N6" s="1014"/>
      <c r="O6" s="1015"/>
      <c r="P6" s="1020"/>
      <c r="Q6" s="1020"/>
      <c r="R6" s="1020"/>
      <c r="S6" s="1020"/>
      <c r="T6" s="1020"/>
      <c r="U6" s="1020"/>
      <c r="V6" s="1020"/>
      <c r="W6" s="1020"/>
      <c r="X6" s="1021"/>
      <c r="Y6" s="1022" t="s">
        <v>13</v>
      </c>
      <c r="Z6" s="991"/>
      <c r="AA6" s="992"/>
      <c r="AB6" s="460"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11" t="s">
        <v>348</v>
      </c>
      <c r="B9" s="512"/>
      <c r="C9" s="512"/>
      <c r="D9" s="512"/>
      <c r="E9" s="512"/>
      <c r="F9" s="513"/>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7"/>
      <c r="AM9" s="990" t="s">
        <v>508</v>
      </c>
      <c r="AN9" s="990"/>
      <c r="AO9" s="990"/>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08"/>
      <c r="I11" s="1008"/>
      <c r="J11" s="1008"/>
      <c r="K11" s="1008"/>
      <c r="L11" s="1008"/>
      <c r="M11" s="1008"/>
      <c r="N11" s="1008"/>
      <c r="O11" s="1009"/>
      <c r="P11" s="191"/>
      <c r="Q11" s="1016"/>
      <c r="R11" s="1016"/>
      <c r="S11" s="1016"/>
      <c r="T11" s="1016"/>
      <c r="U11" s="1016"/>
      <c r="V11" s="1016"/>
      <c r="W11" s="1016"/>
      <c r="X11" s="1017"/>
      <c r="Y11" s="994" t="s">
        <v>12</v>
      </c>
      <c r="Z11" s="995"/>
      <c r="AA11" s="996"/>
      <c r="AB11" s="550"/>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1"/>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0"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11" t="s">
        <v>348</v>
      </c>
      <c r="B16" s="512"/>
      <c r="C16" s="512"/>
      <c r="D16" s="512"/>
      <c r="E16" s="512"/>
      <c r="F16" s="513"/>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7"/>
      <c r="AM16" s="990" t="s">
        <v>508</v>
      </c>
      <c r="AN16" s="990"/>
      <c r="AO16" s="990"/>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08"/>
      <c r="I18" s="1008"/>
      <c r="J18" s="1008"/>
      <c r="K18" s="1008"/>
      <c r="L18" s="1008"/>
      <c r="M18" s="1008"/>
      <c r="N18" s="1008"/>
      <c r="O18" s="1009"/>
      <c r="P18" s="191"/>
      <c r="Q18" s="1016"/>
      <c r="R18" s="1016"/>
      <c r="S18" s="1016"/>
      <c r="T18" s="1016"/>
      <c r="U18" s="1016"/>
      <c r="V18" s="1016"/>
      <c r="W18" s="1016"/>
      <c r="X18" s="1017"/>
      <c r="Y18" s="994" t="s">
        <v>12</v>
      </c>
      <c r="Z18" s="995"/>
      <c r="AA18" s="996"/>
      <c r="AB18" s="550"/>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1"/>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0"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11" t="s">
        <v>348</v>
      </c>
      <c r="B23" s="512"/>
      <c r="C23" s="512"/>
      <c r="D23" s="512"/>
      <c r="E23" s="512"/>
      <c r="F23" s="513"/>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7"/>
      <c r="AM23" s="990" t="s">
        <v>508</v>
      </c>
      <c r="AN23" s="990"/>
      <c r="AO23" s="990"/>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08"/>
      <c r="I25" s="1008"/>
      <c r="J25" s="1008"/>
      <c r="K25" s="1008"/>
      <c r="L25" s="1008"/>
      <c r="M25" s="1008"/>
      <c r="N25" s="1008"/>
      <c r="O25" s="1009"/>
      <c r="P25" s="191"/>
      <c r="Q25" s="1016"/>
      <c r="R25" s="1016"/>
      <c r="S25" s="1016"/>
      <c r="T25" s="1016"/>
      <c r="U25" s="1016"/>
      <c r="V25" s="1016"/>
      <c r="W25" s="1016"/>
      <c r="X25" s="1017"/>
      <c r="Y25" s="994" t="s">
        <v>12</v>
      </c>
      <c r="Z25" s="995"/>
      <c r="AA25" s="996"/>
      <c r="AB25" s="550"/>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1"/>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0"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11" t="s">
        <v>348</v>
      </c>
      <c r="B30" s="512"/>
      <c r="C30" s="512"/>
      <c r="D30" s="512"/>
      <c r="E30" s="512"/>
      <c r="F30" s="513"/>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7"/>
      <c r="AM30" s="990" t="s">
        <v>508</v>
      </c>
      <c r="AN30" s="990"/>
      <c r="AO30" s="990"/>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08"/>
      <c r="I32" s="1008"/>
      <c r="J32" s="1008"/>
      <c r="K32" s="1008"/>
      <c r="L32" s="1008"/>
      <c r="M32" s="1008"/>
      <c r="N32" s="1008"/>
      <c r="O32" s="1009"/>
      <c r="P32" s="191"/>
      <c r="Q32" s="1016"/>
      <c r="R32" s="1016"/>
      <c r="S32" s="1016"/>
      <c r="T32" s="1016"/>
      <c r="U32" s="1016"/>
      <c r="V32" s="1016"/>
      <c r="W32" s="1016"/>
      <c r="X32" s="1017"/>
      <c r="Y32" s="994" t="s">
        <v>12</v>
      </c>
      <c r="Z32" s="995"/>
      <c r="AA32" s="996"/>
      <c r="AB32" s="550"/>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1"/>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0"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11" t="s">
        <v>348</v>
      </c>
      <c r="B37" s="512"/>
      <c r="C37" s="512"/>
      <c r="D37" s="512"/>
      <c r="E37" s="512"/>
      <c r="F37" s="513"/>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7"/>
      <c r="AM37" s="990" t="s">
        <v>508</v>
      </c>
      <c r="AN37" s="990"/>
      <c r="AO37" s="990"/>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08"/>
      <c r="I39" s="1008"/>
      <c r="J39" s="1008"/>
      <c r="K39" s="1008"/>
      <c r="L39" s="1008"/>
      <c r="M39" s="1008"/>
      <c r="N39" s="1008"/>
      <c r="O39" s="1009"/>
      <c r="P39" s="191"/>
      <c r="Q39" s="1016"/>
      <c r="R39" s="1016"/>
      <c r="S39" s="1016"/>
      <c r="T39" s="1016"/>
      <c r="U39" s="1016"/>
      <c r="V39" s="1016"/>
      <c r="W39" s="1016"/>
      <c r="X39" s="1017"/>
      <c r="Y39" s="994" t="s">
        <v>12</v>
      </c>
      <c r="Z39" s="995"/>
      <c r="AA39" s="996"/>
      <c r="AB39" s="550"/>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1"/>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0"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11" t="s">
        <v>348</v>
      </c>
      <c r="B44" s="512"/>
      <c r="C44" s="512"/>
      <c r="D44" s="512"/>
      <c r="E44" s="512"/>
      <c r="F44" s="513"/>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7"/>
      <c r="AM44" s="990" t="s">
        <v>508</v>
      </c>
      <c r="AN44" s="990"/>
      <c r="AO44" s="990"/>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08"/>
      <c r="I46" s="1008"/>
      <c r="J46" s="1008"/>
      <c r="K46" s="1008"/>
      <c r="L46" s="1008"/>
      <c r="M46" s="1008"/>
      <c r="N46" s="1008"/>
      <c r="O46" s="1009"/>
      <c r="P46" s="191"/>
      <c r="Q46" s="1016"/>
      <c r="R46" s="1016"/>
      <c r="S46" s="1016"/>
      <c r="T46" s="1016"/>
      <c r="U46" s="1016"/>
      <c r="V46" s="1016"/>
      <c r="W46" s="1016"/>
      <c r="X46" s="1017"/>
      <c r="Y46" s="994" t="s">
        <v>12</v>
      </c>
      <c r="Z46" s="995"/>
      <c r="AA46" s="996"/>
      <c r="AB46" s="550"/>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1"/>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0"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11" t="s">
        <v>348</v>
      </c>
      <c r="B51" s="512"/>
      <c r="C51" s="512"/>
      <c r="D51" s="512"/>
      <c r="E51" s="512"/>
      <c r="F51" s="513"/>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7" t="s">
        <v>11</v>
      </c>
      <c r="AC51" s="1003"/>
      <c r="AD51" s="1004"/>
      <c r="AE51" s="990" t="s">
        <v>389</v>
      </c>
      <c r="AF51" s="990"/>
      <c r="AG51" s="990"/>
      <c r="AH51" s="990"/>
      <c r="AI51" s="990" t="s">
        <v>411</v>
      </c>
      <c r="AJ51" s="990"/>
      <c r="AK51" s="990"/>
      <c r="AL51" s="457"/>
      <c r="AM51" s="990" t="s">
        <v>508</v>
      </c>
      <c r="AN51" s="990"/>
      <c r="AO51" s="990"/>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08"/>
      <c r="I53" s="1008"/>
      <c r="J53" s="1008"/>
      <c r="K53" s="1008"/>
      <c r="L53" s="1008"/>
      <c r="M53" s="1008"/>
      <c r="N53" s="1008"/>
      <c r="O53" s="1009"/>
      <c r="P53" s="191"/>
      <c r="Q53" s="1016"/>
      <c r="R53" s="1016"/>
      <c r="S53" s="1016"/>
      <c r="T53" s="1016"/>
      <c r="U53" s="1016"/>
      <c r="V53" s="1016"/>
      <c r="W53" s="1016"/>
      <c r="X53" s="1017"/>
      <c r="Y53" s="994" t="s">
        <v>12</v>
      </c>
      <c r="Z53" s="995"/>
      <c r="AA53" s="996"/>
      <c r="AB53" s="550"/>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1"/>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0"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11" t="s">
        <v>348</v>
      </c>
      <c r="B58" s="512"/>
      <c r="C58" s="512"/>
      <c r="D58" s="512"/>
      <c r="E58" s="512"/>
      <c r="F58" s="513"/>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7"/>
      <c r="AM58" s="990" t="s">
        <v>508</v>
      </c>
      <c r="AN58" s="990"/>
      <c r="AO58" s="990"/>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08"/>
      <c r="I60" s="1008"/>
      <c r="J60" s="1008"/>
      <c r="K60" s="1008"/>
      <c r="L60" s="1008"/>
      <c r="M60" s="1008"/>
      <c r="N60" s="1008"/>
      <c r="O60" s="1009"/>
      <c r="P60" s="191"/>
      <c r="Q60" s="1016"/>
      <c r="R60" s="1016"/>
      <c r="S60" s="1016"/>
      <c r="T60" s="1016"/>
      <c r="U60" s="1016"/>
      <c r="V60" s="1016"/>
      <c r="W60" s="1016"/>
      <c r="X60" s="1017"/>
      <c r="Y60" s="994" t="s">
        <v>12</v>
      </c>
      <c r="Z60" s="995"/>
      <c r="AA60" s="996"/>
      <c r="AB60" s="550"/>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1"/>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0"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11" t="s">
        <v>348</v>
      </c>
      <c r="B65" s="512"/>
      <c r="C65" s="512"/>
      <c r="D65" s="512"/>
      <c r="E65" s="512"/>
      <c r="F65" s="513"/>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7"/>
      <c r="AM65" s="990" t="s">
        <v>508</v>
      </c>
      <c r="AN65" s="990"/>
      <c r="AO65" s="990"/>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08"/>
      <c r="I67" s="1008"/>
      <c r="J67" s="1008"/>
      <c r="K67" s="1008"/>
      <c r="L67" s="1008"/>
      <c r="M67" s="1008"/>
      <c r="N67" s="1008"/>
      <c r="O67" s="1009"/>
      <c r="P67" s="191"/>
      <c r="Q67" s="1016"/>
      <c r="R67" s="1016"/>
      <c r="S67" s="1016"/>
      <c r="T67" s="1016"/>
      <c r="U67" s="1016"/>
      <c r="V67" s="1016"/>
      <c r="W67" s="1016"/>
      <c r="X67" s="1017"/>
      <c r="Y67" s="994" t="s">
        <v>12</v>
      </c>
      <c r="Z67" s="995"/>
      <c r="AA67" s="996"/>
      <c r="AB67" s="550"/>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1"/>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0"/>
      <c r="B4" s="1031"/>
      <c r="C4" s="1031"/>
      <c r="D4" s="1031"/>
      <c r="E4" s="1031"/>
      <c r="F4" s="103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0"/>
      <c r="B16" s="1031"/>
      <c r="C16" s="1031"/>
      <c r="D16" s="1031"/>
      <c r="E16" s="1031"/>
      <c r="F16" s="103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0"/>
      <c r="B17" s="1031"/>
      <c r="C17" s="1031"/>
      <c r="D17" s="1031"/>
      <c r="E17" s="1031"/>
      <c r="F17" s="103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0"/>
      <c r="B29" s="1031"/>
      <c r="C29" s="1031"/>
      <c r="D29" s="1031"/>
      <c r="E29" s="1031"/>
      <c r="F29" s="103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0"/>
      <c r="B30" s="1031"/>
      <c r="C30" s="1031"/>
      <c r="D30" s="1031"/>
      <c r="E30" s="1031"/>
      <c r="F30" s="103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0"/>
      <c r="B42" s="1031"/>
      <c r="C42" s="1031"/>
      <c r="D42" s="1031"/>
      <c r="E42" s="1031"/>
      <c r="F42" s="103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0"/>
      <c r="B43" s="1031"/>
      <c r="C43" s="1031"/>
      <c r="D43" s="1031"/>
      <c r="E43" s="1031"/>
      <c r="F43" s="103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0"/>
      <c r="B56" s="1031"/>
      <c r="C56" s="1031"/>
      <c r="D56" s="1031"/>
      <c r="E56" s="1031"/>
      <c r="F56" s="103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0"/>
      <c r="B57" s="1031"/>
      <c r="C57" s="1031"/>
      <c r="D57" s="1031"/>
      <c r="E57" s="1031"/>
      <c r="F57" s="103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0"/>
      <c r="B69" s="1031"/>
      <c r="C69" s="1031"/>
      <c r="D69" s="1031"/>
      <c r="E69" s="1031"/>
      <c r="F69" s="103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0"/>
      <c r="B70" s="1031"/>
      <c r="C70" s="1031"/>
      <c r="D70" s="1031"/>
      <c r="E70" s="1031"/>
      <c r="F70" s="103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0"/>
      <c r="B82" s="1031"/>
      <c r="C82" s="1031"/>
      <c r="D82" s="1031"/>
      <c r="E82" s="1031"/>
      <c r="F82" s="103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0"/>
      <c r="B83" s="1031"/>
      <c r="C83" s="1031"/>
      <c r="D83" s="1031"/>
      <c r="E83" s="1031"/>
      <c r="F83" s="103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0"/>
      <c r="B95" s="1031"/>
      <c r="C95" s="1031"/>
      <c r="D95" s="1031"/>
      <c r="E95" s="1031"/>
      <c r="F95" s="103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0"/>
      <c r="B96" s="1031"/>
      <c r="C96" s="1031"/>
      <c r="D96" s="1031"/>
      <c r="E96" s="1031"/>
      <c r="F96" s="103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0"/>
      <c r="B109" s="1031"/>
      <c r="C109" s="1031"/>
      <c r="D109" s="1031"/>
      <c r="E109" s="1031"/>
      <c r="F109" s="103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0"/>
      <c r="B110" s="1031"/>
      <c r="C110" s="1031"/>
      <c r="D110" s="1031"/>
      <c r="E110" s="1031"/>
      <c r="F110" s="103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0"/>
      <c r="B122" s="1031"/>
      <c r="C122" s="1031"/>
      <c r="D122" s="1031"/>
      <c r="E122" s="1031"/>
      <c r="F122" s="103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0"/>
      <c r="B123" s="1031"/>
      <c r="C123" s="1031"/>
      <c r="D123" s="1031"/>
      <c r="E123" s="1031"/>
      <c r="F123" s="103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0"/>
      <c r="B135" s="1031"/>
      <c r="C135" s="1031"/>
      <c r="D135" s="1031"/>
      <c r="E135" s="1031"/>
      <c r="F135" s="103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0"/>
      <c r="B136" s="1031"/>
      <c r="C136" s="1031"/>
      <c r="D136" s="1031"/>
      <c r="E136" s="1031"/>
      <c r="F136" s="103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0"/>
      <c r="B148" s="1031"/>
      <c r="C148" s="1031"/>
      <c r="D148" s="1031"/>
      <c r="E148" s="1031"/>
      <c r="F148" s="103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0"/>
      <c r="B149" s="1031"/>
      <c r="C149" s="1031"/>
      <c r="D149" s="1031"/>
      <c r="E149" s="1031"/>
      <c r="F149" s="103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0"/>
      <c r="B162" s="1031"/>
      <c r="C162" s="1031"/>
      <c r="D162" s="1031"/>
      <c r="E162" s="1031"/>
      <c r="F162" s="103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0"/>
      <c r="B163" s="1031"/>
      <c r="C163" s="1031"/>
      <c r="D163" s="1031"/>
      <c r="E163" s="1031"/>
      <c r="F163" s="103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0"/>
      <c r="B175" s="1031"/>
      <c r="C175" s="1031"/>
      <c r="D175" s="1031"/>
      <c r="E175" s="1031"/>
      <c r="F175" s="103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0"/>
      <c r="B176" s="1031"/>
      <c r="C176" s="1031"/>
      <c r="D176" s="1031"/>
      <c r="E176" s="1031"/>
      <c r="F176" s="103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0"/>
      <c r="B188" s="1031"/>
      <c r="C188" s="1031"/>
      <c r="D188" s="1031"/>
      <c r="E188" s="1031"/>
      <c r="F188" s="103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0"/>
      <c r="B189" s="1031"/>
      <c r="C189" s="1031"/>
      <c r="D189" s="1031"/>
      <c r="E189" s="1031"/>
      <c r="F189" s="103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0"/>
      <c r="B201" s="1031"/>
      <c r="C201" s="1031"/>
      <c r="D201" s="1031"/>
      <c r="E201" s="1031"/>
      <c r="F201" s="103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0"/>
      <c r="B202" s="1031"/>
      <c r="C202" s="1031"/>
      <c r="D202" s="1031"/>
      <c r="E202" s="1031"/>
      <c r="F202" s="103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0"/>
      <c r="B215" s="1031"/>
      <c r="C215" s="1031"/>
      <c r="D215" s="1031"/>
      <c r="E215" s="1031"/>
      <c r="F215" s="103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0"/>
      <c r="B216" s="1031"/>
      <c r="C216" s="1031"/>
      <c r="D216" s="1031"/>
      <c r="E216" s="1031"/>
      <c r="F216" s="103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0"/>
      <c r="B228" s="1031"/>
      <c r="C228" s="1031"/>
      <c r="D228" s="1031"/>
      <c r="E228" s="1031"/>
      <c r="F228" s="103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0"/>
      <c r="B229" s="1031"/>
      <c r="C229" s="1031"/>
      <c r="D229" s="1031"/>
      <c r="E229" s="1031"/>
      <c r="F229" s="103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0"/>
      <c r="B241" s="1031"/>
      <c r="C241" s="1031"/>
      <c r="D241" s="1031"/>
      <c r="E241" s="1031"/>
      <c r="F241" s="103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0"/>
      <c r="B242" s="1031"/>
      <c r="C242" s="1031"/>
      <c r="D242" s="1031"/>
      <c r="E242" s="1031"/>
      <c r="F242" s="103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0"/>
      <c r="B254" s="1031"/>
      <c r="C254" s="1031"/>
      <c r="D254" s="1031"/>
      <c r="E254" s="1031"/>
      <c r="F254" s="103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0"/>
      <c r="B255" s="1031"/>
      <c r="C255" s="1031"/>
      <c r="D255" s="1031"/>
      <c r="E255" s="1031"/>
      <c r="F255" s="103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福市 純(fukuichi-jun)</cp:lastModifiedBy>
  <cp:lastPrinted>2021-05-25T05:20:01Z</cp:lastPrinted>
  <dcterms:created xsi:type="dcterms:W3CDTF">2012-03-13T00:50:25Z</dcterms:created>
  <dcterms:modified xsi:type="dcterms:W3CDTF">2021-08-24T14:34:11Z</dcterms:modified>
</cp:coreProperties>
</file>