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3 行政事業レビューシート（最終公表版）\04 20210824 会計課からの指摘\"/>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<sst xmlns="http://schemas.openxmlformats.org/spreadsheetml/2006/main" count="3099" uniqueCount="780">
  <si>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</si>
  <si>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</si>
  <si>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</si>
  <si>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</si>
  <si>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</si>
  <si>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</si>
  <si>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</si>
  <si>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</si>
  <si>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</si>
  <si>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</si>
  <si>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</si>
  <si>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</si>
  <si>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</si>
  <si>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</si>
  <si>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</si>
  <si>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</si>
  <si>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</si>
  <si>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</si>
  <si>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</si>
  <si>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</si>
  <si>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</si>
  <si>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</si>
  <si>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</si>
  <si>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</si>
  <si>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</si>
  <si>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</si>
  <si>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</si>
  <si>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</si>
  <si>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</si>
  <si>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</si>
  <si>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</si>
  <si>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</si>
  <si>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</si>
  <si>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</si>
  <si>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</si>
  <si>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</si>
  <si>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</si>
  <si>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</si>
  <si>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</si>
  <si>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</si>
  <si>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</si>
  <si>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</si>
  <si>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</si>
  <si>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</si>
  <si>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</si>
  <si>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</si>
  <si>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</si>
  <si>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</si>
  <si>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</si>
  <si>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</si>
  <si>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</si>
  <si>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</si>
  <si>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</si>
  <si>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</si>
  <si>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</si>
  <si>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</si>
  <si>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</si>
  <si>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</si>
  <si>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</si>
  <si>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</si>
  <si>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</si>
  <si>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</si>
  <si>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</si>
  <si>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</si>
  <si>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</si>
  <si>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</si>
  <si>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</si>
  <si>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</si>
  <si>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</si>
  <si>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</si>
  <si>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</si>
  <si>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</si>
  <si>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</si>
  <si>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</si>
  <si>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</si>
  <si>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</si>
  <si>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</si>
  <si>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</si>
  <si>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</si>
  <si>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</si>
  <si>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</si>
  <si>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</si>
  <si>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</si>
  <si>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</si>
  <si>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</si>
  <si>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</si>
  <si>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</si>
  <si>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</si>
  <si>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</si>
  <si>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</si>
  <si>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</si>
  <si>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</si>
  <si>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</si>
  <si>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</si>
  <si>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</si>
  <si>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</si>
  <si>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</si>
  <si>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</si>
  <si>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</si>
  <si>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</si>
  <si>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</si>
  <si>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</si>
  <si>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</si>
  <si>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</si>
  <si>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</si>
  <si>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</si>
  <si>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</si>
  <si>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</si>
  <si>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</si>
  <si>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</si>
  <si>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</si>
  <si>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</si>
  <si>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</si>
  <si>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</si>
  <si>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</si>
  <si>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</si>
  <si>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</si>
  <si>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</si>
  <si>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</si>
  <si>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</si>
  <si>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</si>
  <si>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</si>
  <si>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</si>
  <si>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</si>
  <si>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</si>
  <si>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</si>
  <si>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</si>
  <si>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</si>
  <si>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</si>
  <si>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</si>
  <si>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</si>
  <si>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</si>
  <si>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</si>
  <si>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</si>
  <si>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</si>
  <si>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</si>
  <si>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</si>
  <si>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</si>
  <si>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</si>
  <si>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</si>
  <si>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</si>
  <si>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</si>
  <si>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</si>
  <si>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</si>
  <si>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</si>
  <si>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</si>
  <si>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</si>
  <si>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</si>
  <si>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</si>
  <si>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</si>
  <si>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</si>
  <si>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</si>
  <si>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</si>
  <si>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</si>
  <si>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</si>
  <si>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</si>
  <si>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</si>
  <si>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</si>
  <si>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</si>
  <si>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</si>
  <si>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</si>
  <si>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</si>
  <si>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</si>
  <si>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</si>
  <si>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</si>
  <si>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</si>
  <si>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</si>
  <si>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</si>
  <si>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</si>
  <si>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</si>
  <si>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</si>
  <si>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</si>
  <si>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</si>
  <si>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</si>
  <si>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</si>
  <si>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</si>
  <si>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</si>
  <si>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</si>
  <si>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</si>
  <si>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</si>
  <si>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</si>
  <si>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</si>
  <si>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</si>
  <si>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</si>
  <si>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</si>
  <si>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</si>
  <si>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</si>
  <si>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</si>
  <si>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</si>
  <si>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</si>
  <si>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</si>
  <si>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</si>
  <si>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</si>
  <si>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</si>
  <si>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</si>
  <si>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</si>
  <si>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</si>
  <si>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</si>
  <si>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</si>
  <si>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</si>
  <si>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</si>
  <si>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</si>
  <si>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</si>
  <si>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</si>
  <si>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</si>
  <si>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</si>
  <si>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</si>
  <si>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</si>
  <si>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</si>
  <si>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</si>
  <si>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</si>
  <si>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</si>
  <si>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</si>
  <si>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</si>
  <si>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</si>
  <si>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</si>
  <si>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</si>
  <si>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</si>
  <si>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</si>
  <si>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</si>
  <si>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</si>
  <si>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</si>
  <si>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</si>
  <si>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</si>
  <si>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</si>
  <si>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</si>
  <si>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</si>
  <si>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</si>
  <si>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</si>
  <si>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</si>
  <si>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</si>
  <si>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</si>
  <si>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</si>
  <si>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</si>
  <si>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</si>
  <si>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</si>
  <si>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</si>
  <si>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</si>
  <si>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</si>
  <si>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</si>
  <si>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</si>
  <si>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</si>
  <si>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</si>
  <si>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</si>
  <si>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</si>
  <si>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</si>
  <si>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</si>
  <si>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</si>
  <si>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</si>
  <si>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</si>
  <si>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</si>
  <si>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</si>
  <si>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</si>
  <si>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</si>
  <si>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</si>
  <si>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</si>
  <si>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</si>
  <si>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</si>
  <si>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</si>
  <si>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</si>
  <si>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</si>
  <si>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</si>
  <si>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</si>
  <si>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</si>
  <si>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</si>
  <si>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</si>
  <si>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</si>
  <si>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</si>
  <si>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</si>
  <si>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</si>
  <si>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</si>
  <si>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</si>
  <si>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</si>
  <si>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</si>
  <si>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</si>
  <si>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</si>
  <si>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</si>
  <si>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</si>
  <si>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</si>
  <si>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</si>
  <si>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</si>
  <si>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</si>
  <si>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</si>
  <si>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</si>
  <si>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</si>
  <si>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</si>
  <si>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</si>
  <si>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</si>
  <si>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</si>
  <si>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</si>
  <si>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</si>
  <si>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</si>
  <si>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</si>
  <si>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</si>
  <si>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</si>
  <si>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</si>
  <si>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</si>
  <si>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</si>
  <si>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</si>
  <si>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</si>
  <si>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</si>
  <si>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</si>
  <si>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</si>
  <si>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</si>
  <si>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</si>
  <si>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</si>
  <si>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</si>
  <si>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</si>
  <si>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</si>
  <si>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</si>
  <si>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</si>
  <si>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</si>
  <si>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</si>
  <si>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</si>
  <si>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</si>
  <si>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</si>
  <si>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</si>
  <si>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</si>
  <si>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</si>
  <si>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</si>
  <si>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</si>
  <si>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</si>
  <si>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</si>
  <si>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</si>
  <si>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</si>
  <si>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</si>
  <si>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</si>
  <si>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</si>
  <si>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</si>
  <si>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</si>
  <si>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</si>
  <si>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</si>
  <si>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</si>
  <si>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</si>
  <si>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</si>
  <si>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</si>
  <si>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</si>
  <si>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</si>
  <si>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</si>
  <si>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</si>
  <si>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</si>
  <si>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</si>
  <si>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</si>
  <si>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</si>
  <si>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</si>
  <si>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</si>
  <si>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</si>
  <si>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</si>
  <si>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</si>
  <si>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</si>
  <si>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</si>
  <si>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</si>
  <si>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</si>
  <si>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</si>
  <si>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</si>
  <si>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</si>
  <si>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</si>
  <si>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</si>
  <si>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</si>
  <si>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</si>
  <si>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</si>
  <si>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</si>
  <si>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</si>
  <si>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</si>
  <si>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</si>
  <si>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</si>
  <si>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</si>
  <si>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</si>
  <si>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</si>
  <si>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</si>
  <si>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</si>
  <si>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</si>
  <si>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</si>
  <si>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</si>
  <si>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</si>
  <si>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</si>
  <si>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</si>
  <si>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</si>
  <si>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</si>
  <si>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</si>
  <si>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</si>
  <si>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</si>
  <si>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</si>
  <si>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</si>
  <si>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</si>
  <si>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</si>
  <si>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</si>
  <si>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</si>
  <si>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</si>
  <si>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</si>
  <si>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</si>
  <si>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</si>
  <si>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</si>
  <si>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</si>
  <si>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</si>
  <si>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</si>
  <si>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</si>
  <si>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</si>
  <si>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</si>
  <si>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</si>
  <si>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</si>
  <si>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</si>
  <si>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</si>
  <si>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</si>
  <si>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</si>
  <si>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</si>
  <si>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</si>
  <si>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</si>
  <si>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</si>
  <si>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</si>
  <si>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</si>
  <si>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</si>
  <si>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</si>
  <si>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</si>
  <si>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</si>
  <si>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</si>
  <si>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</si>
  <si>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</si>
  <si>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</si>
  <si>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</si>
  <si>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</si>
  <si>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</si>
  <si>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</si>
  <si>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</si>
  <si>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</si>
  <si>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</si>
  <si>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</si>
  <si>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</si>
  <si>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</si>
  <si>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</si>
  <si>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</si>
  <si>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</si>
  <si>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</si>
  <si>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</si>
  <si>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</si>
  <si>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</si>
  <si>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</si>
  <si>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</si>
  <si>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</si>
  <si>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</si>
  <si>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</si>
  <si>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</si>
  <si>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</si>
  <si>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</si>
  <si>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</si>
  <si>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</si>
  <si>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</si>
  <si>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</si>
  <si>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</si>
  <si>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</si>
  <si>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</si>
  <si>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</si>
  <si>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</si>
  <si>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</si>
  <si>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</si>
  <si>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</si>
  <si>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</si>
  <si>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</si>
  <si>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</si>
  <si>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</si>
  <si>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</si>
  <si>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</si>
  <si>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</si>
  <si>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</si>
  <si>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</si>
  <si>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</si>
  <si>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</si>
  <si>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</si>
  <si>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</si>
  <si>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</si>
  <si>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</si>
  <si>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</si>
  <si>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</si>
  <si>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</si>
  <si>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</si>
  <si>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</si>
  <si>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</si>
  <si>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</si>
  <si>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</si>
  <si>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</si>
  <si>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</si>
  <si>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</si>
  <si>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</si>
  <si>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</si>
  <si>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</si>
  <si>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</si>
  <si>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</si>
  <si>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</si>
  <si>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</si>
  <si>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</si>
  <si>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</si>
  <si>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</si>
  <si>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</si>
  <si>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</si>
  <si>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</si>
  <si>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</si>
  <si>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</si>
  <si>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</si>
  <si>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</si>
  <si>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</si>
  <si>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</si>
  <si>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</si>
  <si>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</si>
  <si>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</si>
  <si>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</si>
  <si>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</si>
  <si>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</si>
  <si>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</si>
  <si>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</si>
  <si>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</si>
  <si>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</si>
  <si>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</si>
  <si>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</si>
  <si>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</si>
  <si>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</si>
  <si>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</si>
  <si>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</si>
  <si>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</si>
  <si>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</si>
  <si>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</si>
  <si>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</si>
  <si>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</si>
  <si>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</si>
  <si>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</si>
  <si>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</si>
  <si>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</si>
  <si>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</si>
  <si>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</si>
  <si>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</si>
  <si>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</si>
  <si>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</si>
  <si>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</si>
  <si>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</si>
  <si>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</si>
  <si>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</si>
  <si>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</si>
  <si>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</si>
  <si>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</si>
  <si>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</si>
  <si>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</si>
  <si>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</si>
  <si>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</si>
  <si>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</si>
  <si>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</si>
  <si>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</si>
  <si>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</si>
  <si>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</si>
  <si>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</si>
  <si>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</si>
  <si>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</si>
  <si>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</si>
  <si>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</si>
  <si>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</si>
  <si>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</si>
  <si>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</si>
  <si>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</si>
  <si>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</si>
  <si>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</si>
  <si>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</si>
  <si>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</si>
  <si>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</si>
  <si>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</si>
  <si>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</si>
  <si>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</si>
  <si>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</si>
  <si>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</si>
  <si>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</si>
  <si>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</si>
  <si>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</si>
  <si>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</si>
  <si>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</si>
  <si>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</si>
  <si>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</si>
  <si>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</si>
  <si>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</si>
  <si>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</si>
  <si>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</si>
  <si>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</si>
  <si>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</si>
  <si>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</si>
  <si>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</si>
  <si>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</si>
  <si>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</si>
  <si>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</si>
  <si>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</si>
  <si>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</si>
  <si>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</si>
  <si>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</si>
  <si>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</si>
  <si>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</si>
  <si>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</si>
  <si>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</si>
  <si>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</si>
  <si>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</si>
  <si>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</si>
  <si>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</si>
  <si>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</si>
  <si>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</si>
  <si>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</si>
  <si>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</si>
  <si>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</si>
  <si>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</si>
  <si>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</si>
  <si>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</si>
  <si>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</si>
  <si>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</si>
  <si>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</si>
  <si>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</si>
  <si>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</si>
  <si>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</si>
  <si>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</si>
  <si>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</si>
  <si>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</si>
  <si>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</si>
  <si>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</si>
  <si>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</si>
  <si>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</si>
  <si>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</si>
  <si>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</si>
  <si>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</si>
  <si>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</si>
  <si>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</si>
  <si>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</si>
  <si>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</si>
  <si>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</si>
  <si>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</si>
  <si>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</si>
  <si>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</si>
  <si>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</si>
  <si>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</si>
  <si>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</si>
  <si>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</si>
  <si>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</si>
  <si>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</si>
  <si>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</si>
  <si>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</si>
  <si>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</si>
  <si>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</si>
  <si>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</si>
  <si>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</si>
  <si>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</si>
  <si>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</si>
  <si>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</si>
  <si>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</si>
  <si>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</si>
  <si>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</si>
  <si>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</si>
  <si>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</si>
  <si>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</si>
  <si>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</si>
  <si>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</si>
  <si>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</si>
  <si>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</si>
  <si>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</si>
  <si>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</si>
  <si>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</si>
  <si>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</si>
  <si>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</si>
  <si>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</si>
  <si>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</si>
  <si>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</si>
  <si>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</si>
  <si>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</si>
  <si>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</si>
  <si>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</si>
  <si>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</si>
  <si>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</si>
  <si>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</si>
  <si>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</si>
  <si>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</si>
  <si>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</si>
  <si>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</si>
  <si>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</si>
  <si>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</si>
  <si>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</si>
  <si>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</si>
  <si>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</si>
  <si>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</si>
  <si>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</si>
  <si>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</si>
  <si>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</si>
  <si>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</si>
  <si>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</si>
  <si>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</si>
  <si>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</si>
  <si>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</si>
  <si>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</si>
  <si>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</si>
  <si>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</si>
  <si>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</si>
  <si>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</si>
  <si>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</si>
  <si>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</si>
  <si>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</si>
  <si>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</si>
  <si>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</si>
  <si>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</si>
  <si>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</si>
  <si>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</si>
  <si>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</si>
  <si>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</si>
  <si>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</si>
  <si>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</si>
  <si>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</si>
  <si>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</si>
  <si>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</si>
  <si>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</si>
  <si>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</si>
  <si>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</si>
  <si>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</si>
  <si>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</si>
  <si>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</si>
  <si>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国民健康保険保険者等指導費</t>
  </si>
  <si>
    <t>保険局</t>
  </si>
  <si>
    <t>森田　博通</t>
  </si>
  <si>
    <t>昭和５２年度</t>
  </si>
  <si>
    <t>終了予定なし</t>
  </si>
  <si>
    <t>国民健康保険課</t>
  </si>
  <si>
    <t>－</t>
  </si>
  <si>
    <t>　国民健康保険事業の運営にあたって正確な知識・スキルの普及を図ると共に、国民健康保険功績者への表彰を行い現場の士気の高揚を図る事業を併せて行うことで、国民健康保険事業の健全な運営を確保し、もって社会保障及び国民保健の向上に寄与することを目的とする。</t>
  </si>
  <si>
    <t>①　国民健康保険功績者大臣表彰の開催（国民健康保険事業に対する功績が顕著な国民健康保険関係役職員に対して表彰を行い、その功績を讃えるとともに国民健康保険事業の発展に寄与する。）
②　全国国民健康保険主管課（部）長会議の開催（国民健康保険主管課（部）長に対し、国民健康保険事業に関して説明し、周知を図る。）
③　その他（国民健康保険制度資料集印刷、職員旅費、諸謝金、委員等旅費等）</t>
  </si>
  <si>
    <t>-</t>
  </si>
  <si>
    <t>医療費適正化業務庁費</t>
  </si>
  <si>
    <t>職員旅費</t>
  </si>
  <si>
    <t>委員等旅費</t>
  </si>
  <si>
    <t>諸謝金</t>
  </si>
  <si>
    <t>国民健康保険功績者大臣表彰表彰者数</t>
  </si>
  <si>
    <t>個人・団体</t>
  </si>
  <si>
    <t>国民健康保険課の各年度の推薦状況</t>
  </si>
  <si>
    <t>国民健康保険功績者大臣表彰（年１回実施）</t>
  </si>
  <si>
    <t>回数</t>
  </si>
  <si>
    <t>大臣表執（執行見込み額）／大臣表彰１回当たり　　　　　　　　　　　　　　</t>
    <phoneticPr fontId="5"/>
  </si>
  <si>
    <t>百万円</t>
  </si>
  <si>
    <t>　　執行見込み額/経費一式</t>
    <phoneticPr fontId="5"/>
  </si>
  <si>
    <t>0.6／１</t>
  </si>
  <si>
    <t>基本目標Ⅰ：安心・信頼してかかれる医療の確保と国民の健康づくりを推進すること
施策大目標９：全国民に必要な医療を保障できる安定的・効率的な医療保険制度を構築すること</t>
  </si>
  <si>
    <t>データヘルスの推進による保険者機能の強化等により適切かつ安定的・効率的な医療保険制度を構築すること（Ⅰ-９-１）</t>
  </si>
  <si>
    <t>262</t>
  </si>
  <si>
    <t>233</t>
  </si>
  <si>
    <t>199</t>
  </si>
  <si>
    <t>232</t>
  </si>
  <si>
    <t>244</t>
  </si>
  <si>
    <t>254</t>
  </si>
  <si>
    <t>249</t>
  </si>
  <si>
    <t>○</t>
  </si>
  <si>
    <t>厚労</t>
  </si>
  <si>
    <t>-</t>
    <phoneticPr fontId="5"/>
  </si>
  <si>
    <t>①　国民健康保険功績者大臣表彰に係る表彰状の印刷（印刷製本費）、会場設営（雑役務費）
②　都道府県、政令指定都市及び中核市の国民健康保険主管課（部）長を対象とした会議に使用する資料印刷（印刷製本費）
③　その他（国民健康保険制度資料集印刷、職員旅費、諸謝金、委員等旅費等）
国民健康保険事業の発展に資するための国民健康保険功績者大臣表彰、全国国民健康保険主管課（部）長会議の開催、研修や講演の実施等を通じて医療保険の適正かつ安定的な運営に寄与している。</t>
    <phoneticPr fontId="5"/>
  </si>
  <si>
    <t>-</t>
    <phoneticPr fontId="5"/>
  </si>
  <si>
    <t>無</t>
  </si>
  <si>
    <t>‐</t>
  </si>
  <si>
    <t>国民健康保険事業は国の事業であり、その発展に寄与する大臣表彰や事業に関して説明し周知を図るための全国課長会議は、地方自治体・民間等に委ねることができない。国費を投入して実施する必要がある。</t>
    <phoneticPr fontId="5"/>
  </si>
  <si>
    <t>国民健康保険事業の発展に資するものであり、優先度が高い事業である。</t>
    <phoneticPr fontId="5"/>
  </si>
  <si>
    <t>会計法令等の規定に基づき、契約している。</t>
    <phoneticPr fontId="5"/>
  </si>
  <si>
    <t>大臣表彰や課長会議の経費について、必要最小限となるよう努めている。</t>
    <phoneticPr fontId="5"/>
  </si>
  <si>
    <t>国民健康保険に関する会議や、大臣表彰に係る費用について、省内会議室を活用するなど、コスト削減に努めた。</t>
    <phoneticPr fontId="5"/>
  </si>
  <si>
    <t>現場の士気を向上させることのできる、大臣表彰など国民健康保険制度の安定に資するための本事業は、今後も国が必要な予算を確保し、着実に実施していく必要があるが、執行に見合った予算となるように見直しを検討する。</t>
    <phoneticPr fontId="5"/>
  </si>
  <si>
    <t>令和２年度においても、前年同様着実に実施している。</t>
    <phoneticPr fontId="5"/>
  </si>
  <si>
    <t>令和２年度においては、121の個人、団体への国民健康保険功績者へ表彰を行うなど、前年度と同水準の成果を得た。</t>
    <phoneticPr fontId="5"/>
  </si>
  <si>
    <t>A.大和綜合印刷（株）</t>
    <phoneticPr fontId="5"/>
  </si>
  <si>
    <t>印刷製本費</t>
    <phoneticPr fontId="5"/>
  </si>
  <si>
    <t>国民健康保険関係功績者厚生労働大臣表彰に係る印刷・製本</t>
    <rPh sb="22" eb="24">
      <t>インサツ</t>
    </rPh>
    <rPh sb="25" eb="27">
      <t>セイホン</t>
    </rPh>
    <phoneticPr fontId="5"/>
  </si>
  <si>
    <t>大和綜合印刷（株）</t>
    <phoneticPr fontId="5"/>
  </si>
  <si>
    <t>国民健康保険関係功績者厚生労働大臣表彰に係る印刷・製本</t>
    <phoneticPr fontId="5"/>
  </si>
  <si>
    <t>独立行政法人国立印刷局</t>
    <phoneticPr fontId="5"/>
  </si>
  <si>
    <t>（有限）タケマエ</t>
    <phoneticPr fontId="5"/>
  </si>
  <si>
    <t>国民健康保険関係功績者厚生労働大臣表彰に係る雑役雑務</t>
    <rPh sb="22" eb="24">
      <t>ザツエキ</t>
    </rPh>
    <rPh sb="24" eb="26">
      <t>ザツム</t>
    </rPh>
    <phoneticPr fontId="5"/>
  </si>
  <si>
    <t>株式会社ミクニ商会</t>
    <phoneticPr fontId="5"/>
  </si>
  <si>
    <t>国民健康保険保険者等を指導するための備品購入</t>
    <rPh sb="0" eb="2">
      <t>コクミン</t>
    </rPh>
    <rPh sb="2" eb="4">
      <t>ケンコウ</t>
    </rPh>
    <rPh sb="4" eb="6">
      <t>ホケン</t>
    </rPh>
    <rPh sb="6" eb="8">
      <t>ホケン</t>
    </rPh>
    <rPh sb="8" eb="9">
      <t>シャ</t>
    </rPh>
    <rPh sb="9" eb="10">
      <t>トウ</t>
    </rPh>
    <rPh sb="11" eb="13">
      <t>シドウ</t>
    </rPh>
    <rPh sb="18" eb="20">
      <t>ビヒン</t>
    </rPh>
    <rPh sb="20" eb="22">
      <t>コウニュウ</t>
    </rPh>
    <phoneticPr fontId="5"/>
  </si>
  <si>
    <t>国民健康保険関係功績者厚生労働大臣表彰紙筒購入</t>
    <rPh sb="19" eb="21">
      <t>カミヅツ</t>
    </rPh>
    <rPh sb="21" eb="23">
      <t>コウニュウ</t>
    </rPh>
    <phoneticPr fontId="5"/>
  </si>
  <si>
    <t>個人Ａ</t>
    <rPh sb="0" eb="2">
      <t>コジン</t>
    </rPh>
    <phoneticPr fontId="5"/>
  </si>
  <si>
    <t>個人Ｂ</t>
    <rPh sb="0" eb="2">
      <t>コジン</t>
    </rPh>
    <phoneticPr fontId="5"/>
  </si>
  <si>
    <t>個人Ｃ</t>
    <rPh sb="0" eb="2">
      <t>コジン</t>
    </rPh>
    <phoneticPr fontId="5"/>
  </si>
  <si>
    <t>国民健康保険保険者等を指導するための諸謝金</t>
    <rPh sb="18" eb="21">
      <t>ショシャキン</t>
    </rPh>
    <phoneticPr fontId="5"/>
  </si>
  <si>
    <t>-</t>
    <phoneticPr fontId="5"/>
  </si>
  <si>
    <t>0.2／１</t>
    <phoneticPr fontId="5"/>
  </si>
  <si>
    <t>国民健康保険関係功績者厚生労働大臣表彰状購入</t>
    <rPh sb="19" eb="20">
      <t>ジョウ</t>
    </rPh>
    <rPh sb="20" eb="22">
      <t>コウニュウ</t>
    </rPh>
    <phoneticPr fontId="5"/>
  </si>
  <si>
    <t>大臣表彰等は必要な経費と認めるが、引き続きコスト削減に努めるとともに執行率を踏まえ、予算額の見直しを図ること</t>
    <rPh sb="0" eb="2">
      <t>ダイジン</t>
    </rPh>
    <rPh sb="2" eb="4">
      <t>ヒョウショウ</t>
    </rPh>
    <rPh sb="4" eb="5">
      <t>トウ</t>
    </rPh>
    <rPh sb="6" eb="8">
      <t>ヒツヨウ</t>
    </rPh>
    <rPh sb="9" eb="11">
      <t>ケイヒ</t>
    </rPh>
    <rPh sb="12" eb="13">
      <t>ミト</t>
    </rPh>
    <rPh sb="17" eb="18">
      <t>ヒ</t>
    </rPh>
    <rPh sb="19" eb="20">
      <t>ツヅ</t>
    </rPh>
    <rPh sb="24" eb="26">
      <t>サクゲン</t>
    </rPh>
    <rPh sb="27" eb="28">
      <t>ツト</t>
    </rPh>
    <rPh sb="34" eb="36">
      <t>シッコウ</t>
    </rPh>
    <rPh sb="36" eb="37">
      <t>リツ</t>
    </rPh>
    <rPh sb="38" eb="39">
      <t>フ</t>
    </rPh>
    <rPh sb="42" eb="44">
      <t>ヨサン</t>
    </rPh>
    <rPh sb="44" eb="45">
      <t>ガク</t>
    </rPh>
    <rPh sb="46" eb="48">
      <t>ミナオ</t>
    </rPh>
    <rPh sb="50" eb="51">
      <t>ハカ</t>
    </rPh>
    <phoneticPr fontId="5"/>
  </si>
  <si>
    <t>点検対象外</t>
    <rPh sb="0" eb="2">
      <t>テンケン</t>
    </rPh>
    <rPh sb="2" eb="5">
      <t>タイショウガイ</t>
    </rPh>
    <phoneticPr fontId="5"/>
  </si>
  <si>
    <t>今後も適切な執行を行い、コスト見直しに努める。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</si>
</sst>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6</xdr:colOff>
      <xdr:row>749</xdr:row>
      <xdr:rowOff>74103</xdr:rowOff>
    </xdr:from>
    <xdr:to>
      <xdr:col>31</xdr:col>
      <xdr:colOff>178056</xdr:colOff>
      <xdr:row>751</xdr:row>
      <xdr:rowOff>5560</xdr:rowOff>
    </xdr:to>
    <xdr:sp macro="" textlink="">
      <xdr:nvSpPr>
        <xdr:cNvPr id="2" name="正方形/長方形 1"/>
        <xdr:cNvSpPr/>
      </xdr:nvSpPr>
      <xdr:spPr>
        <a:xfrm>
          <a:off x="4800606" y="40783953"/>
          <a:ext cx="1578225" cy="63630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厚生労働省</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0.6</a:t>
          </a:r>
          <a:r>
            <a:rPr kumimoji="1" lang="ja-JP" altLang="en-US" sz="1100">
              <a:solidFill>
                <a:sysClr val="windowText" lastClr="000000"/>
              </a:solidFill>
              <a:latin typeface="+mj-ea"/>
              <a:ea typeface="+mj-ea"/>
            </a:rPr>
            <a:t>百万円</a:t>
          </a:r>
        </a:p>
      </xdr:txBody>
    </xdr:sp>
    <xdr:clientData/>
  </xdr:twoCellAnchor>
  <xdr:twoCellAnchor>
    <xdr:from>
      <xdr:col>22</xdr:col>
      <xdr:colOff>105856</xdr:colOff>
      <xdr:row>751</xdr:row>
      <xdr:rowOff>95280</xdr:rowOff>
    </xdr:from>
    <xdr:to>
      <xdr:col>33</xdr:col>
      <xdr:colOff>97996</xdr:colOff>
      <xdr:row>753</xdr:row>
      <xdr:rowOff>36450</xdr:rowOff>
    </xdr:to>
    <xdr:grpSp>
      <xdr:nvGrpSpPr>
        <xdr:cNvPr id="3" name="グループ化 6"/>
        <xdr:cNvGrpSpPr>
          <a:grpSpLocks/>
        </xdr:cNvGrpSpPr>
      </xdr:nvGrpSpPr>
      <xdr:grpSpPr bwMode="auto">
        <a:xfrm>
          <a:off x="4596213" y="42998601"/>
          <a:ext cx="2237319" cy="648742"/>
          <a:chOff x="2574364" y="37211546"/>
          <a:chExt cx="1738710" cy="853777"/>
        </a:xfrm>
      </xdr:grpSpPr>
      <xdr:sp macro="" textlink="">
        <xdr:nvSpPr>
          <xdr:cNvPr id="4" name="大かっこ 3"/>
          <xdr:cNvSpPr/>
        </xdr:nvSpPr>
        <xdr:spPr>
          <a:xfrm>
            <a:off x="2574364" y="37211546"/>
            <a:ext cx="1738710" cy="7751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2736523" y="37235572"/>
            <a:ext cx="1473323" cy="82975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900"/>
              </a:lnSpc>
            </a:pPr>
            <a:r>
              <a:rPr kumimoji="1" lang="ja-JP" altLang="en-US" sz="900">
                <a:solidFill>
                  <a:sysClr val="windowText" lastClr="000000"/>
                </a:solidFill>
              </a:rPr>
              <a:t>国民健康保険事業の健全な運営を確保するための国民健康保険保険者等指導費（大臣表彰等）</a:t>
            </a:r>
          </a:p>
        </xdr:txBody>
      </xdr:sp>
    </xdr:grpSp>
    <xdr:clientData/>
  </xdr:twoCellAnchor>
  <xdr:twoCellAnchor>
    <xdr:from>
      <xdr:col>28</xdr:col>
      <xdr:colOff>10583</xdr:colOff>
      <xdr:row>753</xdr:row>
      <xdr:rowOff>105834</xdr:rowOff>
    </xdr:from>
    <xdr:to>
      <xdr:col>28</xdr:col>
      <xdr:colOff>11569</xdr:colOff>
      <xdr:row>755</xdr:row>
      <xdr:rowOff>170344</xdr:rowOff>
    </xdr:to>
    <xdr:cxnSp macro="">
      <xdr:nvCxnSpPr>
        <xdr:cNvPr id="6" name="直線矢印コネクタ 5"/>
        <xdr:cNvCxnSpPr/>
      </xdr:nvCxnSpPr>
      <xdr:spPr>
        <a:xfrm>
          <a:off x="5611283" y="42225384"/>
          <a:ext cx="986" cy="7693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52920</xdr:colOff>
      <xdr:row>757</xdr:row>
      <xdr:rowOff>1</xdr:rowOff>
    </xdr:from>
    <xdr:to>
      <xdr:col>32</xdr:col>
      <xdr:colOff>73216</xdr:colOff>
      <xdr:row>759</xdr:row>
      <xdr:rowOff>165475</xdr:rowOff>
    </xdr:to>
    <xdr:sp macro="" textlink="">
      <xdr:nvSpPr>
        <xdr:cNvPr id="7" name="正方形/長方形 6"/>
        <xdr:cNvSpPr/>
      </xdr:nvSpPr>
      <xdr:spPr>
        <a:xfrm>
          <a:off x="4853520" y="43529251"/>
          <a:ext cx="1620496" cy="8703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Ａ．民間企業等（</a:t>
          </a:r>
          <a:r>
            <a:rPr kumimoji="1" lang="en-US" altLang="ja-JP" sz="1100">
              <a:solidFill>
                <a:sysClr val="windowText" lastClr="000000"/>
              </a:solidFill>
              <a:latin typeface="+mn-ea"/>
              <a:ea typeface="+mn-ea"/>
            </a:rPr>
            <a:t>12</a:t>
          </a:r>
          <a:r>
            <a:rPr kumimoji="1" lang="ja-JP" altLang="en-US" sz="1100">
              <a:solidFill>
                <a:sysClr val="windowText" lastClr="000000"/>
              </a:solidFill>
              <a:latin typeface="+mn-ea"/>
              <a:ea typeface="+mn-ea"/>
            </a:rPr>
            <a:t>）</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0.6</a:t>
          </a:r>
          <a:r>
            <a:rPr kumimoji="1" lang="ja-JP" altLang="en-US" sz="1100">
              <a:solidFill>
                <a:sysClr val="windowText" lastClr="000000"/>
              </a:solidFill>
              <a:latin typeface="+mn-ea"/>
              <a:ea typeface="+mn-ea"/>
            </a:rPr>
            <a:t>百万円</a:t>
          </a:r>
        </a:p>
      </xdr:txBody>
    </xdr:sp>
    <xdr:clientData/>
  </xdr:twoCellAnchor>
  <xdr:twoCellAnchor>
    <xdr:from>
      <xdr:col>24</xdr:col>
      <xdr:colOff>169333</xdr:colOff>
      <xdr:row>755</xdr:row>
      <xdr:rowOff>232834</xdr:rowOff>
    </xdr:from>
    <xdr:to>
      <xdr:col>32</xdr:col>
      <xdr:colOff>23033</xdr:colOff>
      <xdr:row>757</xdr:row>
      <xdr:rowOff>50241</xdr:rowOff>
    </xdr:to>
    <xdr:sp macro="" textlink="">
      <xdr:nvSpPr>
        <xdr:cNvPr id="8" name="正方形/長方形 7"/>
        <xdr:cNvSpPr/>
      </xdr:nvSpPr>
      <xdr:spPr bwMode="auto">
        <a:xfrm>
          <a:off x="4969933" y="43057234"/>
          <a:ext cx="1453900" cy="52225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随意契約（少額）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148172</xdr:colOff>
      <xdr:row>760</xdr:row>
      <xdr:rowOff>52916</xdr:rowOff>
    </xdr:from>
    <xdr:to>
      <xdr:col>33</xdr:col>
      <xdr:colOff>117201</xdr:colOff>
      <xdr:row>761</xdr:row>
      <xdr:rowOff>8328</xdr:rowOff>
    </xdr:to>
    <xdr:sp macro="" textlink="">
      <xdr:nvSpPr>
        <xdr:cNvPr id="9" name="大かっこ 8"/>
        <xdr:cNvSpPr/>
      </xdr:nvSpPr>
      <xdr:spPr>
        <a:xfrm flipV="1">
          <a:off x="4548722" y="44639441"/>
          <a:ext cx="2169304" cy="3078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74088</xdr:colOff>
      <xdr:row>759</xdr:row>
      <xdr:rowOff>275169</xdr:rowOff>
    </xdr:from>
    <xdr:to>
      <xdr:col>33</xdr:col>
      <xdr:colOff>53702</xdr:colOff>
      <xdr:row>761</xdr:row>
      <xdr:rowOff>158753</xdr:rowOff>
    </xdr:to>
    <xdr:sp macro="" textlink="">
      <xdr:nvSpPr>
        <xdr:cNvPr id="10" name="正方形/長方形 9"/>
        <xdr:cNvSpPr/>
      </xdr:nvSpPr>
      <xdr:spPr>
        <a:xfrm>
          <a:off x="4674663" y="44509269"/>
          <a:ext cx="1979864" cy="58843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900">
              <a:solidFill>
                <a:sysClr val="windowText" lastClr="000000"/>
              </a:solidFill>
            </a:rPr>
            <a:t>雑役務費等庁費、職員旅費、諸謝金、委員等旅費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70" zoomScaleNormal="75" zoomScaleSheetLayoutView="70" zoomScalePageLayoutView="85" workbookViewId="0">
      <selection activeCell="BB18" sqref="BB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407</v>
      </c>
      <c r="AJ2" s="944" t="s">
        <v>745</v>
      </c>
      <c r="AK2" s="944"/>
      <c r="AL2" s="944"/>
      <c r="AM2" s="944"/>
      <c r="AN2" s="98" t="s">
        <v>407</v>
      </c>
      <c r="AO2" s="944">
        <v>20</v>
      </c>
      <c r="AP2" s="944"/>
      <c r="AQ2" s="944"/>
      <c r="AR2" s="99" t="s">
        <v>710</v>
      </c>
      <c r="AS2" s="950">
        <v>333</v>
      </c>
      <c r="AT2" s="950"/>
      <c r="AU2" s="950"/>
      <c r="AV2" s="98" t="str">
        <f>IF(AW2="","","-")</f>
        <v/>
      </c>
      <c r="AW2" s="908"/>
      <c r="AX2" s="908"/>
    </row>
    <row r="3" spans="1:50" ht="21" customHeight="1" thickBot="1" x14ac:dyDescent="0.2">
      <c r="A3" s="864" t="s">
        <v>703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711</v>
      </c>
      <c r="AK3" s="866"/>
      <c r="AL3" s="866"/>
      <c r="AM3" s="866"/>
      <c r="AN3" s="866"/>
      <c r="AO3" s="866"/>
      <c r="AP3" s="866"/>
      <c r="AQ3" s="866"/>
      <c r="AR3" s="866"/>
      <c r="AS3" s="866"/>
      <c r="AT3" s="866"/>
      <c r="AU3" s="866"/>
      <c r="AV3" s="866"/>
      <c r="AW3" s="866"/>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6" t="s">
        <v>715</v>
      </c>
      <c r="H5" s="837"/>
      <c r="I5" s="837"/>
      <c r="J5" s="837"/>
      <c r="K5" s="837"/>
      <c r="L5" s="837"/>
      <c r="M5" s="838" t="s">
        <v>66</v>
      </c>
      <c r="N5" s="839"/>
      <c r="O5" s="839"/>
      <c r="P5" s="839"/>
      <c r="Q5" s="839"/>
      <c r="R5" s="840"/>
      <c r="S5" s="841" t="s">
        <v>716</v>
      </c>
      <c r="T5" s="837"/>
      <c r="U5" s="837"/>
      <c r="V5" s="837"/>
      <c r="W5" s="837"/>
      <c r="X5" s="842"/>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20" t="s">
        <v>390</v>
      </c>
      <c r="Z7" s="439"/>
      <c r="AA7" s="439"/>
      <c r="AB7" s="439"/>
      <c r="AC7" s="439"/>
      <c r="AD7" s="921"/>
      <c r="AE7" s="909" t="s">
        <v>718</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4" t="s">
        <v>256</v>
      </c>
      <c r="B8" s="495"/>
      <c r="C8" s="495"/>
      <c r="D8" s="495"/>
      <c r="E8" s="495"/>
      <c r="F8" s="496"/>
      <c r="G8" s="945" t="str">
        <f>入力規則等!A27</f>
        <v>高齢社会対策</v>
      </c>
      <c r="H8" s="718"/>
      <c r="I8" s="718"/>
      <c r="J8" s="718"/>
      <c r="K8" s="718"/>
      <c r="L8" s="718"/>
      <c r="M8" s="718"/>
      <c r="N8" s="718"/>
      <c r="O8" s="718"/>
      <c r="P8" s="718"/>
      <c r="Q8" s="718"/>
      <c r="R8" s="718"/>
      <c r="S8" s="718"/>
      <c r="T8" s="718"/>
      <c r="U8" s="718"/>
      <c r="V8" s="718"/>
      <c r="W8" s="718"/>
      <c r="X8" s="946"/>
      <c r="Y8" s="843" t="s">
        <v>257</v>
      </c>
      <c r="Z8" s="844"/>
      <c r="AA8" s="844"/>
      <c r="AB8" s="844"/>
      <c r="AC8" s="844"/>
      <c r="AD8" s="845"/>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6" t="s">
        <v>23</v>
      </c>
      <c r="B9" s="847"/>
      <c r="C9" s="847"/>
      <c r="D9" s="847"/>
      <c r="E9" s="847"/>
      <c r="F9" s="847"/>
      <c r="G9" s="848" t="s">
        <v>719</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8" t="s">
        <v>30</v>
      </c>
      <c r="B10" s="659"/>
      <c r="C10" s="659"/>
      <c r="D10" s="659"/>
      <c r="E10" s="659"/>
      <c r="F10" s="659"/>
      <c r="G10" s="754" t="s">
        <v>720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3" t="s">
        <v>24</v>
      </c>
      <c r="B12" s="964"/>
      <c r="C12" s="964"/>
      <c r="D12" s="964"/>
      <c r="E12" s="964"/>
      <c r="F12" s="965"/>
      <c r="G12" s="760"/>
      <c r="H12" s="761"/>
      <c r="I12" s="761"/>
      <c r="J12" s="761"/>
      <c r="K12" s="761"/>
      <c r="L12" s="761"/>
      <c r="M12" s="761"/>
      <c r="N12" s="761"/>
      <c r="O12" s="761"/>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4" t="s">
        <v>7</v>
      </c>
      <c r="J13" s="765"/>
      <c r="K13" s="765"/>
      <c r="L13" s="765"/>
      <c r="M13" s="765"/>
      <c r="N13" s="765"/>
      <c r="O13" s="766"/>
      <c r="P13" s="655">
        <v>6</v>
      </c>
      <c r="Q13" s="656"/>
      <c r="R13" s="656"/>
      <c r="S13" s="656"/>
      <c r="T13" s="656"/>
      <c r="U13" s="656"/>
      <c r="V13" s="657"/>
      <c r="W13" s="655">
        <v>6</v>
      </c>
      <c r="X13" s="656"/>
      <c r="Y13" s="656"/>
      <c r="Z13" s="656"/>
      <c r="AA13" s="656"/>
      <c r="AB13" s="656"/>
      <c r="AC13" s="657"/>
      <c r="AD13" s="655">
        <v>7</v>
      </c>
      <c r="AE13" s="656"/>
      <c r="AF13" s="656"/>
      <c r="AG13" s="656"/>
      <c r="AH13" s="656"/>
      <c r="AI13" s="656"/>
      <c r="AJ13" s="657"/>
      <c r="AK13" s="655">
        <v>7</v>
      </c>
      <c r="AL13" s="656"/>
      <c r="AM13" s="656"/>
      <c r="AN13" s="656"/>
      <c r="AO13" s="656"/>
      <c r="AP13" s="656"/>
      <c r="AQ13" s="657"/>
      <c r="AR13" s="917">
        <v>7</v>
      </c>
      <c r="AS13" s="918"/>
      <c r="AT13" s="918"/>
      <c r="AU13" s="918"/>
      <c r="AV13" s="918"/>
      <c r="AW13" s="918"/>
      <c r="AX13" s="919"/>
    </row>
    <row r="14" spans="1:50" ht="21" customHeight="1" x14ac:dyDescent="0.15">
      <c r="A14" s="612"/>
      <c r="B14" s="613"/>
      <c r="C14" s="613"/>
      <c r="D14" s="613"/>
      <c r="E14" s="613"/>
      <c r="F14" s="614"/>
      <c r="G14" s="723"/>
      <c r="H14" s="724"/>
      <c r="I14" s="709" t="s">
        <v>8</v>
      </c>
      <c r="J14" s="762"/>
      <c r="K14" s="762"/>
      <c r="L14" s="762"/>
      <c r="M14" s="762"/>
      <c r="N14" s="762"/>
      <c r="O14" s="763"/>
      <c r="P14" s="655" t="s">
        <v>721</v>
      </c>
      <c r="Q14" s="656"/>
      <c r="R14" s="656"/>
      <c r="S14" s="656"/>
      <c r="T14" s="656"/>
      <c r="U14" s="656"/>
      <c r="V14" s="657"/>
      <c r="W14" s="655" t="s">
        <v>721</v>
      </c>
      <c r="X14" s="656"/>
      <c r="Y14" s="656"/>
      <c r="Z14" s="656"/>
      <c r="AA14" s="656"/>
      <c r="AB14" s="656"/>
      <c r="AC14" s="657"/>
      <c r="AD14" s="655" t="s">
        <v>721</v>
      </c>
      <c r="AE14" s="656"/>
      <c r="AF14" s="656"/>
      <c r="AG14" s="656"/>
      <c r="AH14" s="656"/>
      <c r="AI14" s="656"/>
      <c r="AJ14" s="657"/>
      <c r="AK14" s="655" t="s">
        <v>721</v>
      </c>
      <c r="AL14" s="656"/>
      <c r="AM14" s="656"/>
      <c r="AN14" s="656"/>
      <c r="AO14" s="656"/>
      <c r="AP14" s="656"/>
      <c r="AQ14" s="657"/>
      <c r="AR14" s="788"/>
      <c r="AS14" s="788"/>
      <c r="AT14" s="788"/>
      <c r="AU14" s="788"/>
      <c r="AV14" s="788"/>
      <c r="AW14" s="788"/>
      <c r="AX14" s="789"/>
    </row>
    <row r="15" spans="1:50" ht="21" customHeight="1" x14ac:dyDescent="0.15">
      <c r="A15" s="612"/>
      <c r="B15" s="613"/>
      <c r="C15" s="613"/>
      <c r="D15" s="613"/>
      <c r="E15" s="613"/>
      <c r="F15" s="614"/>
      <c r="G15" s="723"/>
      <c r="H15" s="724"/>
      <c r="I15" s="709" t="s">
        <v>51</v>
      </c>
      <c r="J15" s="710"/>
      <c r="K15" s="710"/>
      <c r="L15" s="710"/>
      <c r="M15" s="710"/>
      <c r="N15" s="710"/>
      <c r="O15" s="711"/>
      <c r="P15" s="655" t="s">
        <v>721</v>
      </c>
      <c r="Q15" s="656"/>
      <c r="R15" s="656"/>
      <c r="S15" s="656"/>
      <c r="T15" s="656"/>
      <c r="U15" s="656"/>
      <c r="V15" s="657"/>
      <c r="W15" s="655" t="s">
        <v>721</v>
      </c>
      <c r="X15" s="656"/>
      <c r="Y15" s="656"/>
      <c r="Z15" s="656"/>
      <c r="AA15" s="656"/>
      <c r="AB15" s="656"/>
      <c r="AC15" s="657"/>
      <c r="AD15" s="655" t="s">
        <v>721</v>
      </c>
      <c r="AE15" s="656"/>
      <c r="AF15" s="656"/>
      <c r="AG15" s="656"/>
      <c r="AH15" s="656"/>
      <c r="AI15" s="656"/>
      <c r="AJ15" s="657"/>
      <c r="AK15" s="655" t="s">
        <v>721</v>
      </c>
      <c r="AL15" s="656"/>
      <c r="AM15" s="656"/>
      <c r="AN15" s="656"/>
      <c r="AO15" s="656"/>
      <c r="AP15" s="656"/>
      <c r="AQ15" s="657"/>
      <c r="AR15" s="655"/>
      <c r="AS15" s="656"/>
      <c r="AT15" s="656"/>
      <c r="AU15" s="656"/>
      <c r="AV15" s="656"/>
      <c r="AW15" s="656"/>
      <c r="AX15" s="803"/>
    </row>
    <row r="16" spans="1:50" ht="21" customHeight="1" x14ac:dyDescent="0.15">
      <c r="A16" s="612"/>
      <c r="B16" s="613"/>
      <c r="C16" s="613"/>
      <c r="D16" s="613"/>
      <c r="E16" s="613"/>
      <c r="F16" s="614"/>
      <c r="G16" s="723"/>
      <c r="H16" s="724"/>
      <c r="I16" s="709" t="s">
        <v>52</v>
      </c>
      <c r="J16" s="710"/>
      <c r="K16" s="710"/>
      <c r="L16" s="710"/>
      <c r="M16" s="710"/>
      <c r="N16" s="710"/>
      <c r="O16" s="711"/>
      <c r="P16" s="655" t="s">
        <v>721</v>
      </c>
      <c r="Q16" s="656"/>
      <c r="R16" s="656"/>
      <c r="S16" s="656"/>
      <c r="T16" s="656"/>
      <c r="U16" s="656"/>
      <c r="V16" s="657"/>
      <c r="W16" s="655" t="s">
        <v>721</v>
      </c>
      <c r="X16" s="656"/>
      <c r="Y16" s="656"/>
      <c r="Z16" s="656"/>
      <c r="AA16" s="656"/>
      <c r="AB16" s="656"/>
      <c r="AC16" s="657"/>
      <c r="AD16" s="655" t="s">
        <v>721</v>
      </c>
      <c r="AE16" s="656"/>
      <c r="AF16" s="656"/>
      <c r="AG16" s="656"/>
      <c r="AH16" s="656"/>
      <c r="AI16" s="656"/>
      <c r="AJ16" s="657"/>
      <c r="AK16" s="655" t="s">
        <v>721</v>
      </c>
      <c r="AL16" s="656"/>
      <c r="AM16" s="656"/>
      <c r="AN16" s="656"/>
      <c r="AO16" s="656"/>
      <c r="AP16" s="656"/>
      <c r="AQ16" s="657"/>
      <c r="AR16" s="757"/>
      <c r="AS16" s="758"/>
      <c r="AT16" s="758"/>
      <c r="AU16" s="758"/>
      <c r="AV16" s="758"/>
      <c r="AW16" s="758"/>
      <c r="AX16" s="759"/>
    </row>
    <row r="17" spans="1:50" ht="24.75" customHeight="1" x14ac:dyDescent="0.15">
      <c r="A17" s="612"/>
      <c r="B17" s="613"/>
      <c r="C17" s="613"/>
      <c r="D17" s="613"/>
      <c r="E17" s="613"/>
      <c r="F17" s="614"/>
      <c r="G17" s="723"/>
      <c r="H17" s="724"/>
      <c r="I17" s="709" t="s">
        <v>50</v>
      </c>
      <c r="J17" s="762"/>
      <c r="K17" s="762"/>
      <c r="L17" s="762"/>
      <c r="M17" s="762"/>
      <c r="N17" s="762"/>
      <c r="O17" s="763"/>
      <c r="P17" s="655" t="s">
        <v>721</v>
      </c>
      <c r="Q17" s="656"/>
      <c r="R17" s="656"/>
      <c r="S17" s="656"/>
      <c r="T17" s="656"/>
      <c r="U17" s="656"/>
      <c r="V17" s="657"/>
      <c r="W17" s="655" t="s">
        <v>721</v>
      </c>
      <c r="X17" s="656"/>
      <c r="Y17" s="656"/>
      <c r="Z17" s="656"/>
      <c r="AA17" s="656"/>
      <c r="AB17" s="656"/>
      <c r="AC17" s="657"/>
      <c r="AD17" s="655" t="s">
        <v>721</v>
      </c>
      <c r="AE17" s="656"/>
      <c r="AF17" s="656"/>
      <c r="AG17" s="656"/>
      <c r="AH17" s="656"/>
      <c r="AI17" s="656"/>
      <c r="AJ17" s="657"/>
      <c r="AK17" s="655" t="s">
        <v>721</v>
      </c>
      <c r="AL17" s="656"/>
      <c r="AM17" s="656"/>
      <c r="AN17" s="656"/>
      <c r="AO17" s="656"/>
      <c r="AP17" s="656"/>
      <c r="AQ17" s="657"/>
      <c r="AR17" s="915"/>
      <c r="AS17" s="915"/>
      <c r="AT17" s="915"/>
      <c r="AU17" s="915"/>
      <c r="AV17" s="915"/>
      <c r="AW17" s="915"/>
      <c r="AX17" s="916"/>
    </row>
    <row r="18" spans="1:50" ht="24.75" customHeight="1" x14ac:dyDescent="0.15">
      <c r="A18" s="612"/>
      <c r="B18" s="613"/>
      <c r="C18" s="613"/>
      <c r="D18" s="613"/>
      <c r="E18" s="613"/>
      <c r="F18" s="614"/>
      <c r="G18" s="725"/>
      <c r="H18" s="726"/>
      <c r="I18" s="714" t="s">
        <v>20</v>
      </c>
      <c r="J18" s="715"/>
      <c r="K18" s="715"/>
      <c r="L18" s="715"/>
      <c r="M18" s="715"/>
      <c r="N18" s="715"/>
      <c r="O18" s="716"/>
      <c r="P18" s="875">
        <f>SUM(P13:V17)</f>
        <v>6</v>
      </c>
      <c r="Q18" s="876"/>
      <c r="R18" s="876"/>
      <c r="S18" s="876"/>
      <c r="T18" s="876"/>
      <c r="U18" s="876"/>
      <c r="V18" s="877"/>
      <c r="W18" s="875">
        <f>SUM(W13:AC17)</f>
        <v>6</v>
      </c>
      <c r="X18" s="876"/>
      <c r="Y18" s="876"/>
      <c r="Z18" s="876"/>
      <c r="AA18" s="876"/>
      <c r="AB18" s="876"/>
      <c r="AC18" s="877"/>
      <c r="AD18" s="875">
        <f>SUM(AD13:AJ17)</f>
        <v>7</v>
      </c>
      <c r="AE18" s="876"/>
      <c r="AF18" s="876"/>
      <c r="AG18" s="876"/>
      <c r="AH18" s="876"/>
      <c r="AI18" s="876"/>
      <c r="AJ18" s="877"/>
      <c r="AK18" s="875">
        <f>SUM(AK13:AQ17)</f>
        <v>7</v>
      </c>
      <c r="AL18" s="876"/>
      <c r="AM18" s="876"/>
      <c r="AN18" s="876"/>
      <c r="AO18" s="876"/>
      <c r="AP18" s="876"/>
      <c r="AQ18" s="877"/>
      <c r="AR18" s="875">
        <f>SUM(AR13:AX17)</f>
        <v>7</v>
      </c>
      <c r="AS18" s="876"/>
      <c r="AT18" s="876"/>
      <c r="AU18" s="876"/>
      <c r="AV18" s="876"/>
      <c r="AW18" s="876"/>
      <c r="AX18" s="878"/>
    </row>
    <row r="19" spans="1:50" ht="24.75" customHeight="1" x14ac:dyDescent="0.15">
      <c r="A19" s="612"/>
      <c r="B19" s="613"/>
      <c r="C19" s="613"/>
      <c r="D19" s="613"/>
      <c r="E19" s="613"/>
      <c r="F19" s="614"/>
      <c r="G19" s="873" t="s">
        <v>9</v>
      </c>
      <c r="H19" s="874"/>
      <c r="I19" s="874"/>
      <c r="J19" s="874"/>
      <c r="K19" s="874"/>
      <c r="L19" s="874"/>
      <c r="M19" s="874"/>
      <c r="N19" s="874"/>
      <c r="O19" s="874"/>
      <c r="P19" s="655">
        <v>3</v>
      </c>
      <c r="Q19" s="656"/>
      <c r="R19" s="656"/>
      <c r="S19" s="656"/>
      <c r="T19" s="656"/>
      <c r="U19" s="656"/>
      <c r="V19" s="657"/>
      <c r="W19" s="655">
        <v>3</v>
      </c>
      <c r="X19" s="656"/>
      <c r="Y19" s="656"/>
      <c r="Z19" s="656"/>
      <c r="AA19" s="656"/>
      <c r="AB19" s="656"/>
      <c r="AC19" s="657"/>
      <c r="AD19" s="655">
        <v>0.64463300000000001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3" t="s">
        <v>10</v>
      </c>
      <c r="H20" s="874"/>
      <c r="I20" s="874"/>
      <c r="J20" s="874"/>
      <c r="K20" s="874"/>
      <c r="L20" s="874"/>
      <c r="M20" s="874"/>
      <c r="N20" s="874"/>
      <c r="O20" s="874"/>
      <c r="P20" s="316">
        <f>IF(P18=0, "-", SUM(P19)/P18)</f>
        <v>0.5</v>
      </c>
      <c r="Q20" s="316"/>
      <c r="R20" s="316"/>
      <c r="S20" s="316"/>
      <c r="T20" s="316"/>
      <c r="U20" s="316"/>
      <c r="V20" s="316"/>
      <c r="W20" s="316">
        <f t="shared" ref="W20" si="0">IF(W18=0, "-", SUM(W19)/W18)</f>
        <v>0.5</v>
      </c>
      <c r="X20" s="316"/>
      <c r="Y20" s="316"/>
      <c r="Z20" s="316"/>
      <c r="AA20" s="316"/>
      <c r="AB20" s="316"/>
      <c r="AC20" s="316"/>
      <c r="AD20" s="316">
        <f t="shared" ref="AD20" si="1">IF(AD18=0, "-", SUM(AD19)/AD18)</f>
        <v>9.2090428571428573E-2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6"/>
      <c r="B21" s="847"/>
      <c r="C21" s="847"/>
      <c r="D21" s="847"/>
      <c r="E21" s="847"/>
      <c r="F21" s="966"/>
      <c r="G21" s="314" t="s">
        <v>354</v>
      </c>
      <c r="H21" s="315"/>
      <c r="I21" s="315"/>
      <c r="J21" s="315"/>
      <c r="K21" s="315"/>
      <c r="L21" s="315"/>
      <c r="M21" s="315"/>
      <c r="N21" s="315"/>
      <c r="O21" s="315"/>
      <c r="P21" s="316">
        <f>IF(P19=0, "-", SUM(P19)/SUM(P13,P14))</f>
        <v>0.5</v>
      </c>
      <c r="Q21" s="316"/>
      <c r="R21" s="316"/>
      <c r="S21" s="316"/>
      <c r="T21" s="316"/>
      <c r="U21" s="316"/>
      <c r="V21" s="316"/>
      <c r="W21" s="316">
        <f t="shared" ref="W21" si="2">IF(W19=0, "-", SUM(W19)/SUM(W13,W14))</f>
        <v>0.5</v>
      </c>
      <c r="X21" s="316"/>
      <c r="Y21" s="316"/>
      <c r="Z21" s="316"/>
      <c r="AA21" s="316"/>
      <c r="AB21" s="316"/>
      <c r="AC21" s="316"/>
      <c r="AD21" s="316">
        <f t="shared" ref="AD21" si="3">IF(AD19=0, "-", SUM(AD19)/SUM(AD13,AD14))</f>
        <v>9.2090428571428573E-2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708</v>
      </c>
      <c r="B22" s="973"/>
      <c r="C22" s="973"/>
      <c r="D22" s="973"/>
      <c r="E22" s="973"/>
      <c r="F22" s="974"/>
      <c r="G22" s="968" t="s">
        <v>333</v>
      </c>
      <c r="H22" s="222"/>
      <c r="I22" s="222"/>
      <c r="J22" s="222"/>
      <c r="K22" s="222"/>
      <c r="L22" s="222"/>
      <c r="M22" s="222"/>
      <c r="N22" s="222"/>
      <c r="O22" s="223"/>
      <c r="P22" s="933" t="s">
        <v>706</v>
      </c>
      <c r="Q22" s="222"/>
      <c r="R22" s="222"/>
      <c r="S22" s="222"/>
      <c r="T22" s="222"/>
      <c r="U22" s="222"/>
      <c r="V22" s="223"/>
      <c r="W22" s="933" t="s">
        <v>707</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9" t="s">
        <v>722</v>
      </c>
      <c r="H23" s="970"/>
      <c r="I23" s="970"/>
      <c r="J23" s="970"/>
      <c r="K23" s="970"/>
      <c r="L23" s="970"/>
      <c r="M23" s="970"/>
      <c r="N23" s="970"/>
      <c r="O23" s="971"/>
      <c r="P23" s="917">
        <v>4</v>
      </c>
      <c r="Q23" s="918"/>
      <c r="R23" s="918"/>
      <c r="S23" s="918"/>
      <c r="T23" s="918"/>
      <c r="U23" s="918"/>
      <c r="V23" s="934"/>
      <c r="W23" s="917">
        <v>4</v>
      </c>
      <c r="X23" s="918"/>
      <c r="Y23" s="918"/>
      <c r="Z23" s="918"/>
      <c r="AA23" s="918"/>
      <c r="AB23" s="918"/>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35" t="s">
        <v>723</v>
      </c>
      <c r="H24" s="936"/>
      <c r="I24" s="936"/>
      <c r="J24" s="936"/>
      <c r="K24" s="936"/>
      <c r="L24" s="936"/>
      <c r="M24" s="936"/>
      <c r="N24" s="936"/>
      <c r="O24" s="937"/>
      <c r="P24" s="655">
        <v>2</v>
      </c>
      <c r="Q24" s="656"/>
      <c r="R24" s="656"/>
      <c r="S24" s="656"/>
      <c r="T24" s="656"/>
      <c r="U24" s="656"/>
      <c r="V24" s="657"/>
      <c r="W24" s="655">
        <v>2</v>
      </c>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35" t="s">
        <v>724</v>
      </c>
      <c r="H25" s="936"/>
      <c r="I25" s="936"/>
      <c r="J25" s="936"/>
      <c r="K25" s="936"/>
      <c r="L25" s="936"/>
      <c r="M25" s="936"/>
      <c r="N25" s="936"/>
      <c r="O25" s="937"/>
      <c r="P25" s="655">
        <v>0.6</v>
      </c>
      <c r="Q25" s="656"/>
      <c r="R25" s="656"/>
      <c r="S25" s="656"/>
      <c r="T25" s="656"/>
      <c r="U25" s="656"/>
      <c r="V25" s="657"/>
      <c r="W25" s="655">
        <v>0.6</v>
      </c>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35" t="s">
        <v>725</v>
      </c>
      <c r="H26" s="936"/>
      <c r="I26" s="936"/>
      <c r="J26" s="936"/>
      <c r="K26" s="936"/>
      <c r="L26" s="936"/>
      <c r="M26" s="936"/>
      <c r="N26" s="936"/>
      <c r="O26" s="937"/>
      <c r="P26" s="655">
        <v>0.2</v>
      </c>
      <c r="Q26" s="656"/>
      <c r="R26" s="656"/>
      <c r="S26" s="656"/>
      <c r="T26" s="656"/>
      <c r="U26" s="656"/>
      <c r="V26" s="657"/>
      <c r="W26" s="655">
        <v>0.2</v>
      </c>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5"/>
      <c r="Q27" s="656"/>
      <c r="R27" s="656"/>
      <c r="S27" s="656"/>
      <c r="T27" s="656"/>
      <c r="U27" s="656"/>
      <c r="V27" s="657"/>
      <c r="W27" s="655"/>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337</v>
      </c>
      <c r="H28" s="939"/>
      <c r="I28" s="939"/>
      <c r="J28" s="939"/>
      <c r="K28" s="939"/>
      <c r="L28" s="939"/>
      <c r="M28" s="939"/>
      <c r="N28" s="939"/>
      <c r="O28" s="940"/>
      <c r="P28" s="875">
        <f>P29-SUM(P23:P27)</f>
        <v>0.20000000000000018</v>
      </c>
      <c r="Q28" s="876"/>
      <c r="R28" s="876"/>
      <c r="S28" s="876"/>
      <c r="T28" s="876"/>
      <c r="U28" s="876"/>
      <c r="V28" s="877"/>
      <c r="W28" s="875">
        <f>W29-SUM(W23:W27)</f>
        <v>0.20000000000000018</v>
      </c>
      <c r="X28" s="876"/>
      <c r="Y28" s="876"/>
      <c r="Z28" s="876"/>
      <c r="AA28" s="876"/>
      <c r="AB28" s="876"/>
      <c r="AC28" s="877"/>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5">
        <f>AK13</f>
        <v>7</v>
      </c>
      <c r="Q29" s="656"/>
      <c r="R29" s="656"/>
      <c r="S29" s="656"/>
      <c r="T29" s="656"/>
      <c r="U29" s="656"/>
      <c r="V29" s="657"/>
      <c r="W29" s="951">
        <f>AR13</f>
        <v>7</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8" t="s">
        <v>349</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391</v>
      </c>
      <c r="AF30" s="856"/>
      <c r="AG30" s="856"/>
      <c r="AH30" s="857"/>
      <c r="AI30" s="912" t="s">
        <v>413</v>
      </c>
      <c r="AJ30" s="912"/>
      <c r="AK30" s="912"/>
      <c r="AL30" s="855"/>
      <c r="AM30" s="912" t="s">
        <v>510</v>
      </c>
      <c r="AN30" s="912"/>
      <c r="AO30" s="912"/>
      <c r="AP30" s="855"/>
      <c r="AQ30" s="767" t="s">
        <v>232</v>
      </c>
      <c r="AR30" s="768"/>
      <c r="AS30" s="768"/>
      <c r="AT30" s="769"/>
      <c r="AU30" s="774" t="s">
        <v>134</v>
      </c>
      <c r="AV30" s="774"/>
      <c r="AW30" s="774"/>
      <c r="AX30" s="914"/>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3"/>
      <c r="AJ31" s="913"/>
      <c r="AK31" s="913"/>
      <c r="AL31" s="407"/>
      <c r="AM31" s="913"/>
      <c r="AN31" s="913"/>
      <c r="AO31" s="913"/>
      <c r="AP31" s="407"/>
      <c r="AQ31" s="250" t="s">
        <v>721</v>
      </c>
      <c r="AR31" s="201"/>
      <c r="AS31" s="136" t="s">
        <v>233</v>
      </c>
      <c r="AT31" s="137"/>
      <c r="AU31" s="200">
        <v>2</v>
      </c>
      <c r="AV31" s="200"/>
      <c r="AW31" s="392" t="s">
        <v>179</v>
      </c>
      <c r="AX31" s="393"/>
    </row>
    <row r="32" spans="1:50" ht="23.25" customHeight="1" x14ac:dyDescent="0.15">
      <c r="A32" s="397"/>
      <c r="B32" s="395"/>
      <c r="C32" s="395"/>
      <c r="D32" s="395"/>
      <c r="E32" s="395"/>
      <c r="F32" s="396"/>
      <c r="G32" s="563" t="s">
        <v>726</v>
      </c>
      <c r="H32" s="564"/>
      <c r="I32" s="564"/>
      <c r="J32" s="564"/>
      <c r="K32" s="564"/>
      <c r="L32" s="564"/>
      <c r="M32" s="564"/>
      <c r="N32" s="564"/>
      <c r="O32" s="565"/>
      <c r="P32" s="108" t="s">
        <v>726</v>
      </c>
      <c r="Q32" s="108"/>
      <c r="R32" s="108"/>
      <c r="S32" s="108"/>
      <c r="T32" s="108"/>
      <c r="U32" s="108"/>
      <c r="V32" s="108"/>
      <c r="W32" s="108"/>
      <c r="X32" s="109"/>
      <c r="Y32" s="470" t="s">
        <v>12</v>
      </c>
      <c r="Z32" s="530"/>
      <c r="AA32" s="531"/>
      <c r="AB32" s="460" t="s">
        <v>727</v>
      </c>
      <c r="AC32" s="460"/>
      <c r="AD32" s="460"/>
      <c r="AE32" s="218">
        <v>123</v>
      </c>
      <c r="AF32" s="219"/>
      <c r="AG32" s="219"/>
      <c r="AH32" s="219"/>
      <c r="AI32" s="218">
        <v>122</v>
      </c>
      <c r="AJ32" s="219"/>
      <c r="AK32" s="219"/>
      <c r="AL32" s="219"/>
      <c r="AM32" s="218">
        <v>121</v>
      </c>
      <c r="AN32" s="219"/>
      <c r="AO32" s="219"/>
      <c r="AP32" s="219"/>
      <c r="AQ32" s="336" t="s">
        <v>721</v>
      </c>
      <c r="AR32" s="208"/>
      <c r="AS32" s="208"/>
      <c r="AT32" s="337"/>
      <c r="AU32" s="219" t="s">
        <v>721</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727</v>
      </c>
      <c r="AC33" s="522"/>
      <c r="AD33" s="522"/>
      <c r="AE33" s="218">
        <v>180</v>
      </c>
      <c r="AF33" s="219"/>
      <c r="AG33" s="219"/>
      <c r="AH33" s="219"/>
      <c r="AI33" s="218">
        <v>180</v>
      </c>
      <c r="AJ33" s="219"/>
      <c r="AK33" s="219"/>
      <c r="AL33" s="219"/>
      <c r="AM33" s="218">
        <v>180</v>
      </c>
      <c r="AN33" s="219"/>
      <c r="AO33" s="219"/>
      <c r="AP33" s="219"/>
      <c r="AQ33" s="336" t="s">
        <v>721</v>
      </c>
      <c r="AR33" s="208"/>
      <c r="AS33" s="208"/>
      <c r="AT33" s="337"/>
      <c r="AU33" s="219"/>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68.3</v>
      </c>
      <c r="AF34" s="219"/>
      <c r="AG34" s="219"/>
      <c r="AH34" s="219"/>
      <c r="AI34" s="218">
        <v>67.8</v>
      </c>
      <c r="AJ34" s="219"/>
      <c r="AK34" s="219"/>
      <c r="AL34" s="219"/>
      <c r="AM34" s="218">
        <v>67.2</v>
      </c>
      <c r="AN34" s="219"/>
      <c r="AO34" s="219"/>
      <c r="AP34" s="219"/>
      <c r="AQ34" s="336" t="s">
        <v>721</v>
      </c>
      <c r="AR34" s="208"/>
      <c r="AS34" s="208"/>
      <c r="AT34" s="337"/>
      <c r="AU34" s="219" t="s">
        <v>721</v>
      </c>
      <c r="AV34" s="219"/>
      <c r="AW34" s="219"/>
      <c r="AX34" s="221"/>
    </row>
    <row r="35" spans="1:51" ht="23.25" customHeight="1" x14ac:dyDescent="0.15">
      <c r="A35" s="228" t="s">
        <v>381</v>
      </c>
      <c r="B35" s="229"/>
      <c r="C35" s="229"/>
      <c r="D35" s="229"/>
      <c r="E35" s="229"/>
      <c r="F35" s="230"/>
      <c r="G35" s="234" t="s">
        <v>728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0" t="s">
        <v>349</v>
      </c>
      <c r="B37" s="771"/>
      <c r="C37" s="771"/>
      <c r="D37" s="771"/>
      <c r="E37" s="771"/>
      <c r="F37" s="772"/>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7"/>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0" t="s">
        <v>349</v>
      </c>
      <c r="B44" s="771"/>
      <c r="C44" s="771"/>
      <c r="D44" s="771"/>
      <c r="E44" s="771"/>
      <c r="F44" s="772"/>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7"/>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2" t="s">
        <v>134</v>
      </c>
      <c r="AV51" s="922"/>
      <c r="AW51" s="922"/>
      <c r="AX51" s="923"/>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2" t="s">
        <v>134</v>
      </c>
      <c r="AV58" s="922"/>
      <c r="AW58" s="922"/>
      <c r="AX58" s="923"/>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7"/>
      <c r="AF77" s="888"/>
      <c r="AG77" s="888"/>
      <c r="AH77" s="888"/>
      <c r="AI77" s="887"/>
      <c r="AJ77" s="888"/>
      <c r="AK77" s="888"/>
      <c r="AL77" s="888"/>
      <c r="AM77" s="887"/>
      <c r="AN77" s="888"/>
      <c r="AO77" s="888"/>
      <c r="AP77" s="888"/>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7"/>
      <c r="AY79">
        <f>COUNTIF($AR$79,"☑")</f>
        <v>0</v>
      </c>
    </row>
    <row r="80" spans="1:51" ht="18.75" hidden="1" customHeight="1" x14ac:dyDescent="0.15">
      <c r="A80" s="861"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2"/>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2"/>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1"/>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2"/>
      <c r="AY82">
        <f t="shared" ref="AY82:AY89" si="10">$AY$80</f>
        <v>0</v>
      </c>
    </row>
    <row r="83" spans="1:60" ht="22.5" hidden="1" customHeight="1" x14ac:dyDescent="0.15">
      <c r="A83" s="862"/>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3"/>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4"/>
      <c r="AY83">
        <f t="shared" si="10"/>
        <v>0</v>
      </c>
    </row>
    <row r="84" spans="1:60" ht="19.5" hidden="1" customHeight="1" x14ac:dyDescent="0.15">
      <c r="A84" s="862"/>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5"/>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6"/>
      <c r="AY84">
        <f t="shared" si="10"/>
        <v>0</v>
      </c>
    </row>
    <row r="85" spans="1:60" ht="18.75" hidden="1" customHeight="1" x14ac:dyDescent="0.15">
      <c r="A85" s="862"/>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2"/>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2"/>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2"/>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2"/>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2"/>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2"/>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2"/>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2"/>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2"/>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2"/>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2"/>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2"/>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2"/>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3"/>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2" t="s">
        <v>13</v>
      </c>
      <c r="Z99" s="893"/>
      <c r="AA99" s="894"/>
      <c r="AB99" s="889" t="s">
        <v>14</v>
      </c>
      <c r="AC99" s="890"/>
      <c r="AD99" s="891"/>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1"/>
      <c r="Z100" s="852"/>
      <c r="AA100" s="853"/>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730</v>
      </c>
      <c r="AC101" s="460"/>
      <c r="AD101" s="460"/>
      <c r="AE101" s="282">
        <v>1</v>
      </c>
      <c r="AF101" s="282"/>
      <c r="AG101" s="282"/>
      <c r="AH101" s="282"/>
      <c r="AI101" s="282">
        <v>1</v>
      </c>
      <c r="AJ101" s="282"/>
      <c r="AK101" s="282"/>
      <c r="AL101" s="282"/>
      <c r="AM101" s="282">
        <v>1</v>
      </c>
      <c r="AN101" s="282"/>
      <c r="AO101" s="282"/>
      <c r="AP101" s="282"/>
      <c r="AQ101" s="282" t="s">
        <v>746</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730</v>
      </c>
      <c r="AC102" s="460"/>
      <c r="AD102" s="460"/>
      <c r="AE102" s="282">
        <v>1</v>
      </c>
      <c r="AF102" s="282"/>
      <c r="AG102" s="282"/>
      <c r="AH102" s="282"/>
      <c r="AI102" s="282">
        <v>1</v>
      </c>
      <c r="AJ102" s="282"/>
      <c r="AK102" s="282"/>
      <c r="AL102" s="282"/>
      <c r="AM102" s="282">
        <v>1</v>
      </c>
      <c r="AN102" s="282"/>
      <c r="AO102" s="282"/>
      <c r="AP102" s="282"/>
      <c r="AQ102" s="282">
        <v>1</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731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732</v>
      </c>
      <c r="AC116" s="462"/>
      <c r="AD116" s="463"/>
      <c r="AE116" s="282">
        <v>0.6</v>
      </c>
      <c r="AF116" s="282"/>
      <c r="AG116" s="282"/>
      <c r="AH116" s="282"/>
      <c r="AI116" s="282">
        <v>0.6</v>
      </c>
      <c r="AJ116" s="282"/>
      <c r="AK116" s="282"/>
      <c r="AL116" s="282"/>
      <c r="AM116" s="282">
        <v>0.2</v>
      </c>
      <c r="AN116" s="282"/>
      <c r="AO116" s="282"/>
      <c r="AP116" s="282"/>
      <c r="AQ116" s="218">
        <v>0.2</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733</v>
      </c>
      <c r="AC117" s="472"/>
      <c r="AD117" s="473"/>
      <c r="AE117" s="550" t="s">
        <v>734</v>
      </c>
      <c r="AF117" s="550"/>
      <c r="AG117" s="550"/>
      <c r="AH117" s="550"/>
      <c r="AI117" s="550" t="s">
        <v>734</v>
      </c>
      <c r="AJ117" s="550"/>
      <c r="AK117" s="550"/>
      <c r="AL117" s="550"/>
      <c r="AM117" s="550" t="s">
        <v>775</v>
      </c>
      <c r="AN117" s="550"/>
      <c r="AO117" s="550"/>
      <c r="AP117" s="550"/>
      <c r="AQ117" s="550" t="s">
        <v>775</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7"/>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8"/>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4"/>
      <c r="Z127" s="925"/>
      <c r="AA127" s="926"/>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t="s">
        <v>721</v>
      </c>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721</v>
      </c>
      <c r="AC134" s="206"/>
      <c r="AD134" s="206"/>
      <c r="AE134" s="207" t="s">
        <v>721</v>
      </c>
      <c r="AF134" s="208"/>
      <c r="AG134" s="208"/>
      <c r="AH134" s="208"/>
      <c r="AI134" s="207" t="s">
        <v>721</v>
      </c>
      <c r="AJ134" s="208"/>
      <c r="AK134" s="208"/>
      <c r="AL134" s="208"/>
      <c r="AM134" s="207" t="s">
        <v>721</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721</v>
      </c>
      <c r="AC135" s="214"/>
      <c r="AD135" s="214"/>
      <c r="AE135" s="207" t="s">
        <v>721</v>
      </c>
      <c r="AF135" s="208"/>
      <c r="AG135" s="208"/>
      <c r="AH135" s="208"/>
      <c r="AI135" s="207" t="s">
        <v>721</v>
      </c>
      <c r="AJ135" s="208"/>
      <c r="AK135" s="208"/>
      <c r="AL135" s="208"/>
      <c r="AM135" s="207" t="s">
        <v>721</v>
      </c>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9.75" customHeight="1" x14ac:dyDescent="0.15">
      <c r="A188" s="190"/>
      <c r="B188" s="187"/>
      <c r="C188" s="181"/>
      <c r="D188" s="187"/>
      <c r="E188" s="128" t="s">
        <v>747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9.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31"/>
      <c r="E430" s="175" t="s">
        <v>400</v>
      </c>
      <c r="F430" s="895"/>
      <c r="G430" s="896" t="s">
        <v>252</v>
      </c>
      <c r="H430" s="126"/>
      <c r="I430" s="126"/>
      <c r="J430" s="897" t="s">
        <v>721</v>
      </c>
      <c r="K430" s="898"/>
      <c r="L430" s="898"/>
      <c r="M430" s="898"/>
      <c r="N430" s="898"/>
      <c r="O430" s="898"/>
      <c r="P430" s="898"/>
      <c r="Q430" s="898"/>
      <c r="R430" s="898"/>
      <c r="S430" s="898"/>
      <c r="T430" s="89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5"/>
      <c r="AJ432" s="335"/>
      <c r="AK432" s="335"/>
      <c r="AL432" s="157"/>
      <c r="AM432" s="335"/>
      <c r="AN432" s="335"/>
      <c r="AO432" s="335"/>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t="s">
        <v>721</v>
      </c>
      <c r="AN433" s="208"/>
      <c r="AO433" s="208"/>
      <c r="AP433" s="337"/>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t="s">
        <v>721</v>
      </c>
      <c r="AN434" s="208"/>
      <c r="AO434" s="208"/>
      <c r="AP434" s="337"/>
      <c r="AQ434" s="336" t="s">
        <v>721</v>
      </c>
      <c r="AR434" s="208"/>
      <c r="AS434" s="208"/>
      <c r="AT434" s="337"/>
      <c r="AU434" s="208" t="s">
        <v>721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t="s">
        <v>721</v>
      </c>
      <c r="AN435" s="208"/>
      <c r="AO435" s="208"/>
      <c r="AP435" s="337"/>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5"/>
      <c r="AJ457" s="335"/>
      <c r="AK457" s="335"/>
      <c r="AL457" s="157"/>
      <c r="AM457" s="335"/>
      <c r="AN457" s="335"/>
      <c r="AO457" s="335"/>
      <c r="AP457" s="157"/>
      <c r="AQ457" s="250" t="s">
        <v>721</v>
      </c>
      <c r="AR457" s="201"/>
      <c r="AS457" s="136" t="s">
        <v>233</v>
      </c>
      <c r="AT457" s="137"/>
      <c r="AU457" s="201" t="s">
        <v>721</v>
      </c>
      <c r="AV457" s="201"/>
      <c r="AW457" s="136" t="s">
        <v>179</v>
      </c>
      <c r="AX457" s="196"/>
      <c r="AY457">
        <f>$AY$456</f>
        <v>1</v>
      </c>
    </row>
    <row r="458" spans="1:51" ht="23.25" customHeight="1" x14ac:dyDescent="0.15">
      <c r="A458" s="190"/>
      <c r="B458" s="187"/>
      <c r="C458" s="181"/>
      <c r="D458" s="187"/>
      <c r="E458" s="338"/>
      <c r="F458" s="339"/>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t="s">
        <v>721</v>
      </c>
      <c r="AN458" s="208"/>
      <c r="AO458" s="208"/>
      <c r="AP458" s="337"/>
      <c r="AQ458" s="336" t="s">
        <v>721</v>
      </c>
      <c r="AR458" s="208"/>
      <c r="AS458" s="208"/>
      <c r="AT458" s="337"/>
      <c r="AU458" s="208" t="s">
        <v>721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t="s">
        <v>721</v>
      </c>
      <c r="AN459" s="208"/>
      <c r="AO459" s="208"/>
      <c r="AP459" s="337"/>
      <c r="AQ459" s="336" t="s">
        <v>721</v>
      </c>
      <c r="AR459" s="208"/>
      <c r="AS459" s="208"/>
      <c r="AT459" s="337"/>
      <c r="AU459" s="208" t="s">
        <v>721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t="s">
        <v>721</v>
      </c>
      <c r="AN460" s="208"/>
      <c r="AO460" s="208"/>
      <c r="AP460" s="337"/>
      <c r="AQ460" s="336" t="s">
        <v>721</v>
      </c>
      <c r="AR460" s="208"/>
      <c r="AS460" s="208"/>
      <c r="AT460" s="337"/>
      <c r="AU460" s="208" t="s">
        <v>721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6" t="s">
        <v>252</v>
      </c>
      <c r="H484" s="126"/>
      <c r="I484" s="12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6" t="s">
        <v>252</v>
      </c>
      <c r="H538" s="126"/>
      <c r="I538" s="12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6" t="s">
        <v>252</v>
      </c>
      <c r="H592" s="126"/>
      <c r="I592" s="12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6" t="s">
        <v>252</v>
      </c>
      <c r="H646" s="126"/>
      <c r="I646" s="12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hidden="1" customHeight="1" x14ac:dyDescent="0.15">
      <c r="A698" s="190"/>
      <c r="B698" s="187"/>
      <c r="C698" s="181"/>
      <c r="D698" s="187"/>
      <c r="E698" s="128" t="s">
        <v>748</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1" t="s">
        <v>31</v>
      </c>
      <c r="AH701" s="376"/>
      <c r="AI701" s="376"/>
      <c r="AJ701" s="376"/>
      <c r="AK701" s="376"/>
      <c r="AL701" s="376"/>
      <c r="AM701" s="376"/>
      <c r="AN701" s="376"/>
      <c r="AO701" s="376"/>
      <c r="AP701" s="376"/>
      <c r="AQ701" s="376"/>
      <c r="AR701" s="376"/>
      <c r="AS701" s="376"/>
      <c r="AT701" s="376"/>
      <c r="AU701" s="376"/>
      <c r="AV701" s="376"/>
      <c r="AW701" s="376"/>
      <c r="AX701" s="822"/>
    </row>
    <row r="702" spans="1:51" ht="60" customHeight="1" x14ac:dyDescent="0.15">
      <c r="A702" s="867" t="s">
        <v>140</v>
      </c>
      <c r="B702" s="868"/>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744</v>
      </c>
      <c r="AE702" s="342"/>
      <c r="AF702" s="342"/>
      <c r="AG702" s="379" t="s">
        <v>751</v>
      </c>
      <c r="AH702" s="380"/>
      <c r="AI702" s="380"/>
      <c r="AJ702" s="380"/>
      <c r="AK702" s="380"/>
      <c r="AL702" s="380"/>
      <c r="AM702" s="380"/>
      <c r="AN702" s="380"/>
      <c r="AO702" s="380"/>
      <c r="AP702" s="380"/>
      <c r="AQ702" s="380"/>
      <c r="AR702" s="380"/>
      <c r="AS702" s="380"/>
      <c r="AT702" s="380"/>
      <c r="AU702" s="380"/>
      <c r="AV702" s="380"/>
      <c r="AW702" s="380"/>
      <c r="AX702" s="381"/>
    </row>
    <row r="703" spans="1:51" ht="60"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6"/>
      <c r="AD703" s="322" t="s">
        <v>744</v>
      </c>
      <c r="AE703" s="323"/>
      <c r="AF703" s="323"/>
      <c r="AG703" s="104" t="s">
        <v>751</v>
      </c>
      <c r="AH703" s="105"/>
      <c r="AI703" s="105"/>
      <c r="AJ703" s="105"/>
      <c r="AK703" s="105"/>
      <c r="AL703" s="105"/>
      <c r="AM703" s="105"/>
      <c r="AN703" s="105"/>
      <c r="AO703" s="105"/>
      <c r="AP703" s="105"/>
      <c r="AQ703" s="105"/>
      <c r="AR703" s="105"/>
      <c r="AS703" s="105"/>
      <c r="AT703" s="105"/>
      <c r="AU703" s="105"/>
      <c r="AV703" s="105"/>
      <c r="AW703" s="105"/>
      <c r="AX703" s="106"/>
    </row>
    <row r="704" spans="1:51" ht="60"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744</v>
      </c>
      <c r="AE704" s="783"/>
      <c r="AF704" s="783"/>
      <c r="AG704" s="168" t="s">
        <v>752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8" t="s">
        <v>41</v>
      </c>
      <c r="D705" s="819"/>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0"/>
      <c r="AD705" s="712" t="s">
        <v>744</v>
      </c>
      <c r="AE705" s="713"/>
      <c r="AF705" s="713"/>
      <c r="AG705" s="128" t="s">
        <v>753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4"/>
      <c r="D706" s="795"/>
      <c r="E706" s="730" t="s">
        <v>382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749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749</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2" t="s">
        <v>750</v>
      </c>
      <c r="AE708" s="603"/>
      <c r="AF708" s="603"/>
      <c r="AG708" s="742" t="s">
        <v>748</v>
      </c>
      <c r="AH708" s="743"/>
      <c r="AI708" s="743"/>
      <c r="AJ708" s="743"/>
      <c r="AK708" s="743"/>
      <c r="AL708" s="743"/>
      <c r="AM708" s="743"/>
      <c r="AN708" s="743"/>
      <c r="AO708" s="743"/>
      <c r="AP708" s="743"/>
      <c r="AQ708" s="743"/>
      <c r="AR708" s="743"/>
      <c r="AS708" s="743"/>
      <c r="AT708" s="743"/>
      <c r="AU708" s="743"/>
      <c r="AV708" s="743"/>
      <c r="AW708" s="743"/>
      <c r="AX708" s="744"/>
    </row>
    <row r="709" spans="1:50" ht="42"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744</v>
      </c>
      <c r="AE709" s="323"/>
      <c r="AF709" s="323"/>
      <c r="AG709" s="104" t="s">
        <v>754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750</v>
      </c>
      <c r="AE710" s="323"/>
      <c r="AF710" s="323"/>
      <c r="AG710" s="104" t="s">
        <v>748</v>
      </c>
      <c r="AH710" s="105"/>
      <c r="AI710" s="105"/>
      <c r="AJ710" s="105"/>
      <c r="AK710" s="105"/>
      <c r="AL710" s="105"/>
      <c r="AM710" s="105"/>
      <c r="AN710" s="105"/>
      <c r="AO710" s="105"/>
      <c r="AP710" s="105"/>
      <c r="AQ710" s="105"/>
      <c r="AR710" s="105"/>
      <c r="AS710" s="105"/>
      <c r="AT710" s="105"/>
      <c r="AU710" s="105"/>
      <c r="AV710" s="105"/>
      <c r="AW710" s="105"/>
      <c r="AX710" s="106"/>
    </row>
    <row r="711" spans="1:50" ht="41.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744</v>
      </c>
      <c r="AE711" s="323"/>
      <c r="AF711" s="323"/>
      <c r="AG711" s="104" t="s">
        <v>754</v>
      </c>
      <c r="AH711" s="105"/>
      <c r="AI711" s="105"/>
      <c r="AJ711" s="105"/>
      <c r="AK711" s="105"/>
      <c r="AL711" s="105"/>
      <c r="AM711" s="105"/>
      <c r="AN711" s="105"/>
      <c r="AO711" s="105"/>
      <c r="AP711" s="105"/>
      <c r="AQ711" s="105"/>
      <c r="AR711" s="105"/>
      <c r="AS711" s="105"/>
      <c r="AT711" s="105"/>
      <c r="AU711" s="105"/>
      <c r="AV711" s="105"/>
      <c r="AW711" s="105"/>
      <c r="AX711" s="106"/>
    </row>
    <row r="712" spans="1:50" ht="41.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2" t="s">
        <v>744</v>
      </c>
      <c r="AE712" s="783"/>
      <c r="AF712" s="783"/>
      <c r="AG712" s="807" t="s">
        <v>755</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0"/>
      <c r="B713" s="642"/>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750</v>
      </c>
      <c r="AE713" s="323"/>
      <c r="AF713" s="661"/>
      <c r="AG713" s="104" t="s">
        <v>748</v>
      </c>
      <c r="AH713" s="105"/>
      <c r="AI713" s="105"/>
      <c r="AJ713" s="105"/>
      <c r="AK713" s="105"/>
      <c r="AL713" s="105"/>
      <c r="AM713" s="105"/>
      <c r="AN713" s="105"/>
      <c r="AO713" s="105"/>
      <c r="AP713" s="105"/>
      <c r="AQ713" s="105"/>
      <c r="AR713" s="105"/>
      <c r="AS713" s="105"/>
      <c r="AT713" s="105"/>
      <c r="AU713" s="105"/>
      <c r="AV713" s="105"/>
      <c r="AW713" s="105"/>
      <c r="AX713" s="106"/>
    </row>
    <row r="714" spans="1:50" ht="41.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4" t="s">
        <v>744</v>
      </c>
      <c r="AE714" s="805"/>
      <c r="AF714" s="806"/>
      <c r="AG714" s="736" t="s">
        <v>755</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8"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2" t="s">
        <v>744</v>
      </c>
      <c r="AE715" s="603"/>
      <c r="AF715" s="654"/>
      <c r="AG715" s="742" t="s">
        <v>757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750</v>
      </c>
      <c r="AE716" s="625"/>
      <c r="AF716" s="625"/>
      <c r="AG716" s="104" t="s">
        <v>748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744</v>
      </c>
      <c r="AE717" s="323"/>
      <c r="AF717" s="323"/>
      <c r="AG717" s="104" t="s">
        <v>757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750</v>
      </c>
      <c r="AE718" s="323"/>
      <c r="AF718" s="323"/>
      <c r="AG718" s="130" t="s">
        <v>748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t="s">
        <v>748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9"/>
      <c r="C726" s="812" t="s">
        <v>53</v>
      </c>
      <c r="D726" s="834"/>
      <c r="E726" s="834"/>
      <c r="F726" s="835"/>
      <c r="G726" s="576" t="s">
        <v>758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0"/>
      <c r="B727" s="801"/>
      <c r="C727" s="748" t="s">
        <v>57</v>
      </c>
      <c r="D727" s="749"/>
      <c r="E727" s="749"/>
      <c r="F727" s="750"/>
      <c r="G727" s="574" t="s">
        <v>756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45" customHeight="1" thickBot="1" x14ac:dyDescent="0.2">
      <c r="A729" s="632" t="s">
        <v>778</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45" customHeight="1" thickBot="1" x14ac:dyDescent="0.2">
      <c r="A731" s="671" t="s">
        <v>138</v>
      </c>
      <c r="B731" s="672"/>
      <c r="C731" s="672"/>
      <c r="D731" s="672"/>
      <c r="E731" s="673"/>
      <c r="F731" s="727" t="s">
        <v>777</v>
      </c>
      <c r="G731" s="728"/>
      <c r="H731" s="728"/>
      <c r="I731" s="728"/>
      <c r="J731" s="728"/>
      <c r="K731" s="728"/>
      <c r="L731" s="728"/>
      <c r="M731" s="728"/>
      <c r="N731" s="728"/>
      <c r="O731" s="728"/>
      <c r="P731" s="728"/>
      <c r="Q731" s="728"/>
      <c r="R731" s="728"/>
      <c r="S731" s="728"/>
      <c r="T731" s="728"/>
      <c r="U731" s="728"/>
      <c r="V731" s="728"/>
      <c r="W731" s="728"/>
      <c r="X731" s="728"/>
      <c r="Y731" s="728"/>
      <c r="Z731" s="728"/>
      <c r="AA731" s="728"/>
      <c r="AB731" s="728"/>
      <c r="AC731" s="728"/>
      <c r="AD731" s="728"/>
      <c r="AE731" s="728"/>
      <c r="AF731" s="728"/>
      <c r="AG731" s="728"/>
      <c r="AH731" s="728"/>
      <c r="AI731" s="728"/>
      <c r="AJ731" s="728"/>
      <c r="AK731" s="728"/>
      <c r="AL731" s="728"/>
      <c r="AM731" s="728"/>
      <c r="AN731" s="728"/>
      <c r="AO731" s="728"/>
      <c r="AP731" s="728"/>
      <c r="AQ731" s="728"/>
      <c r="AR731" s="728"/>
      <c r="AS731" s="728"/>
      <c r="AT731" s="728"/>
      <c r="AU731" s="728"/>
      <c r="AV731" s="728"/>
      <c r="AW731" s="728"/>
      <c r="AX731" s="729"/>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45" customHeight="1" thickBot="1" x14ac:dyDescent="0.2">
      <c r="A733" s="671" t="s">
        <v>138</v>
      </c>
      <c r="B733" s="672"/>
      <c r="C733" s="672"/>
      <c r="D733" s="672"/>
      <c r="E733" s="673"/>
      <c r="F733" s="635" t="s">
        <v>779</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4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0" t="s">
        <v>673</v>
      </c>
      <c r="B737" s="211"/>
      <c r="C737" s="211"/>
      <c r="D737" s="212"/>
      <c r="E737" s="954" t="s">
        <v>737</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398</v>
      </c>
      <c r="B738" s="361"/>
      <c r="C738" s="361"/>
      <c r="D738" s="361"/>
      <c r="E738" s="954" t="s">
        <v>738</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397</v>
      </c>
      <c r="B739" s="361"/>
      <c r="C739" s="361"/>
      <c r="D739" s="361"/>
      <c r="E739" s="954" t="s">
        <v>739</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396</v>
      </c>
      <c r="B740" s="361"/>
      <c r="C740" s="361"/>
      <c r="D740" s="361"/>
      <c r="E740" s="954" t="s">
        <v>740</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395</v>
      </c>
      <c r="B741" s="361"/>
      <c r="C741" s="361"/>
      <c r="D741" s="361"/>
      <c r="E741" s="954" t="s">
        <v>741</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394</v>
      </c>
      <c r="B742" s="361"/>
      <c r="C742" s="361"/>
      <c r="D742" s="361"/>
      <c r="E742" s="954" t="s">
        <v>742</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393</v>
      </c>
      <c r="B743" s="361"/>
      <c r="C743" s="361"/>
      <c r="D743" s="361"/>
      <c r="E743" s="954" t="s">
        <v>743</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392</v>
      </c>
      <c r="B744" s="361"/>
      <c r="C744" s="361"/>
      <c r="D744" s="361"/>
      <c r="E744" s="954" t="s">
        <v>742</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391</v>
      </c>
      <c r="B745" s="361"/>
      <c r="C745" s="361"/>
      <c r="D745" s="361"/>
      <c r="E745" s="991" t="s">
        <v>737</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546</v>
      </c>
      <c r="B746" s="361"/>
      <c r="C746" s="361"/>
      <c r="D746" s="361"/>
      <c r="E746" s="960" t="s">
        <v>711</v>
      </c>
      <c r="F746" s="958"/>
      <c r="G746" s="958"/>
      <c r="H746" s="100" t="str">
        <f>IF(E746="","","-")</f>
        <v>-</v>
      </c>
      <c r="I746" s="958"/>
      <c r="J746" s="958"/>
      <c r="K746" s="100" t="str">
        <f>IF(I746="","","-")</f>
        <v/>
      </c>
      <c r="L746" s="959">
        <v>272</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510</v>
      </c>
      <c r="B747" s="361"/>
      <c r="C747" s="361"/>
      <c r="D747" s="361"/>
      <c r="E747" s="960" t="s">
        <v>711</v>
      </c>
      <c r="F747" s="958"/>
      <c r="G747" s="958"/>
      <c r="H747" s="100" t="str">
        <f>IF(E747="","","-")</f>
        <v>-</v>
      </c>
      <c r="I747" s="958"/>
      <c r="J747" s="958"/>
      <c r="K747" s="100" t="str">
        <f>IF(I747="","","-")</f>
        <v/>
      </c>
      <c r="L747" s="959">
        <v>282</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759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3"/>
    </row>
    <row r="788" spans="1:51" ht="24.75" customHeight="1" x14ac:dyDescent="0.15">
      <c r="A788" s="629"/>
      <c r="B788" s="630"/>
      <c r="C788" s="630"/>
      <c r="D788" s="630"/>
      <c r="E788" s="630"/>
      <c r="F788" s="631"/>
      <c r="G788" s="812"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8"/>
      <c r="AC788" s="812"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760</v>
      </c>
      <c r="H789" s="669"/>
      <c r="I789" s="669"/>
      <c r="J789" s="669"/>
      <c r="K789" s="670"/>
      <c r="L789" s="662" t="s">
        <v>761</v>
      </c>
      <c r="M789" s="663"/>
      <c r="N789" s="663"/>
      <c r="O789" s="663"/>
      <c r="P789" s="663"/>
      <c r="Q789" s="663"/>
      <c r="R789" s="663"/>
      <c r="S789" s="663"/>
      <c r="T789" s="663"/>
      <c r="U789" s="663"/>
      <c r="V789" s="663"/>
      <c r="W789" s="663"/>
      <c r="X789" s="664"/>
      <c r="Y789" s="382">
        <v>0.1</v>
      </c>
      <c r="Z789" s="383"/>
      <c r="AA789" s="383"/>
      <c r="AB789" s="802"/>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3" t="s">
        <v>20</v>
      </c>
      <c r="H799" s="824"/>
      <c r="I799" s="824"/>
      <c r="J799" s="824"/>
      <c r="K799" s="824"/>
      <c r="L799" s="825"/>
      <c r="M799" s="826"/>
      <c r="N799" s="826"/>
      <c r="O799" s="826"/>
      <c r="P799" s="826"/>
      <c r="Q799" s="826"/>
      <c r="R799" s="826"/>
      <c r="S799" s="826"/>
      <c r="T799" s="826"/>
      <c r="U799" s="826"/>
      <c r="V799" s="826"/>
      <c r="W799" s="826"/>
      <c r="X799" s="827"/>
      <c r="Y799" s="828">
        <f>SUM(Y789:AB798)</f>
        <v>0.1</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0</v>
      </c>
      <c r="AV799" s="829"/>
      <c r="AW799" s="829"/>
      <c r="AX799" s="831"/>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3"/>
      <c r="AY800">
        <f>COUNTA($G$802,$AC$802)</f>
        <v>0</v>
      </c>
    </row>
    <row r="801" spans="1:51" ht="24.75" hidden="1" customHeight="1" x14ac:dyDescent="0.15">
      <c r="A801" s="629"/>
      <c r="B801" s="630"/>
      <c r="C801" s="630"/>
      <c r="D801" s="630"/>
      <c r="E801" s="630"/>
      <c r="F801" s="631"/>
      <c r="G801" s="812"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8"/>
      <c r="AC801" s="812"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2"/>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3"/>
      <c r="AY813">
        <f>COUNTA($G$815,$AC$815)</f>
        <v>0</v>
      </c>
    </row>
    <row r="814" spans="1:51" ht="24.75" hidden="1" customHeight="1" x14ac:dyDescent="0.15">
      <c r="A814" s="629"/>
      <c r="B814" s="630"/>
      <c r="C814" s="630"/>
      <c r="D814" s="630"/>
      <c r="E814" s="630"/>
      <c r="F814" s="631"/>
      <c r="G814" s="812"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8"/>
      <c r="AC814" s="812"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2"/>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3"/>
      <c r="AY826">
        <f>COUNTA($G$828,$AC$828)</f>
        <v>0</v>
      </c>
    </row>
    <row r="827" spans="1:51" ht="24.75" hidden="1" customHeight="1" x14ac:dyDescent="0.15">
      <c r="A827" s="629"/>
      <c r="B827" s="630"/>
      <c r="C827" s="630"/>
      <c r="D827" s="630"/>
      <c r="E827" s="630"/>
      <c r="F827" s="631"/>
      <c r="G827" s="812"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8"/>
      <c r="AC827" s="812"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2"/>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42" customHeight="1" x14ac:dyDescent="0.15">
      <c r="A845" s="370">
        <v>1</v>
      </c>
      <c r="B845" s="370">
        <v>1</v>
      </c>
      <c r="C845" s="358" t="s">
        <v>762</v>
      </c>
      <c r="D845" s="343"/>
      <c r="E845" s="343"/>
      <c r="F845" s="343"/>
      <c r="G845" s="343"/>
      <c r="H845" s="343"/>
      <c r="I845" s="343"/>
      <c r="J845" s="344">
        <v>6010001021699</v>
      </c>
      <c r="K845" s="345"/>
      <c r="L845" s="345"/>
      <c r="M845" s="345"/>
      <c r="N845" s="345"/>
      <c r="O845" s="345"/>
      <c r="P845" s="359" t="s">
        <v>763</v>
      </c>
      <c r="Q845" s="346"/>
      <c r="R845" s="346"/>
      <c r="S845" s="346"/>
      <c r="T845" s="346"/>
      <c r="U845" s="346"/>
      <c r="V845" s="346"/>
      <c r="W845" s="346"/>
      <c r="X845" s="346"/>
      <c r="Y845" s="347">
        <v>8.3000000000000004E-2</v>
      </c>
      <c r="Z845" s="348"/>
      <c r="AA845" s="348"/>
      <c r="AB845" s="349"/>
      <c r="AC845" s="350" t="s">
        <v>379</v>
      </c>
      <c r="AD845" s="351"/>
      <c r="AE845" s="351"/>
      <c r="AF845" s="351"/>
      <c r="AG845" s="351"/>
      <c r="AH845" s="366" t="s">
        <v>748</v>
      </c>
      <c r="AI845" s="367"/>
      <c r="AJ845" s="367"/>
      <c r="AK845" s="367"/>
      <c r="AL845" s="354">
        <v>100</v>
      </c>
      <c r="AM845" s="355"/>
      <c r="AN845" s="355"/>
      <c r="AO845" s="356"/>
      <c r="AP845" s="357" t="s">
        <v>748</v>
      </c>
      <c r="AQ845" s="357"/>
      <c r="AR845" s="357"/>
      <c r="AS845" s="357"/>
      <c r="AT845" s="357"/>
      <c r="AU845" s="357"/>
      <c r="AV845" s="357"/>
      <c r="AW845" s="357"/>
      <c r="AX845" s="357"/>
    </row>
    <row r="846" spans="1:51" ht="42" customHeight="1" x14ac:dyDescent="0.15">
      <c r="A846" s="370">
        <v>2</v>
      </c>
      <c r="B846" s="370">
        <v>1</v>
      </c>
      <c r="C846" s="358" t="s">
        <v>764</v>
      </c>
      <c r="D846" s="343"/>
      <c r="E846" s="343"/>
      <c r="F846" s="343"/>
      <c r="G846" s="343"/>
      <c r="H846" s="343"/>
      <c r="I846" s="343"/>
      <c r="J846" s="344">
        <v>6010405003434</v>
      </c>
      <c r="K846" s="345"/>
      <c r="L846" s="345"/>
      <c r="M846" s="345"/>
      <c r="N846" s="345"/>
      <c r="O846" s="345"/>
      <c r="P846" s="359" t="s">
        <v>776</v>
      </c>
      <c r="Q846" s="346"/>
      <c r="R846" s="346"/>
      <c r="S846" s="346"/>
      <c r="T846" s="346"/>
      <c r="U846" s="346"/>
      <c r="V846" s="346"/>
      <c r="W846" s="346"/>
      <c r="X846" s="346"/>
      <c r="Y846" s="347">
        <v>7.4499999999999997E-2</v>
      </c>
      <c r="Z846" s="348"/>
      <c r="AA846" s="348"/>
      <c r="AB846" s="349"/>
      <c r="AC846" s="350" t="s">
        <v>379</v>
      </c>
      <c r="AD846" s="351"/>
      <c r="AE846" s="351"/>
      <c r="AF846" s="351"/>
      <c r="AG846" s="351"/>
      <c r="AH846" s="366" t="s">
        <v>748</v>
      </c>
      <c r="AI846" s="367"/>
      <c r="AJ846" s="367"/>
      <c r="AK846" s="367"/>
      <c r="AL846" s="354">
        <v>100</v>
      </c>
      <c r="AM846" s="355"/>
      <c r="AN846" s="355"/>
      <c r="AO846" s="356"/>
      <c r="AP846" s="357" t="s">
        <v>748</v>
      </c>
      <c r="AQ846" s="357"/>
      <c r="AR846" s="357"/>
      <c r="AS846" s="357"/>
      <c r="AT846" s="357"/>
      <c r="AU846" s="357"/>
      <c r="AV846" s="357"/>
      <c r="AW846" s="357"/>
      <c r="AX846" s="357"/>
      <c r="AY846">
        <f>COUNTA($C$846)</f>
        <v>1</v>
      </c>
    </row>
    <row r="847" spans="1:51" ht="42" customHeight="1" x14ac:dyDescent="0.15">
      <c r="A847" s="370">
        <v>3</v>
      </c>
      <c r="B847" s="370">
        <v>1</v>
      </c>
      <c r="C847" s="358" t="s">
        <v>765</v>
      </c>
      <c r="D847" s="343"/>
      <c r="E847" s="343"/>
      <c r="F847" s="343"/>
      <c r="G847" s="343"/>
      <c r="H847" s="343"/>
      <c r="I847" s="343"/>
      <c r="J847" s="344">
        <v>3010002049767</v>
      </c>
      <c r="K847" s="345"/>
      <c r="L847" s="345"/>
      <c r="M847" s="345"/>
      <c r="N847" s="345"/>
      <c r="O847" s="345"/>
      <c r="P847" s="359" t="s">
        <v>768</v>
      </c>
      <c r="Q847" s="346"/>
      <c r="R847" s="346"/>
      <c r="S847" s="346"/>
      <c r="T847" s="346"/>
      <c r="U847" s="346"/>
      <c r="V847" s="346"/>
      <c r="W847" s="346"/>
      <c r="X847" s="346"/>
      <c r="Y847" s="347">
        <v>0.1</v>
      </c>
      <c r="Z847" s="348"/>
      <c r="AA847" s="348"/>
      <c r="AB847" s="349"/>
      <c r="AC847" s="350" t="s">
        <v>379</v>
      </c>
      <c r="AD847" s="351"/>
      <c r="AE847" s="351"/>
      <c r="AF847" s="351"/>
      <c r="AG847" s="351"/>
      <c r="AH847" s="366" t="s">
        <v>748</v>
      </c>
      <c r="AI847" s="367"/>
      <c r="AJ847" s="367"/>
      <c r="AK847" s="367"/>
      <c r="AL847" s="354">
        <v>100</v>
      </c>
      <c r="AM847" s="355"/>
      <c r="AN847" s="355"/>
      <c r="AO847" s="356"/>
      <c r="AP847" s="357" t="s">
        <v>748</v>
      </c>
      <c r="AQ847" s="357"/>
      <c r="AR847" s="357"/>
      <c r="AS847" s="357"/>
      <c r="AT847" s="357"/>
      <c r="AU847" s="357"/>
      <c r="AV847" s="357"/>
      <c r="AW847" s="357"/>
      <c r="AX847" s="357"/>
      <c r="AY847">
        <f>COUNTA($C$847)</f>
        <v>1</v>
      </c>
    </row>
    <row r="848" spans="1:51" ht="42" customHeight="1" x14ac:dyDescent="0.15">
      <c r="A848" s="370">
        <v>4</v>
      </c>
      <c r="B848" s="370">
        <v>1</v>
      </c>
      <c r="C848" s="358" t="s">
        <v>765</v>
      </c>
      <c r="D848" s="343"/>
      <c r="E848" s="343"/>
      <c r="F848" s="343"/>
      <c r="G848" s="343"/>
      <c r="H848" s="343"/>
      <c r="I848" s="343"/>
      <c r="J848" s="344">
        <v>3010002049767</v>
      </c>
      <c r="K848" s="345"/>
      <c r="L848" s="345"/>
      <c r="M848" s="345"/>
      <c r="N848" s="345"/>
      <c r="O848" s="345"/>
      <c r="P848" s="359" t="s">
        <v>768</v>
      </c>
      <c r="Q848" s="346"/>
      <c r="R848" s="346"/>
      <c r="S848" s="346"/>
      <c r="T848" s="346"/>
      <c r="U848" s="346"/>
      <c r="V848" s="346"/>
      <c r="W848" s="346"/>
      <c r="X848" s="346"/>
      <c r="Y848" s="347">
        <v>0.1</v>
      </c>
      <c r="Z848" s="348"/>
      <c r="AA848" s="348"/>
      <c r="AB848" s="349"/>
      <c r="AC848" s="350" t="s">
        <v>379</v>
      </c>
      <c r="AD848" s="351"/>
      <c r="AE848" s="351"/>
      <c r="AF848" s="351"/>
      <c r="AG848" s="351"/>
      <c r="AH848" s="366" t="s">
        <v>748</v>
      </c>
      <c r="AI848" s="367"/>
      <c r="AJ848" s="367"/>
      <c r="AK848" s="367"/>
      <c r="AL848" s="354">
        <v>100</v>
      </c>
      <c r="AM848" s="355"/>
      <c r="AN848" s="355"/>
      <c r="AO848" s="356"/>
      <c r="AP848" s="357" t="s">
        <v>748</v>
      </c>
      <c r="AQ848" s="357"/>
      <c r="AR848" s="357"/>
      <c r="AS848" s="357"/>
      <c r="AT848" s="357"/>
      <c r="AU848" s="357"/>
      <c r="AV848" s="357"/>
      <c r="AW848" s="357"/>
      <c r="AX848" s="357"/>
      <c r="AY848">
        <f>COUNTA($C$848)</f>
        <v>1</v>
      </c>
    </row>
    <row r="849" spans="1:51" ht="42" customHeight="1" x14ac:dyDescent="0.15">
      <c r="A849" s="370">
        <v>5</v>
      </c>
      <c r="B849" s="370">
        <v>1</v>
      </c>
      <c r="C849" s="358" t="s">
        <v>762</v>
      </c>
      <c r="D849" s="343"/>
      <c r="E849" s="343"/>
      <c r="F849" s="343"/>
      <c r="G849" s="343"/>
      <c r="H849" s="343"/>
      <c r="I849" s="343"/>
      <c r="J849" s="344">
        <v>6010001021699</v>
      </c>
      <c r="K849" s="345"/>
      <c r="L849" s="345"/>
      <c r="M849" s="345"/>
      <c r="N849" s="345"/>
      <c r="O849" s="345"/>
      <c r="P849" s="359" t="s">
        <v>766</v>
      </c>
      <c r="Q849" s="346"/>
      <c r="R849" s="346"/>
      <c r="S849" s="346"/>
      <c r="T849" s="346"/>
      <c r="U849" s="346"/>
      <c r="V849" s="346"/>
      <c r="W849" s="346"/>
      <c r="X849" s="346"/>
      <c r="Y849" s="347">
        <v>3.9E-2</v>
      </c>
      <c r="Z849" s="348"/>
      <c r="AA849" s="348"/>
      <c r="AB849" s="349"/>
      <c r="AC849" s="350" t="s">
        <v>379</v>
      </c>
      <c r="AD849" s="351"/>
      <c r="AE849" s="351"/>
      <c r="AF849" s="351"/>
      <c r="AG849" s="351"/>
      <c r="AH849" s="366" t="s">
        <v>748</v>
      </c>
      <c r="AI849" s="367"/>
      <c r="AJ849" s="367"/>
      <c r="AK849" s="367"/>
      <c r="AL849" s="354">
        <v>100</v>
      </c>
      <c r="AM849" s="355"/>
      <c r="AN849" s="355"/>
      <c r="AO849" s="356"/>
      <c r="AP849" s="357" t="s">
        <v>748</v>
      </c>
      <c r="AQ849" s="357"/>
      <c r="AR849" s="357"/>
      <c r="AS849" s="357"/>
      <c r="AT849" s="357"/>
      <c r="AU849" s="357"/>
      <c r="AV849" s="357"/>
      <c r="AW849" s="357"/>
      <c r="AX849" s="357"/>
      <c r="AY849">
        <f>COUNTA($C$849)</f>
        <v>1</v>
      </c>
    </row>
    <row r="850" spans="1:51" ht="42" customHeight="1" x14ac:dyDescent="0.15">
      <c r="A850" s="370">
        <v>6</v>
      </c>
      <c r="B850" s="370">
        <v>1</v>
      </c>
      <c r="C850" s="358" t="s">
        <v>767</v>
      </c>
      <c r="D850" s="343"/>
      <c r="E850" s="343"/>
      <c r="F850" s="343"/>
      <c r="G850" s="343"/>
      <c r="H850" s="343"/>
      <c r="I850" s="343"/>
      <c r="J850" s="344">
        <v>1010001030093</v>
      </c>
      <c r="K850" s="345"/>
      <c r="L850" s="345"/>
      <c r="M850" s="345"/>
      <c r="N850" s="345"/>
      <c r="O850" s="345"/>
      <c r="P850" s="359" t="s">
        <v>769</v>
      </c>
      <c r="Q850" s="346"/>
      <c r="R850" s="346"/>
      <c r="S850" s="346"/>
      <c r="T850" s="346"/>
      <c r="U850" s="346"/>
      <c r="V850" s="346"/>
      <c r="W850" s="346"/>
      <c r="X850" s="346"/>
      <c r="Y850" s="347">
        <v>2.75E-2</v>
      </c>
      <c r="Z850" s="348"/>
      <c r="AA850" s="348"/>
      <c r="AB850" s="349"/>
      <c r="AC850" s="350" t="s">
        <v>379</v>
      </c>
      <c r="AD850" s="351"/>
      <c r="AE850" s="351"/>
      <c r="AF850" s="351"/>
      <c r="AG850" s="351"/>
      <c r="AH850" s="366" t="s">
        <v>748</v>
      </c>
      <c r="AI850" s="367"/>
      <c r="AJ850" s="367"/>
      <c r="AK850" s="367"/>
      <c r="AL850" s="354">
        <v>100</v>
      </c>
      <c r="AM850" s="355"/>
      <c r="AN850" s="355"/>
      <c r="AO850" s="356"/>
      <c r="AP850" s="357" t="s">
        <v>748</v>
      </c>
      <c r="AQ850" s="357"/>
      <c r="AR850" s="357"/>
      <c r="AS850" s="357"/>
      <c r="AT850" s="357"/>
      <c r="AU850" s="357"/>
      <c r="AV850" s="357"/>
      <c r="AW850" s="357"/>
      <c r="AX850" s="357"/>
      <c r="AY850">
        <f>COUNTA($C$850)</f>
        <v>1</v>
      </c>
    </row>
    <row r="851" spans="1:51" ht="42" customHeight="1" x14ac:dyDescent="0.15">
      <c r="A851" s="370">
        <v>7</v>
      </c>
      <c r="B851" s="370">
        <v>1</v>
      </c>
      <c r="C851" s="358" t="s">
        <v>765</v>
      </c>
      <c r="D851" s="343"/>
      <c r="E851" s="343"/>
      <c r="F851" s="343"/>
      <c r="G851" s="343"/>
      <c r="H851" s="343"/>
      <c r="I851" s="343"/>
      <c r="J851" s="344">
        <v>3010002049767</v>
      </c>
      <c r="K851" s="345"/>
      <c r="L851" s="345"/>
      <c r="M851" s="345"/>
      <c r="N851" s="345"/>
      <c r="O851" s="345"/>
      <c r="P851" s="359" t="s">
        <v>768</v>
      </c>
      <c r="Q851" s="346"/>
      <c r="R851" s="346"/>
      <c r="S851" s="346"/>
      <c r="T851" s="346"/>
      <c r="U851" s="346"/>
      <c r="V851" s="346"/>
      <c r="W851" s="346"/>
      <c r="X851" s="346"/>
      <c r="Y851" s="347">
        <v>0.03</v>
      </c>
      <c r="Z851" s="348"/>
      <c r="AA851" s="348"/>
      <c r="AB851" s="349"/>
      <c r="AC851" s="350" t="s">
        <v>379</v>
      </c>
      <c r="AD851" s="351"/>
      <c r="AE851" s="351"/>
      <c r="AF851" s="351"/>
      <c r="AG851" s="351"/>
      <c r="AH851" s="366" t="s">
        <v>748</v>
      </c>
      <c r="AI851" s="367"/>
      <c r="AJ851" s="367"/>
      <c r="AK851" s="367"/>
      <c r="AL851" s="354">
        <v>100</v>
      </c>
      <c r="AM851" s="355"/>
      <c r="AN851" s="355"/>
      <c r="AO851" s="356"/>
      <c r="AP851" s="357" t="s">
        <v>748</v>
      </c>
      <c r="AQ851" s="357"/>
      <c r="AR851" s="357"/>
      <c r="AS851" s="357"/>
      <c r="AT851" s="357"/>
      <c r="AU851" s="357"/>
      <c r="AV851" s="357"/>
      <c r="AW851" s="357"/>
      <c r="AX851" s="357"/>
      <c r="AY851">
        <f>COUNTA($C$851)</f>
        <v>1</v>
      </c>
    </row>
    <row r="852" spans="1:51" ht="42" customHeight="1" x14ac:dyDescent="0.15">
      <c r="A852" s="370">
        <v>8</v>
      </c>
      <c r="B852" s="370">
        <v>1</v>
      </c>
      <c r="C852" s="358" t="s">
        <v>770</v>
      </c>
      <c r="D852" s="343"/>
      <c r="E852" s="343"/>
      <c r="F852" s="343"/>
      <c r="G852" s="343"/>
      <c r="H852" s="343"/>
      <c r="I852" s="343"/>
      <c r="J852" s="344" t="s">
        <v>748</v>
      </c>
      <c r="K852" s="345"/>
      <c r="L852" s="345"/>
      <c r="M852" s="345"/>
      <c r="N852" s="345"/>
      <c r="O852" s="345"/>
      <c r="P852" s="359" t="s">
        <v>773</v>
      </c>
      <c r="Q852" s="346"/>
      <c r="R852" s="346"/>
      <c r="S852" s="346"/>
      <c r="T852" s="346"/>
      <c r="U852" s="346"/>
      <c r="V852" s="346"/>
      <c r="W852" s="346"/>
      <c r="X852" s="346"/>
      <c r="Y852" s="347">
        <v>0.03</v>
      </c>
      <c r="Z852" s="348"/>
      <c r="AA852" s="348"/>
      <c r="AB852" s="349"/>
      <c r="AC852" s="350" t="s">
        <v>379</v>
      </c>
      <c r="AD852" s="351"/>
      <c r="AE852" s="351"/>
      <c r="AF852" s="351"/>
      <c r="AG852" s="351"/>
      <c r="AH852" s="366" t="s">
        <v>748</v>
      </c>
      <c r="AI852" s="367"/>
      <c r="AJ852" s="367"/>
      <c r="AK852" s="367"/>
      <c r="AL852" s="354">
        <v>100</v>
      </c>
      <c r="AM852" s="355"/>
      <c r="AN852" s="355"/>
      <c r="AO852" s="356"/>
      <c r="AP852" s="357" t="s">
        <v>748</v>
      </c>
      <c r="AQ852" s="357"/>
      <c r="AR852" s="357"/>
      <c r="AS852" s="357"/>
      <c r="AT852" s="357"/>
      <c r="AU852" s="357"/>
      <c r="AV852" s="357"/>
      <c r="AW852" s="357"/>
      <c r="AX852" s="357"/>
      <c r="AY852">
        <f>COUNTA($C$852)</f>
        <v>1</v>
      </c>
    </row>
    <row r="853" spans="1:51" ht="42" customHeight="1" x14ac:dyDescent="0.15">
      <c r="A853" s="370">
        <v>9</v>
      </c>
      <c r="B853" s="370">
        <v>1</v>
      </c>
      <c r="C853" s="358" t="s">
        <v>771</v>
      </c>
      <c r="D853" s="343"/>
      <c r="E853" s="343"/>
      <c r="F853" s="343"/>
      <c r="G853" s="343"/>
      <c r="H853" s="343"/>
      <c r="I853" s="343"/>
      <c r="J853" s="344" t="s">
        <v>748</v>
      </c>
      <c r="K853" s="345"/>
      <c r="L853" s="345"/>
      <c r="M853" s="345"/>
      <c r="N853" s="345"/>
      <c r="O853" s="345"/>
      <c r="P853" s="929" t="s">
        <v>773</v>
      </c>
      <c r="Q853" s="930"/>
      <c r="R853" s="930"/>
      <c r="S853" s="930"/>
      <c r="T853" s="930"/>
      <c r="U853" s="930"/>
      <c r="V853" s="930"/>
      <c r="W853" s="930"/>
      <c r="X853" s="930"/>
      <c r="Y853" s="347">
        <v>0.02</v>
      </c>
      <c r="Z853" s="348"/>
      <c r="AA853" s="348"/>
      <c r="AB853" s="349"/>
      <c r="AC853" s="350" t="s">
        <v>379</v>
      </c>
      <c r="AD853" s="351"/>
      <c r="AE853" s="351"/>
      <c r="AF853" s="351"/>
      <c r="AG853" s="351"/>
      <c r="AH853" s="366" t="s">
        <v>748</v>
      </c>
      <c r="AI853" s="367"/>
      <c r="AJ853" s="367"/>
      <c r="AK853" s="367"/>
      <c r="AL853" s="354">
        <v>100</v>
      </c>
      <c r="AM853" s="355"/>
      <c r="AN853" s="355"/>
      <c r="AO853" s="356"/>
      <c r="AP853" s="357" t="s">
        <v>748</v>
      </c>
      <c r="AQ853" s="357"/>
      <c r="AR853" s="357"/>
      <c r="AS853" s="357"/>
      <c r="AT853" s="357"/>
      <c r="AU853" s="357"/>
      <c r="AV853" s="357"/>
      <c r="AW853" s="357"/>
      <c r="AX853" s="357"/>
      <c r="AY853">
        <f>COUNTA($C$853)</f>
        <v>1</v>
      </c>
    </row>
    <row r="854" spans="1:51" ht="42" customHeight="1" x14ac:dyDescent="0.15">
      <c r="A854" s="370">
        <v>10</v>
      </c>
      <c r="B854" s="370">
        <v>1</v>
      </c>
      <c r="C854" s="358" t="s">
        <v>772</v>
      </c>
      <c r="D854" s="343"/>
      <c r="E854" s="343"/>
      <c r="F854" s="343"/>
      <c r="G854" s="343"/>
      <c r="H854" s="343"/>
      <c r="I854" s="343"/>
      <c r="J854" s="344" t="s">
        <v>748</v>
      </c>
      <c r="K854" s="345"/>
      <c r="L854" s="345"/>
      <c r="M854" s="345"/>
      <c r="N854" s="345"/>
      <c r="O854" s="345"/>
      <c r="P854" s="929" t="s">
        <v>773</v>
      </c>
      <c r="Q854" s="930"/>
      <c r="R854" s="930"/>
      <c r="S854" s="930"/>
      <c r="T854" s="930"/>
      <c r="U854" s="930"/>
      <c r="V854" s="930"/>
      <c r="W854" s="930"/>
      <c r="X854" s="930"/>
      <c r="Y854" s="347">
        <v>0.02</v>
      </c>
      <c r="Z854" s="348"/>
      <c r="AA854" s="348"/>
      <c r="AB854" s="349"/>
      <c r="AC854" s="350" t="s">
        <v>379</v>
      </c>
      <c r="AD854" s="351"/>
      <c r="AE854" s="351"/>
      <c r="AF854" s="351"/>
      <c r="AG854" s="351"/>
      <c r="AH854" s="366" t="s">
        <v>748</v>
      </c>
      <c r="AI854" s="367"/>
      <c r="AJ854" s="367"/>
      <c r="AK854" s="367"/>
      <c r="AL854" s="354">
        <v>100</v>
      </c>
      <c r="AM854" s="355"/>
      <c r="AN854" s="355"/>
      <c r="AO854" s="356"/>
      <c r="AP854" s="357" t="s">
        <v>748</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774</v>
      </c>
      <c r="F1110" s="369"/>
      <c r="G1110" s="369"/>
      <c r="H1110" s="369"/>
      <c r="I1110" s="369"/>
      <c r="J1110" s="344" t="s">
        <v>774</v>
      </c>
      <c r="K1110" s="345"/>
      <c r="L1110" s="345"/>
      <c r="M1110" s="345"/>
      <c r="N1110" s="345"/>
      <c r="O1110" s="345"/>
      <c r="P1110" s="359" t="s">
        <v>774</v>
      </c>
      <c r="Q1110" s="346"/>
      <c r="R1110" s="346"/>
      <c r="S1110" s="346"/>
      <c r="T1110" s="346"/>
      <c r="U1110" s="346"/>
      <c r="V1110" s="346"/>
      <c r="W1110" s="346"/>
      <c r="X1110" s="346"/>
      <c r="Y1110" s="347" t="s">
        <v>774</v>
      </c>
      <c r="Z1110" s="348"/>
      <c r="AA1110" s="348"/>
      <c r="AB1110" s="349"/>
      <c r="AC1110" s="350"/>
      <c r="AD1110" s="351"/>
      <c r="AE1110" s="351"/>
      <c r="AF1110" s="351"/>
      <c r="AG1110" s="351"/>
      <c r="AH1110" s="352" t="s">
        <v>774</v>
      </c>
      <c r="AI1110" s="353"/>
      <c r="AJ1110" s="353"/>
      <c r="AK1110" s="353"/>
      <c r="AL1110" s="354" t="s">
        <v>774</v>
      </c>
      <c r="AM1110" s="355"/>
      <c r="AN1110" s="355"/>
      <c r="AO1110" s="356"/>
      <c r="AP1110" s="357" t="s">
        <v>774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5:AO874">
    <cfRule type="expression" dxfId="2497" priority="6625">
      <formula>IF(AND(AL855&gt;=0, RIGHT(TEXT(AL855,"0.#"),1)&lt;&gt;"."),TRUE,FALSE)</formula>
    </cfRule>
    <cfRule type="expression" dxfId="2496" priority="6626">
      <formula>IF(AND(AL855&gt;=0, RIGHT(TEXT(AL855,"0.#"),1)="."),TRUE,FALSE)</formula>
    </cfRule>
    <cfRule type="expression" dxfId="2495" priority="6627">
      <formula>IF(AND(AL855&lt;0, RIGHT(TEXT(AL855,"0.#"),1)&lt;&gt;"."),TRUE,FALSE)</formula>
    </cfRule>
    <cfRule type="expression" dxfId="2494" priority="6628">
      <formula>IF(AND(AL855&lt;0, RIGHT(TEXT(AL855,"0.#"),1)="."),TRUE,FALSE)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55:Y874">
    <cfRule type="expression" dxfId="2423" priority="2953">
      <formula>IF(RIGHT(TEXT(Y855,"0.#"),1)=".",FALSE,TRUE)</formula>
    </cfRule>
    <cfRule type="expression" dxfId="2422" priority="2954">
      <formula>IF(RIGHT(TEXT(Y855,"0.#"),1)=".",TRUE,FALSE)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4">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54">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16383" man="1"/>
    <brk id="699" max="16383" man="1"/>
    <brk id="735"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744</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744</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6"/>
      <c r="AA2" s="827"/>
      <c r="AB2" s="1024" t="s">
        <v>11</v>
      </c>
      <c r="AC2" s="1025"/>
      <c r="AD2" s="1026"/>
      <c r="AE2" s="1030" t="s">
        <v>391</v>
      </c>
      <c r="AF2" s="1030"/>
      <c r="AG2" s="1030"/>
      <c r="AH2" s="1030"/>
      <c r="AI2" s="1030" t="s">
        <v>413</v>
      </c>
      <c r="AJ2" s="1030"/>
      <c r="AK2" s="1030"/>
      <c r="AL2" s="556"/>
      <c r="AM2" s="1030" t="s">
        <v>510</v>
      </c>
      <c r="AN2" s="1030"/>
      <c r="AO2" s="103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3"/>
      <c r="AF3" s="913"/>
      <c r="AG3" s="913"/>
      <c r="AH3" s="913"/>
      <c r="AI3" s="913"/>
      <c r="AJ3" s="913"/>
      <c r="AK3" s="913"/>
      <c r="AL3" s="407"/>
      <c r="AM3" s="913"/>
      <c r="AN3" s="913"/>
      <c r="AO3" s="913"/>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6"/>
      <c r="AA9" s="827"/>
      <c r="AB9" s="1024" t="s">
        <v>11</v>
      </c>
      <c r="AC9" s="1025"/>
      <c r="AD9" s="1026"/>
      <c r="AE9" s="1030" t="s">
        <v>391</v>
      </c>
      <c r="AF9" s="1030"/>
      <c r="AG9" s="1030"/>
      <c r="AH9" s="1030"/>
      <c r="AI9" s="1030" t="s">
        <v>413</v>
      </c>
      <c r="AJ9" s="1030"/>
      <c r="AK9" s="1030"/>
      <c r="AL9" s="556"/>
      <c r="AM9" s="1030" t="s">
        <v>510</v>
      </c>
      <c r="AN9" s="1030"/>
      <c r="AO9" s="103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3"/>
      <c r="AF10" s="913"/>
      <c r="AG10" s="913"/>
      <c r="AH10" s="913"/>
      <c r="AI10" s="913"/>
      <c r="AJ10" s="913"/>
      <c r="AK10" s="913"/>
      <c r="AL10" s="407"/>
      <c r="AM10" s="913"/>
      <c r="AN10" s="913"/>
      <c r="AO10" s="913"/>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6"/>
      <c r="AA16" s="827"/>
      <c r="AB16" s="1024" t="s">
        <v>11</v>
      </c>
      <c r="AC16" s="1025"/>
      <c r="AD16" s="1026"/>
      <c r="AE16" s="1030" t="s">
        <v>391</v>
      </c>
      <c r="AF16" s="1030"/>
      <c r="AG16" s="1030"/>
      <c r="AH16" s="1030"/>
      <c r="AI16" s="1030" t="s">
        <v>413</v>
      </c>
      <c r="AJ16" s="1030"/>
      <c r="AK16" s="1030"/>
      <c r="AL16" s="556"/>
      <c r="AM16" s="1030" t="s">
        <v>510</v>
      </c>
      <c r="AN16" s="1030"/>
      <c r="AO16" s="103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3"/>
      <c r="AF17" s="913"/>
      <c r="AG17" s="913"/>
      <c r="AH17" s="913"/>
      <c r="AI17" s="913"/>
      <c r="AJ17" s="913"/>
      <c r="AK17" s="913"/>
      <c r="AL17" s="407"/>
      <c r="AM17" s="913"/>
      <c r="AN17" s="913"/>
      <c r="AO17" s="913"/>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6"/>
      <c r="AA23" s="827"/>
      <c r="AB23" s="1024" t="s">
        <v>11</v>
      </c>
      <c r="AC23" s="1025"/>
      <c r="AD23" s="1026"/>
      <c r="AE23" s="1030" t="s">
        <v>391</v>
      </c>
      <c r="AF23" s="1030"/>
      <c r="AG23" s="1030"/>
      <c r="AH23" s="1030"/>
      <c r="AI23" s="1030" t="s">
        <v>413</v>
      </c>
      <c r="AJ23" s="1030"/>
      <c r="AK23" s="1030"/>
      <c r="AL23" s="556"/>
      <c r="AM23" s="1030" t="s">
        <v>510</v>
      </c>
      <c r="AN23" s="1030"/>
      <c r="AO23" s="103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3"/>
      <c r="AF24" s="913"/>
      <c r="AG24" s="913"/>
      <c r="AH24" s="913"/>
      <c r="AI24" s="913"/>
      <c r="AJ24" s="913"/>
      <c r="AK24" s="913"/>
      <c r="AL24" s="407"/>
      <c r="AM24" s="913"/>
      <c r="AN24" s="913"/>
      <c r="AO24" s="913"/>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6"/>
      <c r="AA30" s="827"/>
      <c r="AB30" s="1024" t="s">
        <v>11</v>
      </c>
      <c r="AC30" s="1025"/>
      <c r="AD30" s="1026"/>
      <c r="AE30" s="1030" t="s">
        <v>391</v>
      </c>
      <c r="AF30" s="1030"/>
      <c r="AG30" s="1030"/>
      <c r="AH30" s="1030"/>
      <c r="AI30" s="1030" t="s">
        <v>413</v>
      </c>
      <c r="AJ30" s="1030"/>
      <c r="AK30" s="1030"/>
      <c r="AL30" s="556"/>
      <c r="AM30" s="1030" t="s">
        <v>510</v>
      </c>
      <c r="AN30" s="1030"/>
      <c r="AO30" s="103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3"/>
      <c r="AF31" s="913"/>
      <c r="AG31" s="913"/>
      <c r="AH31" s="913"/>
      <c r="AI31" s="913"/>
      <c r="AJ31" s="913"/>
      <c r="AK31" s="913"/>
      <c r="AL31" s="407"/>
      <c r="AM31" s="913"/>
      <c r="AN31" s="913"/>
      <c r="AO31" s="913"/>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6"/>
      <c r="AA37" s="827"/>
      <c r="AB37" s="1024" t="s">
        <v>11</v>
      </c>
      <c r="AC37" s="1025"/>
      <c r="AD37" s="1026"/>
      <c r="AE37" s="1030" t="s">
        <v>391</v>
      </c>
      <c r="AF37" s="1030"/>
      <c r="AG37" s="1030"/>
      <c r="AH37" s="1030"/>
      <c r="AI37" s="1030" t="s">
        <v>413</v>
      </c>
      <c r="AJ37" s="1030"/>
      <c r="AK37" s="1030"/>
      <c r="AL37" s="556"/>
      <c r="AM37" s="1030" t="s">
        <v>510</v>
      </c>
      <c r="AN37" s="1030"/>
      <c r="AO37" s="103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3"/>
      <c r="AF38" s="913"/>
      <c r="AG38" s="913"/>
      <c r="AH38" s="913"/>
      <c r="AI38" s="913"/>
      <c r="AJ38" s="913"/>
      <c r="AK38" s="913"/>
      <c r="AL38" s="407"/>
      <c r="AM38" s="913"/>
      <c r="AN38" s="913"/>
      <c r="AO38" s="913"/>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6"/>
      <c r="AA44" s="827"/>
      <c r="AB44" s="1024" t="s">
        <v>11</v>
      </c>
      <c r="AC44" s="1025"/>
      <c r="AD44" s="1026"/>
      <c r="AE44" s="1030" t="s">
        <v>391</v>
      </c>
      <c r="AF44" s="1030"/>
      <c r="AG44" s="1030"/>
      <c r="AH44" s="1030"/>
      <c r="AI44" s="1030" t="s">
        <v>413</v>
      </c>
      <c r="AJ44" s="1030"/>
      <c r="AK44" s="1030"/>
      <c r="AL44" s="556"/>
      <c r="AM44" s="1030" t="s">
        <v>510</v>
      </c>
      <c r="AN44" s="1030"/>
      <c r="AO44" s="103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3"/>
      <c r="AF45" s="913"/>
      <c r="AG45" s="913"/>
      <c r="AH45" s="913"/>
      <c r="AI45" s="913"/>
      <c r="AJ45" s="913"/>
      <c r="AK45" s="913"/>
      <c r="AL45" s="407"/>
      <c r="AM45" s="913"/>
      <c r="AN45" s="913"/>
      <c r="AO45" s="913"/>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6"/>
      <c r="AA51" s="827"/>
      <c r="AB51" s="556" t="s">
        <v>11</v>
      </c>
      <c r="AC51" s="1025"/>
      <c r="AD51" s="1026"/>
      <c r="AE51" s="1030" t="s">
        <v>391</v>
      </c>
      <c r="AF51" s="1030"/>
      <c r="AG51" s="1030"/>
      <c r="AH51" s="1030"/>
      <c r="AI51" s="1030" t="s">
        <v>413</v>
      </c>
      <c r="AJ51" s="1030"/>
      <c r="AK51" s="1030"/>
      <c r="AL51" s="556"/>
      <c r="AM51" s="1030" t="s">
        <v>510</v>
      </c>
      <c r="AN51" s="1030"/>
      <c r="AO51" s="103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3"/>
      <c r="AF52" s="913"/>
      <c r="AG52" s="913"/>
      <c r="AH52" s="913"/>
      <c r="AI52" s="913"/>
      <c r="AJ52" s="913"/>
      <c r="AK52" s="913"/>
      <c r="AL52" s="407"/>
      <c r="AM52" s="913"/>
      <c r="AN52" s="913"/>
      <c r="AO52" s="913"/>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6"/>
      <c r="AA58" s="827"/>
      <c r="AB58" s="1024" t="s">
        <v>11</v>
      </c>
      <c r="AC58" s="1025"/>
      <c r="AD58" s="1026"/>
      <c r="AE58" s="1030" t="s">
        <v>391</v>
      </c>
      <c r="AF58" s="1030"/>
      <c r="AG58" s="1030"/>
      <c r="AH58" s="1030"/>
      <c r="AI58" s="1030" t="s">
        <v>413</v>
      </c>
      <c r="AJ58" s="1030"/>
      <c r="AK58" s="1030"/>
      <c r="AL58" s="556"/>
      <c r="AM58" s="1030" t="s">
        <v>510</v>
      </c>
      <c r="AN58" s="1030"/>
      <c r="AO58" s="103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3"/>
      <c r="AF59" s="913"/>
      <c r="AG59" s="913"/>
      <c r="AH59" s="913"/>
      <c r="AI59" s="913"/>
      <c r="AJ59" s="913"/>
      <c r="AK59" s="913"/>
      <c r="AL59" s="407"/>
      <c r="AM59" s="913"/>
      <c r="AN59" s="913"/>
      <c r="AO59" s="913"/>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6"/>
      <c r="AA65" s="827"/>
      <c r="AB65" s="1024" t="s">
        <v>11</v>
      </c>
      <c r="AC65" s="1025"/>
      <c r="AD65" s="1026"/>
      <c r="AE65" s="1030" t="s">
        <v>391</v>
      </c>
      <c r="AF65" s="1030"/>
      <c r="AG65" s="1030"/>
      <c r="AH65" s="1030"/>
      <c r="AI65" s="1030" t="s">
        <v>413</v>
      </c>
      <c r="AJ65" s="1030"/>
      <c r="AK65" s="1030"/>
      <c r="AL65" s="556"/>
      <c r="AM65" s="1030" t="s">
        <v>510</v>
      </c>
      <c r="AN65" s="1030"/>
      <c r="AO65" s="103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3"/>
      <c r="AF66" s="913"/>
      <c r="AG66" s="913"/>
      <c r="AH66" s="913"/>
      <c r="AI66" s="913"/>
      <c r="AJ66" s="913"/>
      <c r="AK66" s="913"/>
      <c r="AL66" s="407"/>
      <c r="AM66" s="913"/>
      <c r="AN66" s="913"/>
      <c r="AO66" s="913"/>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2" t="s">
        <v>17</v>
      </c>
      <c r="H3" s="666"/>
      <c r="I3" s="666"/>
      <c r="J3" s="666"/>
      <c r="K3" s="666"/>
      <c r="L3" s="665" t="s">
        <v>18</v>
      </c>
      <c r="M3" s="666"/>
      <c r="N3" s="666"/>
      <c r="O3" s="666"/>
      <c r="P3" s="666"/>
      <c r="Q3" s="666"/>
      <c r="R3" s="666"/>
      <c r="S3" s="666"/>
      <c r="T3" s="666"/>
      <c r="U3" s="666"/>
      <c r="V3" s="666"/>
      <c r="W3" s="666"/>
      <c r="X3" s="667"/>
      <c r="Y3" s="651" t="s">
        <v>19</v>
      </c>
      <c r="Z3" s="652"/>
      <c r="AA3" s="652"/>
      <c r="AB3" s="798"/>
      <c r="AC3" s="812"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2"/>
      <c r="Z4" s="383"/>
      <c r="AA4" s="383"/>
      <c r="AB4" s="802"/>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3"/>
      <c r="AY15">
        <f>COUNTA($G$17,$AC$17)</f>
        <v>0</v>
      </c>
    </row>
    <row r="16" spans="1:51" ht="25.5" customHeight="1" x14ac:dyDescent="0.15">
      <c r="A16" s="1043"/>
      <c r="B16" s="1044"/>
      <c r="C16" s="1044"/>
      <c r="D16" s="1044"/>
      <c r="E16" s="1044"/>
      <c r="F16" s="1045"/>
      <c r="G16" s="812"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8"/>
      <c r="AC16" s="812"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2"/>
      <c r="Z17" s="383"/>
      <c r="AA17" s="383"/>
      <c r="AB17" s="802"/>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3"/>
      <c r="AY28">
        <f>COUNTA($G$30,$AC$30)</f>
        <v>0</v>
      </c>
    </row>
    <row r="29" spans="1:51" ht="24.75" customHeight="1" x14ac:dyDescent="0.15">
      <c r="A29" s="1043"/>
      <c r="B29" s="1044"/>
      <c r="C29" s="1044"/>
      <c r="D29" s="1044"/>
      <c r="E29" s="1044"/>
      <c r="F29" s="1045"/>
      <c r="G29" s="812"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8"/>
      <c r="AC29" s="812"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2"/>
      <c r="Z30" s="383"/>
      <c r="AA30" s="383"/>
      <c r="AB30" s="802"/>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3"/>
      <c r="AY41">
        <f>COUNTA($G$43,$AC$43)</f>
        <v>0</v>
      </c>
    </row>
    <row r="42" spans="1:51" ht="24.75" customHeight="1" x14ac:dyDescent="0.15">
      <c r="A42" s="1043"/>
      <c r="B42" s="1044"/>
      <c r="C42" s="1044"/>
      <c r="D42" s="1044"/>
      <c r="E42" s="1044"/>
      <c r="F42" s="1045"/>
      <c r="G42" s="812"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8"/>
      <c r="AC42" s="812"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2"/>
      <c r="Z43" s="383"/>
      <c r="AA43" s="383"/>
      <c r="AB43" s="802"/>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3"/>
      <c r="AY55">
        <f>COUNTA($G$57,$AC$57)</f>
        <v>0</v>
      </c>
    </row>
    <row r="56" spans="1:51" ht="24.75" customHeight="1" x14ac:dyDescent="0.15">
      <c r="A56" s="1043"/>
      <c r="B56" s="1044"/>
      <c r="C56" s="1044"/>
      <c r="D56" s="1044"/>
      <c r="E56" s="1044"/>
      <c r="F56" s="1045"/>
      <c r="G56" s="812"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8"/>
      <c r="AC56" s="812"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2"/>
      <c r="Z57" s="383"/>
      <c r="AA57" s="383"/>
      <c r="AB57" s="802"/>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3"/>
      <c r="AY68">
        <f>COUNTA($G$70,$AC$70)</f>
        <v>0</v>
      </c>
    </row>
    <row r="69" spans="1:51" ht="25.5" customHeight="1" x14ac:dyDescent="0.15">
      <c r="A69" s="1043"/>
      <c r="B69" s="1044"/>
      <c r="C69" s="1044"/>
      <c r="D69" s="1044"/>
      <c r="E69" s="1044"/>
      <c r="F69" s="1045"/>
      <c r="G69" s="812"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8"/>
      <c r="AC69" s="812"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2"/>
      <c r="Z70" s="383"/>
      <c r="AA70" s="383"/>
      <c r="AB70" s="802"/>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3"/>
      <c r="AY81">
        <f>COUNTA($G$83,$AC$83)</f>
        <v>0</v>
      </c>
    </row>
    <row r="82" spans="1:51" ht="24.75" customHeight="1" x14ac:dyDescent="0.15">
      <c r="A82" s="1043"/>
      <c r="B82" s="1044"/>
      <c r="C82" s="1044"/>
      <c r="D82" s="1044"/>
      <c r="E82" s="1044"/>
      <c r="F82" s="1045"/>
      <c r="G82" s="812"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8"/>
      <c r="AC82" s="812"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2"/>
      <c r="Z83" s="383"/>
      <c r="AA83" s="383"/>
      <c r="AB83" s="802"/>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3"/>
      <c r="AY94">
        <f>COUNTA($G$96,$AC$96)</f>
        <v>0</v>
      </c>
    </row>
    <row r="95" spans="1:51" ht="24.75" customHeight="1" x14ac:dyDescent="0.15">
      <c r="A95" s="1043"/>
      <c r="B95" s="1044"/>
      <c r="C95" s="1044"/>
      <c r="D95" s="1044"/>
      <c r="E95" s="1044"/>
      <c r="F95" s="1045"/>
      <c r="G95" s="812"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8"/>
      <c r="AC95" s="812"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2"/>
      <c r="Z96" s="383"/>
      <c r="AA96" s="383"/>
      <c r="AB96" s="802"/>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3"/>
      <c r="AY108">
        <f>COUNTA($G$110,$AC$110)</f>
        <v>0</v>
      </c>
    </row>
    <row r="109" spans="1:51" ht="24.75" customHeight="1" x14ac:dyDescent="0.15">
      <c r="A109" s="1043"/>
      <c r="B109" s="1044"/>
      <c r="C109" s="1044"/>
      <c r="D109" s="1044"/>
      <c r="E109" s="1044"/>
      <c r="F109" s="1045"/>
      <c r="G109" s="812"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8"/>
      <c r="AC109" s="812"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2"/>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3"/>
      <c r="AY121">
        <f>COUNTA($G$123,$AC$123)</f>
        <v>0</v>
      </c>
    </row>
    <row r="122" spans="1:51" ht="25.5" customHeight="1" x14ac:dyDescent="0.15">
      <c r="A122" s="1043"/>
      <c r="B122" s="1044"/>
      <c r="C122" s="1044"/>
      <c r="D122" s="1044"/>
      <c r="E122" s="1044"/>
      <c r="F122" s="1045"/>
      <c r="G122" s="812"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8"/>
      <c r="AC122" s="812"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2"/>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3"/>
      <c r="AY134">
        <f>COUNTA($G$136,$AC$136)</f>
        <v>0</v>
      </c>
    </row>
    <row r="135" spans="1:51" ht="24.75" customHeight="1" x14ac:dyDescent="0.15">
      <c r="A135" s="1043"/>
      <c r="B135" s="1044"/>
      <c r="C135" s="1044"/>
      <c r="D135" s="1044"/>
      <c r="E135" s="1044"/>
      <c r="F135" s="1045"/>
      <c r="G135" s="812"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8"/>
      <c r="AC135" s="812"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2"/>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3"/>
      <c r="AY147">
        <f>COUNTA($G$149,$AC$149)</f>
        <v>0</v>
      </c>
    </row>
    <row r="148" spans="1:51" ht="24.75" customHeight="1" x14ac:dyDescent="0.15">
      <c r="A148" s="1043"/>
      <c r="B148" s="1044"/>
      <c r="C148" s="1044"/>
      <c r="D148" s="1044"/>
      <c r="E148" s="1044"/>
      <c r="F148" s="1045"/>
      <c r="G148" s="812"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8"/>
      <c r="AC148" s="812"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2"/>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3"/>
      <c r="AY161">
        <f>COUNTA($G$163,$AC$163)</f>
        <v>0</v>
      </c>
    </row>
    <row r="162" spans="1:51" ht="24.75" customHeight="1" x14ac:dyDescent="0.15">
      <c r="A162" s="1043"/>
      <c r="B162" s="1044"/>
      <c r="C162" s="1044"/>
      <c r="D162" s="1044"/>
      <c r="E162" s="1044"/>
      <c r="F162" s="1045"/>
      <c r="G162" s="812"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8"/>
      <c r="AC162" s="812"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2"/>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3"/>
      <c r="AY174">
        <f>COUNTA($G$176,$AC$176)</f>
        <v>0</v>
      </c>
    </row>
    <row r="175" spans="1:51" ht="25.5" customHeight="1" x14ac:dyDescent="0.15">
      <c r="A175" s="1043"/>
      <c r="B175" s="1044"/>
      <c r="C175" s="1044"/>
      <c r="D175" s="1044"/>
      <c r="E175" s="1044"/>
      <c r="F175" s="1045"/>
      <c r="G175" s="812"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8"/>
      <c r="AC175" s="812"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2"/>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3"/>
      <c r="AY187">
        <f>COUNTA($G$189,$AC$189)</f>
        <v>0</v>
      </c>
    </row>
    <row r="188" spans="1:51" ht="24.75" customHeight="1" x14ac:dyDescent="0.15">
      <c r="A188" s="1043"/>
      <c r="B188" s="1044"/>
      <c r="C188" s="1044"/>
      <c r="D188" s="1044"/>
      <c r="E188" s="1044"/>
      <c r="F188" s="1045"/>
      <c r="G188" s="812"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8"/>
      <c r="AC188" s="812"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2"/>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3"/>
      <c r="AY200">
        <f>COUNTA($G$202,$AC$202)</f>
        <v>0</v>
      </c>
    </row>
    <row r="201" spans="1:51" ht="24.75" customHeight="1" x14ac:dyDescent="0.15">
      <c r="A201" s="1043"/>
      <c r="B201" s="1044"/>
      <c r="C201" s="1044"/>
      <c r="D201" s="1044"/>
      <c r="E201" s="1044"/>
      <c r="F201" s="1045"/>
      <c r="G201" s="812"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8"/>
      <c r="AC201" s="812"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2"/>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3"/>
      <c r="AY214">
        <f>COUNTA($G$216,$AC$216)</f>
        <v>0</v>
      </c>
    </row>
    <row r="215" spans="1:51" ht="24.75" customHeight="1" x14ac:dyDescent="0.15">
      <c r="A215" s="1043"/>
      <c r="B215" s="1044"/>
      <c r="C215" s="1044"/>
      <c r="D215" s="1044"/>
      <c r="E215" s="1044"/>
      <c r="F215" s="1045"/>
      <c r="G215" s="812"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8"/>
      <c r="AC215" s="812"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2"/>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3"/>
      <c r="AY227">
        <f>COUNTA($G$229,$AC$229)</f>
        <v>0</v>
      </c>
    </row>
    <row r="228" spans="1:51" ht="25.5" customHeight="1" x14ac:dyDescent="0.15">
      <c r="A228" s="1043"/>
      <c r="B228" s="1044"/>
      <c r="C228" s="1044"/>
      <c r="D228" s="1044"/>
      <c r="E228" s="1044"/>
      <c r="F228" s="1045"/>
      <c r="G228" s="812"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8"/>
      <c r="AC228" s="812"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2"/>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3"/>
      <c r="AY240">
        <f>COUNTA($G$242,$AC$242)</f>
        <v>0</v>
      </c>
    </row>
    <row r="241" spans="1:51" ht="24.75" customHeight="1" x14ac:dyDescent="0.15">
      <c r="A241" s="1043"/>
      <c r="B241" s="1044"/>
      <c r="C241" s="1044"/>
      <c r="D241" s="1044"/>
      <c r="E241" s="1044"/>
      <c r="F241" s="1045"/>
      <c r="G241" s="812"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8"/>
      <c r="AC241" s="812"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2"/>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3"/>
      <c r="AY253">
        <f>COUNTA($G$255,$AC$255)</f>
        <v>0</v>
      </c>
    </row>
    <row r="254" spans="1:51" ht="24.75" customHeight="1" x14ac:dyDescent="0.15">
      <c r="A254" s="1043"/>
      <c r="B254" s="1044"/>
      <c r="C254" s="1044"/>
      <c r="D254" s="1044"/>
      <c r="E254" s="1044"/>
      <c r="F254" s="1045"/>
      <c r="G254" s="812"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8"/>
      <c r="AC254" s="812"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2"/>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重郎(suzuki-shigeo)</dc:creator>
  <cp:lastModifiedBy>福市 純(fukuichi-jun)</cp:lastModifiedBy>
  <cp:lastPrinted>2021-05-28T05:46:28Z</cp:lastPrinted>
  <dcterms:created xsi:type="dcterms:W3CDTF">2012-03-13T00:50:25Z</dcterms:created>
  <dcterms:modified xsi:type="dcterms:W3CDTF">2021-08-25T17:17:57Z</dcterms:modified>
</cp:coreProperties>
</file>