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71" i="3"/>
  <c r="AY213" i="3"/>
  <c r="AY235"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<sst xmlns="http://schemas.openxmlformats.org/spreadsheetml/2006/main" count="3339" uniqueCount="833">
  <si>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</si>
  <si>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</si>
  <si>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</si>
  <si>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</si>
  <si>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</si>
  <si>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</si>
  <si>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</si>
  <si>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</si>
  <si>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</si>
  <si>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</si>
  <si>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</si>
  <si>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</si>
  <si>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</si>
  <si>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</si>
  <si>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</si>
  <si>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</si>
  <si>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</si>
  <si>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</si>
  <si>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</si>
  <si>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</si>
  <si>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</si>
  <si>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</si>
  <si>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</si>
  <si>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</si>
  <si>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</si>
  <si>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</si>
  <si>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</si>
  <si>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</si>
  <si>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</si>
  <si>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</si>
  <si>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</si>
  <si>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</si>
  <si>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</si>
  <si>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</si>
  <si>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</si>
  <si>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</si>
  <si>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</si>
  <si>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</si>
  <si>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</si>
  <si>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</si>
  <si>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</si>
  <si>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</si>
  <si>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</si>
  <si>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</si>
  <si>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</si>
  <si>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</si>
  <si>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</si>
  <si>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</si>
  <si>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</si>
  <si>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</si>
  <si>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</si>
  <si>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</si>
  <si>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</si>
  <si>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</si>
  <si>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</si>
  <si>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</si>
  <si>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</si>
  <si>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</si>
  <si>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</si>
  <si>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</si>
  <si>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</si>
  <si>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</si>
  <si>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</si>
  <si>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</si>
  <si>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</si>
  <si>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</si>
  <si>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</si>
  <si>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</si>
  <si>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</si>
  <si>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</si>
  <si>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</si>
  <si>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</si>
  <si>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</si>
  <si>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</si>
  <si>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</si>
  <si>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</si>
  <si>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</si>
  <si>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</si>
  <si>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</si>
  <si>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</si>
  <si>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</si>
  <si>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</si>
  <si>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</si>
  <si>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</si>
  <si>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</si>
  <si>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</si>
  <si>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</si>
  <si>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</si>
  <si>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</si>
  <si>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</si>
  <si>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</si>
  <si>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</si>
  <si>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</si>
  <si>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</si>
  <si>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</si>
  <si>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</si>
  <si>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</si>
  <si>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</si>
  <si>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</si>
  <si>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</si>
  <si>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</si>
  <si>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</si>
  <si>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</si>
  <si>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</si>
  <si>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</si>
  <si>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</si>
  <si>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</si>
  <si>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</si>
  <si>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</si>
  <si>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</si>
  <si>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</si>
  <si>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</si>
  <si>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</si>
  <si>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</si>
  <si>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</si>
  <si>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</si>
  <si>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</si>
  <si>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</si>
  <si>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</si>
  <si>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</si>
  <si>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</si>
  <si>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</si>
  <si>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</si>
  <si>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</si>
  <si>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</si>
  <si>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</si>
  <si>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</si>
  <si>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</si>
  <si>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</si>
  <si>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</si>
  <si>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</si>
  <si>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</si>
  <si>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</si>
  <si>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</si>
  <si>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</si>
  <si>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</si>
  <si>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</si>
  <si>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</si>
  <si>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</si>
  <si>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</si>
  <si>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</si>
  <si>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</si>
  <si>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</si>
  <si>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</si>
  <si>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</si>
  <si>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</si>
  <si>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</si>
  <si>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</si>
  <si>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</si>
  <si>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</si>
  <si>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</si>
  <si>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</si>
  <si>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</si>
  <si>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</si>
  <si>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</si>
  <si>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</si>
  <si>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</si>
  <si>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</si>
  <si>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</si>
  <si>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</si>
  <si>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</si>
  <si>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</si>
  <si>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</si>
  <si>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</si>
  <si>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</si>
  <si>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</si>
  <si>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</si>
  <si>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</si>
  <si>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</si>
  <si>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</si>
  <si>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</si>
  <si>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</si>
  <si>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</si>
  <si>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</si>
  <si>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</si>
  <si>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</si>
  <si>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</si>
  <si>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</si>
  <si>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</si>
  <si>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</si>
  <si>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</si>
  <si>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</si>
  <si>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</si>
  <si>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</si>
  <si>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</si>
  <si>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</si>
  <si>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</si>
  <si>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</si>
  <si>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</si>
  <si>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</si>
  <si>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</si>
  <si>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</si>
  <si>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</si>
  <si>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</si>
  <si>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</si>
  <si>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</si>
  <si>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</si>
  <si>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</si>
  <si>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</si>
  <si>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</si>
  <si>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</si>
  <si>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</si>
  <si>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</si>
  <si>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</si>
  <si>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</si>
  <si>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</si>
  <si>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</si>
  <si>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</si>
  <si>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</si>
  <si>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</si>
  <si>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</si>
  <si>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</si>
  <si>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</si>
  <si>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</si>
  <si>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</si>
  <si>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</si>
  <si>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</si>
  <si>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</si>
  <si>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</si>
  <si>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</si>
  <si>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</si>
  <si>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</si>
  <si>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</si>
  <si>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</si>
  <si>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</si>
  <si>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</si>
  <si>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</si>
  <si>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</si>
  <si>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</si>
  <si>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</si>
  <si>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</si>
  <si>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</si>
  <si>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</si>
  <si>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</si>
  <si>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</si>
  <si>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</si>
  <si>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</si>
  <si>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</si>
  <si>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</si>
  <si>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</si>
  <si>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</si>
  <si>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</si>
  <si>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</si>
  <si>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</si>
  <si>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</si>
  <si>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</si>
  <si>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</si>
  <si>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</si>
  <si>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</si>
  <si>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</si>
  <si>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</si>
  <si>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</si>
  <si>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</si>
  <si>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</si>
  <si>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</si>
  <si>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</si>
  <si>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</si>
  <si>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</si>
  <si>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</si>
  <si>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</si>
  <si>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</si>
  <si>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</si>
  <si>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</si>
  <si>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</si>
  <si>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</si>
  <si>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</si>
  <si>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</si>
  <si>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</si>
  <si>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</si>
  <si>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</si>
  <si>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</si>
  <si>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</si>
  <si>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</si>
  <si>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</si>
  <si>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</si>
  <si>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</si>
  <si>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</si>
  <si>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</si>
  <si>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</si>
  <si>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</si>
  <si>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</si>
  <si>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</si>
  <si>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</si>
  <si>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</si>
  <si>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</si>
  <si>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</si>
  <si>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</si>
  <si>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</si>
  <si>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</si>
  <si>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</si>
  <si>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</si>
  <si>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</si>
  <si>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</si>
  <si>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</si>
  <si>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</si>
  <si>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</si>
  <si>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</si>
  <si>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</si>
  <si>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</si>
  <si>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</si>
  <si>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</si>
  <si>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</si>
  <si>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</si>
  <si>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</si>
  <si>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</si>
  <si>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</si>
  <si>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</si>
  <si>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</si>
  <si>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</si>
  <si>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</si>
  <si>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</si>
  <si>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</si>
  <si>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</si>
  <si>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</si>
  <si>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</si>
  <si>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</si>
  <si>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</si>
  <si>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</si>
  <si>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</si>
  <si>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</si>
  <si>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</si>
  <si>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</si>
  <si>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</si>
  <si>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</si>
  <si>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</si>
  <si>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</si>
  <si>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</si>
  <si>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</si>
  <si>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</si>
  <si>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</si>
  <si>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</si>
  <si>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</si>
  <si>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</si>
  <si>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</si>
  <si>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</si>
  <si>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</si>
  <si>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</si>
  <si>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</si>
  <si>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</si>
  <si>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</si>
  <si>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</si>
  <si>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</si>
  <si>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</si>
  <si>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</si>
  <si>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</si>
  <si>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</si>
  <si>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</si>
  <si>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</si>
  <si>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</si>
  <si>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</si>
  <si>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</si>
  <si>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</si>
  <si>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</si>
  <si>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</si>
  <si>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</si>
  <si>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</si>
  <si>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</si>
  <si>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</si>
  <si>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</si>
  <si>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</si>
  <si>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</si>
  <si>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</si>
  <si>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</si>
  <si>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</si>
  <si>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</si>
  <si>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</si>
  <si>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</si>
  <si>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</si>
  <si>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</si>
  <si>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</si>
  <si>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</si>
  <si>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</si>
  <si>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</si>
  <si>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</si>
  <si>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</si>
  <si>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</si>
  <si>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</si>
  <si>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</si>
  <si>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</si>
  <si>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</si>
  <si>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</si>
  <si>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</si>
  <si>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</si>
  <si>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</si>
  <si>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</si>
  <si>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</si>
  <si>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</si>
  <si>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</si>
  <si>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</si>
  <si>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</si>
  <si>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</si>
  <si>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</si>
  <si>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</si>
  <si>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</si>
  <si>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</si>
  <si>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</si>
  <si>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</si>
  <si>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</si>
  <si>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</si>
  <si>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</si>
  <si>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</si>
  <si>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</si>
  <si>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</si>
  <si>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</si>
  <si>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</si>
  <si>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</si>
  <si>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</si>
  <si>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</si>
  <si>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</si>
  <si>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</si>
  <si>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</si>
  <si>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</si>
  <si>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</si>
  <si>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</si>
  <si>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</si>
  <si>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</si>
  <si>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</si>
  <si>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</si>
  <si>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</si>
  <si>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</si>
  <si>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</si>
  <si>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</si>
  <si>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</si>
  <si>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</si>
  <si>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</si>
  <si>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</si>
  <si>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</si>
  <si>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</si>
  <si>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</si>
  <si>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</si>
  <si>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</si>
  <si>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</si>
  <si>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</si>
  <si>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</si>
  <si>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</si>
  <si>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</si>
  <si>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</si>
  <si>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</si>
  <si>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</si>
  <si>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</si>
  <si>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</si>
  <si>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</si>
  <si>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</si>
  <si>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</si>
  <si>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</si>
  <si>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</si>
  <si>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</si>
  <si>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</si>
  <si>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</si>
  <si>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</si>
  <si>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</si>
  <si>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</si>
  <si>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</si>
  <si>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</si>
  <si>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</si>
  <si>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</si>
  <si>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</si>
  <si>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</si>
  <si>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</si>
  <si>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</si>
  <si>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</si>
  <si>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</si>
  <si>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</si>
  <si>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</si>
  <si>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</si>
  <si>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</si>
  <si>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</si>
  <si>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</si>
  <si>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</si>
  <si>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</si>
  <si>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</si>
  <si>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</si>
  <si>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</si>
  <si>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</si>
  <si>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</si>
  <si>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</si>
  <si>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</si>
  <si>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</si>
  <si>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</si>
  <si>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</si>
  <si>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</si>
  <si>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</si>
  <si>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</si>
  <si>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</si>
  <si>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</si>
  <si>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</si>
  <si>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</si>
  <si>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</si>
  <si>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</si>
  <si>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</si>
  <si>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</si>
  <si>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</si>
  <si>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</si>
  <si>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</si>
  <si>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</si>
  <si>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</si>
  <si>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</si>
  <si>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</si>
  <si>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</si>
  <si>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</si>
  <si>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</si>
  <si>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</si>
  <si>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</si>
  <si>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</si>
  <si>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</si>
  <si>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</si>
  <si>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</si>
  <si>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</si>
  <si>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</si>
  <si>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</si>
  <si>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</si>
  <si>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</si>
  <si>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</si>
  <si>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</si>
  <si>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</si>
  <si>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</si>
  <si>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</si>
  <si>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</si>
  <si>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</si>
  <si>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</si>
  <si>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</si>
  <si>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</si>
  <si>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</si>
  <si>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</si>
  <si>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</si>
  <si>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</si>
  <si>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</si>
  <si>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</si>
  <si>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</si>
  <si>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</si>
  <si>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</si>
  <si>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</si>
  <si>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</si>
  <si>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</si>
  <si>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</si>
  <si>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</si>
  <si>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</si>
  <si>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</si>
  <si>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</si>
  <si>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</si>
  <si>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</si>
  <si>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</si>
  <si>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</si>
  <si>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</si>
  <si>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</si>
  <si>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</si>
  <si>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</si>
  <si>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</si>
  <si>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</si>
  <si>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</si>
  <si>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</si>
  <si>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</si>
  <si>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</si>
  <si>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</si>
  <si>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</si>
  <si>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</si>
  <si>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</si>
  <si>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</si>
  <si>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</si>
  <si>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</si>
  <si>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</si>
  <si>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</si>
  <si>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</si>
  <si>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</si>
  <si>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</si>
  <si>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</si>
  <si>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</si>
  <si>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</si>
  <si>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</si>
  <si>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</si>
  <si>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</si>
  <si>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</si>
  <si>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</si>
  <si>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</si>
  <si>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</si>
  <si>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</si>
  <si>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</si>
  <si>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</si>
  <si>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</si>
  <si>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</si>
  <si>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</si>
  <si>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</si>
  <si>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</si>
  <si>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</si>
  <si>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</si>
  <si>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</si>
  <si>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</si>
  <si>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</si>
  <si>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</si>
  <si>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</si>
  <si>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</si>
  <si>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</si>
  <si>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</si>
  <si>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</si>
  <si>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</si>
  <si>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</si>
  <si>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</si>
  <si>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</si>
  <si>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</si>
  <si>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</si>
  <si>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</si>
  <si>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</si>
  <si>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</si>
  <si>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</si>
  <si>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</si>
  <si>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</si>
  <si>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</si>
  <si>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</si>
  <si>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</si>
  <si>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</si>
  <si>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</si>
  <si>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</si>
  <si>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</si>
  <si>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</si>
  <si>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</si>
  <si>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</si>
  <si>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</si>
  <si>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</si>
  <si>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</si>
  <si>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</si>
  <si>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</si>
  <si>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</si>
  <si>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</si>
  <si>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</si>
  <si>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</si>
  <si>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</si>
  <si>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</si>
  <si>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</si>
  <si>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</si>
  <si>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</si>
  <si>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</si>
  <si>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</si>
  <si>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</si>
  <si>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</si>
  <si>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</si>
  <si>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</si>
  <si>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</si>
  <si>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</si>
  <si>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</si>
  <si>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</si>
  <si>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</si>
  <si>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</si>
  <si>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</si>
  <si>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</si>
  <si>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</si>
  <si>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</si>
  <si>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</si>
  <si>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</si>
  <si>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</si>
  <si>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</si>
  <si>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</si>
  <si>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</si>
  <si>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</si>
  <si>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</si>
  <si>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</si>
  <si>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</si>
  <si>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</si>
  <si>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</si>
  <si>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</si>
  <si>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</si>
  <si>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</si>
  <si>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</si>
  <si>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</si>
  <si>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</si>
  <si>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</si>
  <si>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</si>
  <si>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</si>
  <si>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</si>
  <si>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</si>
  <si>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</si>
  <si>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</si>
  <si>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</si>
  <si>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</si>
  <si>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</si>
  <si>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</si>
  <si>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</si>
  <si>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</si>
  <si>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</si>
  <si>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</si>
  <si>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</si>
  <si>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</si>
  <si>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</si>
  <si>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</si>
  <si>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</si>
  <si>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</si>
  <si>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</si>
  <si>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</si>
  <si>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</si>
  <si>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</si>
  <si>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</si>
  <si>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</si>
  <si>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</si>
  <si>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</si>
  <si>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</si>
  <si>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</si>
  <si>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</si>
  <si>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</si>
  <si>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</si>
  <si>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</si>
  <si>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</si>
  <si>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</si>
  <si>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</si>
  <si>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高齢者医療運営円滑化等補助金</t>
  </si>
  <si>
    <t>保険局</t>
  </si>
  <si>
    <t xml:space="preserve">本後　健
姫野　泰啓 </t>
  </si>
  <si>
    <t>平成21年度</t>
  </si>
  <si>
    <t>終了予定なし</t>
  </si>
  <si>
    <t>高齢者医療課
保険課</t>
  </si>
  <si>
    <t>高齢者の医療の確保に関する法律第102条</t>
  </si>
  <si>
    <t>高齢者医療制度の基盤の安定化を図るため、被用者保険の保険者の後期高齢者支援金等の負担を緩和するための助成及び特定保健指導等の実施に対する助成を行う。</t>
  </si>
  <si>
    <t>①高齢者支援金等負担金助成事業／保険者の高齢者医療支援金等の負担に対し行う助成事業（補助率：毎年度設定）
　前期高齢者納付金等の拠出金負担が重い被用者保険の保険者（健保組合・共済組合）に対する助成事業
②高齢者支援金等負担金助成事業／指定組合の保険給付等に要する費用に対して行う助成事業（補助率：毎年度設定）
③高齢者支援金等負担金助成事業／財政基盤の強化が必要な健康保険組合が行う保健事業等に要する費用に対して行う助成事業（補助率：定額）
④被用者保険運営円滑化推進事業／共同助成事業（補助率：定額）
  健康保険組合連合会等が保険者と共同して行う事業（保健師等による特定保健指導等推進に資する事業）に対する助成事業
⑤被用者保険運営円滑化推進事業／レセプト・健診情報等を活用したデータヘルス推進事業（補助率：定額）</t>
  </si>
  <si>
    <t>-</t>
  </si>
  <si>
    <t>①拠出金負担が重い保険者に対して助成を行い、高齢者医療制度の基盤の安定化を図る。</t>
  </si>
  <si>
    <t>①助成金を交付した保険者数</t>
  </si>
  <si>
    <t>団体</t>
  </si>
  <si>
    <t>部局が保管している交付決定保険者一覧</t>
  </si>
  <si>
    <t>②保険財政基盤が脆弱な健康保険組合に対して助成を行い、健康保険組合の解散防止を図ることを目的とする。</t>
  </si>
  <si>
    <t>②助成金を交付した保険者数</t>
  </si>
  <si>
    <t>③保険者機能の強化に資する事業の執行に要する費用につき補助を行い、その健康保険事業の円滑な運営を図る</t>
  </si>
  <si>
    <t>③補助金を交付した保険者数</t>
  </si>
  <si>
    <t>④健康保険組合連合が保険者と共同して行う事業（保健師等による特定保健指導等推進に資する事業）に対して補助を行い、特定保健指導の実施率の向上を図る。</t>
  </si>
  <si>
    <t>④特定保健指導の実施率</t>
  </si>
  <si>
    <t>平成29年度特定健康診査・特定保健指導の実施状況（平成31年3月公表）</t>
  </si>
  <si>
    <t>⑤健康保険組合等が効率的かつ効果的な事業の導入及びパッケージ化、人材育成等を支援し、データヘルスの更なる推進を図る。</t>
  </si>
  <si>
    <t>⑤助成金を交付した団体数</t>
  </si>
  <si>
    <t>百万円</t>
  </si>
  <si>
    <t>④被用者保険運営円滑化推進事業（共同助成事業）
　事業の実績額及び補助金の交付額</t>
  </si>
  <si>
    <t>⑤被用者保険運営円滑化推進事業（レセプト・健診情報等を活用したデータヘルス推進事業）
　事業の実績額及び補助金の交付額</t>
  </si>
  <si>
    <t>①高齢者支援金等負担金助成事業（保険者の高齢者医療支援金等の負担に対し行う助成事業）
X：「健康保険組合等への助成金額（百万円）」／Y：「助成団体数」　　　　　　　　　　　　　　</t>
    <phoneticPr fontId="5"/>
  </si>
  <si>
    <t>X/Y</t>
    <phoneticPr fontId="5"/>
  </si>
  <si>
    <t>71,595/1,001</t>
  </si>
  <si>
    <t>②高齢者支援金等負担金助成事業（指定組合の保険給付等に要する費用に対して行う助成事業）
X：「健康保険組合等への助成金額（百万円）」／Y：「助成団体数」</t>
    <phoneticPr fontId="5"/>
  </si>
  <si>
    <t>159/1</t>
  </si>
  <si>
    <t>80/1</t>
  </si>
  <si>
    <t>③高齢者支援金等負担金助成事業／財政基盤の強化が必要な健康保険組合が行う保健事業等に要する費用に対して行う助成事業
X：「健康保険組合等への助成金額（百万円）」／Y：「助成団体数」</t>
    <phoneticPr fontId="5"/>
  </si>
  <si>
    <t>1,510/35</t>
  </si>
  <si>
    <t>④被用者保険運営円滑化推進事業（共同助成事業）
　X：「健康保険組合等への助成金額（百万円）」／Y：「助成団体数」　　　　　　　　　　</t>
    <phoneticPr fontId="5"/>
  </si>
  <si>
    <t>404/1</t>
  </si>
  <si>
    <t>⑤被用者保険運営円滑化推進事業（データヘルス推進事業）
　X：「健康保険組合等への助成金額（百万円）」／Y：「助成団体数」　　　　　　　　　　　</t>
    <phoneticPr fontId="5"/>
  </si>
  <si>
    <t>493/16</t>
  </si>
  <si>
    <t>292/12</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</si>
  <si>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</si>
  <si>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</si>
  <si>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２５０</t>
  </si>
  <si>
    <t>２２２</t>
  </si>
  <si>
    <t>１８９</t>
  </si>
  <si>
    <t>２３５</t>
  </si>
  <si>
    <t>２４５</t>
  </si>
  <si>
    <t>２４１</t>
  </si>
  <si>
    <t>２４６</t>
  </si>
  <si>
    <t>２５４</t>
  </si>
  <si>
    <t>○</t>
  </si>
  <si>
    <t>令和３年度高齢者医療運営円滑化等補助金交付要綱
「令和３年度高齢者医療運営円滑化等事業費の国庫補助について」
（令和３年３月26日厚生労働省発保0326第18号）</t>
    <phoneticPr fontId="5"/>
  </si>
  <si>
    <t>　後期高齢者支援金により高齢者医療を支える被用者保険者の支援金負担を軽減することは、高齢者医療制度の安定的な運営に資するものである。
　なお、平成22年、平成25年、平成27年の医療保険制度改革法案の附帯決議において、当事業の継続等が求められている。</t>
  </si>
  <si>
    <t>平成21年度は、社会保険診療報酬支払基金を通じた間接補助を行っていたが、平成22年度から国が直接執行することとし、同基金への事務諸費（45百万円）を削減した。交付時期についても早期執行を実施している。</t>
    <phoneticPr fontId="5"/>
  </si>
  <si>
    <t>拠出金負担が重い健康保険組合等に対して一定の負担軽減を行うことにより、保険料の上昇抑制、ひいては健康保険組合自体の解散が防止される重要性の高い事業である。</t>
    <phoneticPr fontId="5"/>
  </si>
  <si>
    <t>‐</t>
  </si>
  <si>
    <t>無</t>
  </si>
  <si>
    <t>　各健康保険組合等の報酬総額に占める拠出金の割合等の詳細なデータを基に厳格に助成基準を定め交付先・交付額を決定している。</t>
    <phoneticPr fontId="5"/>
  </si>
  <si>
    <t>保険者の拠出金の負担割合に応じた交付額としている。</t>
    <phoneticPr fontId="5"/>
  </si>
  <si>
    <t>事業実績報告書で確認している。</t>
    <phoneticPr fontId="5"/>
  </si>
  <si>
    <t>いずれの事業も毎年度、事業対象に助成を行っており、共同助成事業を除く各事業については目標通りの実績となっている。</t>
    <phoneticPr fontId="5"/>
  </si>
  <si>
    <t>　平成21年度は、社会保険診療報酬支払基金を通じた間接補助を行っていたが、平成22年度から国が直接執行することとし、同基金への事務諸費（45百万円）を削減した。交付時期についても早期執行を実施している。</t>
    <phoneticPr fontId="5"/>
  </si>
  <si>
    <t>毎年度見込み通りの実績である。</t>
    <phoneticPr fontId="5"/>
  </si>
  <si>
    <t>　高齢者医療制度は、現役世代である健康保険組合等による拠出金負担によって支えられており、主に加入者数に応じて拠出金が算定される仕組みである。
　平成22年度より事務経費の削減のために、交付事務を委託から国の直接事務に移管したことに加え、補助対象を運営に困難をきたしている保険者に限定している。また、予算執行についても申請手続きの早期勧奨を実施し、早期執行を行っている。　
　当事業は、拠出金負担が重い健康保険組合や、解散を選択する蓋然性の高い健康保険組合に対して一定の負担軽減を行うことにより、保険料の上昇抑制、ひいては健康保険組合自体の解散が防止される重要性の高い事業であるため、医療保険制度改革法の附帯決議においても、当事業の継続が求められている。
　被用者保険運営円滑化推進事業のうち、共同助成事業については、高齢期における健康の保持を図るため、法令の規定により、健康保険組合等の保険者は、加入者に対して特定保健指導等の実施を行うものとされているが、財政状況等の理由により特定保健指導等の実施が困難な健康保険組合に限定し、健康保険組合連合会が実施する支援事業に係る費用の一部のみを助成しており、効率的かつ適切に執行されている。
　また、データヘルス推進事業については、中・小規模の保険者にも等しく効率的かつ効果的な事業が導入できるよう初期費用の補助や先進的なデータヘルス事業のパッケージ化、また、データヘルス事業の導入・運営のための人材育成や環境整備等を行うため、健康保険組合や協会けんぽ等に補助することは、データヘルスの更なる推進に向けて、効率的かつ適切に執行されている。
　レセプト等データ収集システム機器更改事業については、平成21年度に構築したレセプト情報等を匿名化・暗号化するための収集提供システムを機器更改することにより、医療費適正化計画の作成等のための調査及び分析等が効率的に行えるための体制を整備し、もって高齢者医療制度の円滑な運営に資することを目的とした事業であり、効率的かつ適切に執行されている。</t>
    <phoneticPr fontId="5"/>
  </si>
  <si>
    <t>　高齢者支援金等負担金助成事業については、健康保険組合等の財政状況を踏まえ助成基準を毎年度設定し、拠出金負担が重い健康保険組合に対して重点的に助成している。医療保険制度の動向を踏まえて、事業のあり方を検討していく。</t>
    <phoneticPr fontId="5"/>
  </si>
  <si>
    <t>A.A-a健康保険組合</t>
    <phoneticPr fontId="5"/>
  </si>
  <si>
    <t>C.C-a健康保険組合</t>
    <phoneticPr fontId="5"/>
  </si>
  <si>
    <t>D.健康保険組合連合会</t>
    <phoneticPr fontId="5"/>
  </si>
  <si>
    <t>F. 健康保険組合連合会</t>
    <phoneticPr fontId="5"/>
  </si>
  <si>
    <t>G.全国健康保険協会</t>
    <phoneticPr fontId="5"/>
  </si>
  <si>
    <t>H.国立大学法人東京大学</t>
    <phoneticPr fontId="5"/>
  </si>
  <si>
    <t>①高齢者支援金等負担金助成事業（保険者の高齢者医療支援金等の負担に対し行う助成事業）</t>
    <phoneticPr fontId="5"/>
  </si>
  <si>
    <t>②高齢者支援金等負担金助成事業（指定組合の保険給付等に要する費用に対して行う助成事業）</t>
    <phoneticPr fontId="5"/>
  </si>
  <si>
    <t>③高齢者支援金等負担金助成事業／財政基盤の強化が必要な健康保険組合が行う保健事業等に要する費用に対して行う助成事業（補助率：定額）</t>
    <phoneticPr fontId="5"/>
  </si>
  <si>
    <t>71,254/1,065</t>
    <phoneticPr fontId="5"/>
  </si>
  <si>
    <t>高齢者医療制度の基盤の安定化を図るため、被用者保険の保険者の後期高齢者医療支援金等の負担緩和及び特定保健指導の実施に対する助成を行う。もって保険者への国庫補助を通じて医療保険の安定的運営に寄与している。</t>
  </si>
  <si>
    <t>72,054/1,105</t>
    <phoneticPr fontId="5"/>
  </si>
  <si>
    <t>A-a健康保険組合</t>
    <rPh sb="3" eb="5">
      <t>ケンコウ</t>
    </rPh>
    <rPh sb="5" eb="7">
      <t>ホケン</t>
    </rPh>
    <rPh sb="7" eb="9">
      <t>クミアイ</t>
    </rPh>
    <phoneticPr fontId="5"/>
  </si>
  <si>
    <t>A-b健康保険組合</t>
  </si>
  <si>
    <t>A-c共済組合</t>
    <rPh sb="3" eb="5">
      <t>キョウサイ</t>
    </rPh>
    <rPh sb="5" eb="7">
      <t>クミアイ</t>
    </rPh>
    <phoneticPr fontId="5"/>
  </si>
  <si>
    <t>A-d健康保険組合</t>
  </si>
  <si>
    <t>A-e健康保険組合</t>
  </si>
  <si>
    <t>A-f健康保険組合</t>
  </si>
  <si>
    <t>A-g健康保険組合</t>
  </si>
  <si>
    <t>A-h健康保険組合</t>
  </si>
  <si>
    <t>A-i健康保険組合</t>
  </si>
  <si>
    <t>A-j健康保険組合</t>
  </si>
  <si>
    <t>後期高齢者医療支援金等の負担</t>
  </si>
  <si>
    <t>補助金等交付</t>
  </si>
  <si>
    <t>納付金</t>
  </si>
  <si>
    <t>後期高齢者支援金等</t>
    <phoneticPr fontId="5"/>
  </si>
  <si>
    <t>法定給付費</t>
    <rPh sb="0" eb="2">
      <t>ホウテイ</t>
    </rPh>
    <rPh sb="2" eb="5">
      <t>キュウフヒ</t>
    </rPh>
    <phoneticPr fontId="5"/>
  </si>
  <si>
    <t>保険給付費の不足分に充てる</t>
    <rPh sb="0" eb="2">
      <t>ホケン</t>
    </rPh>
    <rPh sb="2" eb="5">
      <t>キュウフヒ</t>
    </rPh>
    <rPh sb="6" eb="9">
      <t>フソクブン</t>
    </rPh>
    <rPh sb="10" eb="11">
      <t>ア</t>
    </rPh>
    <phoneticPr fontId="5"/>
  </si>
  <si>
    <t>委託費等</t>
    <rPh sb="0" eb="3">
      <t>イタクヒ</t>
    </rPh>
    <rPh sb="3" eb="4">
      <t>トウ</t>
    </rPh>
    <phoneticPr fontId="5"/>
  </si>
  <si>
    <t>保険事業に要する経費</t>
    <rPh sb="0" eb="4">
      <t>ホケンジギョウ</t>
    </rPh>
    <rPh sb="5" eb="6">
      <t>ヨウ</t>
    </rPh>
    <rPh sb="8" eb="10">
      <t>ケイヒ</t>
    </rPh>
    <phoneticPr fontId="5"/>
  </si>
  <si>
    <t>事務費</t>
    <rPh sb="0" eb="3">
      <t>ジムヒ</t>
    </rPh>
    <phoneticPr fontId="5"/>
  </si>
  <si>
    <t>人件費</t>
    <rPh sb="0" eb="3">
      <t>ジンケンヒ</t>
    </rPh>
    <phoneticPr fontId="5"/>
  </si>
  <si>
    <t>保健師の訪問指導に伴う人件費</t>
    <rPh sb="0" eb="3">
      <t>ホケンシ</t>
    </rPh>
    <rPh sb="4" eb="6">
      <t>ホウモン</t>
    </rPh>
    <rPh sb="6" eb="8">
      <t>シドウ</t>
    </rPh>
    <rPh sb="9" eb="10">
      <t>トモナ</t>
    </rPh>
    <rPh sb="11" eb="14">
      <t>ジンケンヒ</t>
    </rPh>
    <phoneticPr fontId="5"/>
  </si>
  <si>
    <t>事業費</t>
    <rPh sb="0" eb="2">
      <t>ジギョウ</t>
    </rPh>
    <rPh sb="2" eb="3">
      <t>ヒ</t>
    </rPh>
    <phoneticPr fontId="5"/>
  </si>
  <si>
    <t>レセプト・健診情報等を活用したデータヘルス推進事業に伴う事業費</t>
    <rPh sb="5" eb="7">
      <t>ケンシン</t>
    </rPh>
    <rPh sb="7" eb="9">
      <t>ジョウホウ</t>
    </rPh>
    <rPh sb="9" eb="10">
      <t>トウ</t>
    </rPh>
    <rPh sb="11" eb="13">
      <t>カツヨウ</t>
    </rPh>
    <rPh sb="21" eb="23">
      <t>スイシン</t>
    </rPh>
    <rPh sb="23" eb="25">
      <t>ジギョウ</t>
    </rPh>
    <rPh sb="26" eb="27">
      <t>トモナ</t>
    </rPh>
    <rPh sb="28" eb="30">
      <t>ジギョウ</t>
    </rPh>
    <rPh sb="30" eb="31">
      <t>ヒ</t>
    </rPh>
    <phoneticPr fontId="5"/>
  </si>
  <si>
    <t>データヘルス普及啓発指導事業における事務費</t>
    <rPh sb="6" eb="8">
      <t>フキュウ</t>
    </rPh>
    <rPh sb="8" eb="10">
      <t>ケイハツ</t>
    </rPh>
    <rPh sb="10" eb="12">
      <t>シドウ</t>
    </rPh>
    <rPh sb="12" eb="14">
      <t>ジギョウ</t>
    </rPh>
    <rPh sb="18" eb="21">
      <t>ジムヒ</t>
    </rPh>
    <phoneticPr fontId="5"/>
  </si>
  <si>
    <t>データヘルス説明会、ポータルサイト研修会に伴う人件費</t>
    <rPh sb="6" eb="9">
      <t>セツメイカイ</t>
    </rPh>
    <rPh sb="17" eb="20">
      <t>ケンシュウカイ</t>
    </rPh>
    <rPh sb="21" eb="22">
      <t>トモナ</t>
    </rPh>
    <rPh sb="23" eb="26">
      <t>ジンケンヒ</t>
    </rPh>
    <phoneticPr fontId="5"/>
  </si>
  <si>
    <t>事業費</t>
    <rPh sb="0" eb="3">
      <t>ジギョウヒ</t>
    </rPh>
    <phoneticPr fontId="5"/>
  </si>
  <si>
    <t>厚労</t>
  </si>
  <si>
    <t>0/0</t>
  </si>
  <si>
    <t>2855/34</t>
  </si>
  <si>
    <t>366/1</t>
  </si>
  <si>
    <t>C-a健康保険組合</t>
    <rPh sb="3" eb="5">
      <t>ケンコウ</t>
    </rPh>
    <rPh sb="5" eb="7">
      <t>ホケン</t>
    </rPh>
    <rPh sb="7" eb="9">
      <t>クミア</t>
    </rPh>
    <phoneticPr fontId="5"/>
  </si>
  <si>
    <t>C-b健康保険組合</t>
    <rPh sb="3" eb="5">
      <t>ケンコウ</t>
    </rPh>
    <rPh sb="5" eb="7">
      <t>ホケン</t>
    </rPh>
    <rPh sb="7" eb="9">
      <t>クミア</t>
    </rPh>
    <phoneticPr fontId="5"/>
  </si>
  <si>
    <t>C-c健康保険組合</t>
    <rPh sb="3" eb="5">
      <t>ケンコウ</t>
    </rPh>
    <rPh sb="5" eb="7">
      <t>ホケン</t>
    </rPh>
    <rPh sb="7" eb="9">
      <t>クミア</t>
    </rPh>
    <phoneticPr fontId="5"/>
  </si>
  <si>
    <t>C-d健康保険組合</t>
    <rPh sb="3" eb="5">
      <t>ケンコウ</t>
    </rPh>
    <rPh sb="5" eb="7">
      <t>ホケン</t>
    </rPh>
    <rPh sb="7" eb="9">
      <t>クミア</t>
    </rPh>
    <phoneticPr fontId="5"/>
  </si>
  <si>
    <t>C-e健康保険組合</t>
    <rPh sb="3" eb="5">
      <t>ケンコウ</t>
    </rPh>
    <rPh sb="5" eb="7">
      <t>ホケン</t>
    </rPh>
    <rPh sb="7" eb="9">
      <t>クミア</t>
    </rPh>
    <phoneticPr fontId="5"/>
  </si>
  <si>
    <t>C-f健康保険組合</t>
    <rPh sb="3" eb="5">
      <t>ケンコウ</t>
    </rPh>
    <rPh sb="5" eb="7">
      <t>ホケン</t>
    </rPh>
    <rPh sb="7" eb="9">
      <t>クミア</t>
    </rPh>
    <phoneticPr fontId="5"/>
  </si>
  <si>
    <t>C-g健康保険組合</t>
    <rPh sb="3" eb="5">
      <t>ケンコウ</t>
    </rPh>
    <rPh sb="5" eb="7">
      <t>ホケン</t>
    </rPh>
    <rPh sb="7" eb="9">
      <t>クミア</t>
    </rPh>
    <phoneticPr fontId="5"/>
  </si>
  <si>
    <t>C-h健康保険組合</t>
    <rPh sb="3" eb="5">
      <t>ケンコウ</t>
    </rPh>
    <rPh sb="5" eb="7">
      <t>ホケン</t>
    </rPh>
    <rPh sb="7" eb="9">
      <t>クミア</t>
    </rPh>
    <phoneticPr fontId="5"/>
  </si>
  <si>
    <t>C-i健康保険組合</t>
    <rPh sb="3" eb="5">
      <t>ケンコウ</t>
    </rPh>
    <rPh sb="5" eb="7">
      <t>ホケン</t>
    </rPh>
    <rPh sb="7" eb="9">
      <t>クミア</t>
    </rPh>
    <phoneticPr fontId="5"/>
  </si>
  <si>
    <t>C-j健康保険組合</t>
    <rPh sb="3" eb="5">
      <t>ケンコウ</t>
    </rPh>
    <rPh sb="5" eb="7">
      <t>ホケン</t>
    </rPh>
    <rPh sb="7" eb="9">
      <t>クミア</t>
    </rPh>
    <phoneticPr fontId="5"/>
  </si>
  <si>
    <t>健康保険事業（保険給付等）</t>
    <rPh sb="0" eb="2">
      <t>ケンコウ</t>
    </rPh>
    <rPh sb="2" eb="4">
      <t>ホケン</t>
    </rPh>
    <rPh sb="4" eb="6">
      <t>ジギョウ</t>
    </rPh>
    <rPh sb="7" eb="9">
      <t>ホケン</t>
    </rPh>
    <rPh sb="9" eb="11">
      <t>キュウフ</t>
    </rPh>
    <rPh sb="11" eb="12">
      <t>トウ</t>
    </rPh>
    <phoneticPr fontId="5"/>
  </si>
  <si>
    <t>健康保険組合連合会</t>
    <rPh sb="0" eb="2">
      <t>ケンコウ</t>
    </rPh>
    <rPh sb="2" eb="4">
      <t>ホケン</t>
    </rPh>
    <rPh sb="4" eb="6">
      <t>クミア</t>
    </rPh>
    <rPh sb="6" eb="9">
      <t>レンゴウカイ</t>
    </rPh>
    <phoneticPr fontId="5"/>
  </si>
  <si>
    <r>
      <t>保険者と共同して行う事業(保健師等による特定保健指導等推進に資する事業</t>
    </r>
    <r>
      <rPr>
        <sz val="11"/>
        <rFont val="ＭＳ Ｐゴシック"/>
        <family val="3"/>
        <charset val="128"/>
      </rPr>
      <t>)に対して援助</t>
    </r>
    <rPh sb="0" eb="3">
      <t>ホケンシャ</t>
    </rPh>
    <rPh sb="4" eb="6">
      <t>キョウドウ</t>
    </rPh>
    <rPh sb="8" eb="9">
      <t>オコナ</t>
    </rPh>
    <rPh sb="10" eb="12">
      <t>ジギョウ</t>
    </rPh>
    <rPh sb="13" eb="16">
      <t>ホケンシ</t>
    </rPh>
    <rPh sb="16" eb="17">
      <t>トウ</t>
    </rPh>
    <rPh sb="20" eb="22">
      <t>トクテイ</t>
    </rPh>
    <rPh sb="22" eb="24">
      <t>ホケン</t>
    </rPh>
    <rPh sb="24" eb="26">
      <t>シドウ</t>
    </rPh>
    <rPh sb="26" eb="27">
      <t>トウ</t>
    </rPh>
    <rPh sb="27" eb="29">
      <t>スイシン</t>
    </rPh>
    <rPh sb="30" eb="31">
      <t>シ</t>
    </rPh>
    <rPh sb="33" eb="35">
      <t>ジギョウ</t>
    </rPh>
    <rPh sb="37" eb="38">
      <t>タイ</t>
    </rPh>
    <rPh sb="40" eb="42">
      <t>エンジョ</t>
    </rPh>
    <phoneticPr fontId="5"/>
  </si>
  <si>
    <t>レセプト・健診情報等を活用したデータヘルス事業の推進に対しての補助</t>
  </si>
  <si>
    <t>全国健康保険協会</t>
  </si>
  <si>
    <t>E.</t>
    <phoneticPr fontId="5"/>
  </si>
  <si>
    <t>B.</t>
    <phoneticPr fontId="5"/>
  </si>
  <si>
    <t>275/3</t>
    <phoneticPr fontId="5"/>
  </si>
  <si>
    <t>国立大学法人東京大学</t>
  </si>
  <si>
    <t>保健師等による特定保健指導等推進に資する保健福祉事業に伴う事務費</t>
    <rPh sb="0" eb="3">
      <t>ホケンシ</t>
    </rPh>
    <rPh sb="3" eb="4">
      <t>トウ</t>
    </rPh>
    <rPh sb="7" eb="9">
      <t>トクテイ</t>
    </rPh>
    <rPh sb="9" eb="11">
      <t>ホケン</t>
    </rPh>
    <rPh sb="11" eb="14">
      <t>シドウナド</t>
    </rPh>
    <rPh sb="14" eb="16">
      <t>スイシン</t>
    </rPh>
    <rPh sb="17" eb="18">
      <t>シ</t>
    </rPh>
    <rPh sb="20" eb="22">
      <t>ホケン</t>
    </rPh>
    <rPh sb="22" eb="24">
      <t>フクシ</t>
    </rPh>
    <rPh sb="24" eb="26">
      <t>ジギョウ</t>
    </rPh>
    <rPh sb="27" eb="28">
      <t>トモナ</t>
    </rPh>
    <rPh sb="29" eb="31">
      <t>ジム</t>
    </rPh>
    <rPh sb="31" eb="32">
      <t>ヒ</t>
    </rPh>
    <phoneticPr fontId="5"/>
  </si>
  <si>
    <t>-</t>
    <phoneticPr fontId="5"/>
  </si>
  <si>
    <t>点検対象外</t>
    <rPh sb="0" eb="2">
      <t>テンケン</t>
    </rPh>
    <rPh sb="2" eb="5">
      <t>タイショウガイ</t>
    </rPh>
    <phoneticPr fontId="5"/>
  </si>
  <si>
    <t>引き続き、適切な予算執行に努めるとともに、高齢者支援金等負担金助成事業については、特定保健指導の実施率向上に努めること</t>
    <phoneticPr fontId="5"/>
  </si>
  <si>
    <t>今後も適切な事業執行に努めることとする。</t>
    <phoneticPr fontId="5"/>
  </si>
  <si>
    <t>「新たな成長推進枠」1,896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</si>
</sst>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33618</xdr:colOff>
      <xdr:row>749</xdr:row>
      <xdr:rowOff>22412</xdr:rowOff>
    </xdr:from>
    <xdr:to>
      <xdr:col>40</xdr:col>
      <xdr:colOff>94087</xdr:colOff>
      <xdr:row>754</xdr:row>
      <xdr:rowOff>252046</xdr:rowOff>
    </xdr:to>
    <xdr:sp macro="" textlink="">
      <xdr:nvSpPr>
        <xdr:cNvPr id="2" name="テキスト ボックス 1"/>
        <xdr:cNvSpPr txBox="1"/>
      </xdr:nvSpPr>
      <xdr:spPr>
        <a:xfrm>
          <a:off x="3664324" y="234964941"/>
          <a:ext cx="4497998" cy="1966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75,550</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0</xdr:colOff>
      <xdr:row>755</xdr:row>
      <xdr:rowOff>67235</xdr:rowOff>
    </xdr:from>
    <xdr:to>
      <xdr:col>21</xdr:col>
      <xdr:colOff>0</xdr:colOff>
      <xdr:row>759</xdr:row>
      <xdr:rowOff>119931</xdr:rowOff>
    </xdr:to>
    <xdr:cxnSp macro="">
      <xdr:nvCxnSpPr>
        <xdr:cNvPr id="3" name="直線コネクタ 2"/>
        <xdr:cNvCxnSpPr/>
      </xdr:nvCxnSpPr>
      <xdr:spPr>
        <a:xfrm>
          <a:off x="4235824" y="64781206"/>
          <a:ext cx="0" cy="1442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67236</xdr:colOff>
      <xdr:row>760</xdr:row>
      <xdr:rowOff>33618</xdr:rowOff>
    </xdr:from>
    <xdr:to>
      <xdr:col>26</xdr:col>
      <xdr:colOff>56241</xdr:colOff>
      <xdr:row>760</xdr:row>
      <xdr:rowOff>53274</xdr:rowOff>
    </xdr:to>
    <xdr:cxnSp macro="">
      <xdr:nvCxnSpPr>
        <xdr:cNvPr id="4" name="カギ線コネクタ 3"/>
        <xdr:cNvCxnSpPr/>
      </xdr:nvCxnSpPr>
      <xdr:spPr>
        <a:xfrm rot="16200000" flipH="1">
          <a:off x="4186881" y="237703296"/>
          <a:ext cx="19656" cy="2207770"/>
        </a:xfrm>
        <a:prstGeom prst="bentConnector3">
          <a:avLst>
            <a:gd name="adj1" fmla="val -1163004"/>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112059</xdr:colOff>
      <xdr:row>756</xdr:row>
      <xdr:rowOff>324971</xdr:rowOff>
    </xdr:from>
    <xdr:to>
      <xdr:col>20</xdr:col>
      <xdr:colOff>129989</xdr:colOff>
      <xdr:row>758</xdr:row>
      <xdr:rowOff>243469</xdr:rowOff>
    </xdr:to>
    <xdr:sp macro="" textlink="">
      <xdr:nvSpPr>
        <xdr:cNvPr id="6" name="テキスト ボックス 5"/>
        <xdr:cNvSpPr txBox="1"/>
      </xdr:nvSpPr>
      <xdr:spPr>
        <a:xfrm>
          <a:off x="1725706" y="237699177"/>
          <a:ext cx="2438401" cy="613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①保険者の高齢者医療支援金等の負担に対し行う助成事業</a:t>
          </a:r>
        </a:p>
      </xdr:txBody>
    </xdr:sp>
    <xdr:clientData/>
  </xdr:twoCellAnchor>
  <xdr:twoCellAnchor>
    <xdr:from>
      <xdr:col>21</xdr:col>
      <xdr:colOff>145676</xdr:colOff>
      <xdr:row>756</xdr:row>
      <xdr:rowOff>336177</xdr:rowOff>
    </xdr:from>
    <xdr:to>
      <xdr:col>33</xdr:col>
      <xdr:colOff>116714</xdr:colOff>
      <xdr:row>758</xdr:row>
      <xdr:rowOff>241488</xdr:rowOff>
    </xdr:to>
    <xdr:sp macro="" textlink="">
      <xdr:nvSpPr>
        <xdr:cNvPr id="7" name="テキスト ボックス 6"/>
        <xdr:cNvSpPr txBox="1"/>
      </xdr:nvSpPr>
      <xdr:spPr>
        <a:xfrm>
          <a:off x="4381500" y="237710383"/>
          <a:ext cx="2391508" cy="600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②指定組合の保険給付等に要する費用に対して行う助成事業</a:t>
          </a:r>
        </a:p>
      </xdr:txBody>
    </xdr:sp>
    <xdr:clientData/>
  </xdr:twoCellAnchor>
  <xdr:oneCellAnchor>
    <xdr:from>
      <xdr:col>8</xdr:col>
      <xdr:colOff>134471</xdr:colOff>
      <xdr:row>759</xdr:row>
      <xdr:rowOff>33618</xdr:rowOff>
    </xdr:from>
    <xdr:ext cx="1172116" cy="275717"/>
    <xdr:sp macro="" textlink="">
      <xdr:nvSpPr>
        <xdr:cNvPr id="8" name="テキスト ボックス 7"/>
        <xdr:cNvSpPr txBox="1"/>
      </xdr:nvSpPr>
      <xdr:spPr>
        <a:xfrm>
          <a:off x="1748118" y="23844997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9</xdr:col>
      <xdr:colOff>134470</xdr:colOff>
      <xdr:row>760</xdr:row>
      <xdr:rowOff>235325</xdr:rowOff>
    </xdr:from>
    <xdr:to>
      <xdr:col>19</xdr:col>
      <xdr:colOff>184336</xdr:colOff>
      <xdr:row>764</xdr:row>
      <xdr:rowOff>75252</xdr:rowOff>
    </xdr:to>
    <xdr:sp macro="" textlink="">
      <xdr:nvSpPr>
        <xdr:cNvPr id="9" name="テキスト ボックス 8"/>
        <xdr:cNvSpPr txBox="1"/>
      </xdr:nvSpPr>
      <xdr:spPr>
        <a:xfrm>
          <a:off x="1949823" y="238999060"/>
          <a:ext cx="2066925" cy="1229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健康保険組合・共済組合</a:t>
          </a:r>
          <a:r>
            <a:rPr kumimoji="1" lang="ja-JP" altLang="en-US" sz="1400">
              <a:solidFill>
                <a:schemeClr val="tx1"/>
              </a:solidFill>
              <a:latin typeface="ＭＳ Ｐゴシック" panose="020B0600070205080204" pitchFamily="50" charset="-128"/>
              <a:ea typeface="ＭＳ Ｐゴシック" panose="020B0600070205080204" pitchFamily="50" charset="-128"/>
            </a:rPr>
            <a:t>（</a:t>
          </a:r>
          <a:r>
            <a:rPr kumimoji="1" lang="en-US" altLang="ja-JP" sz="1400" baseline="0">
              <a:solidFill>
                <a:schemeClr val="tx1"/>
              </a:solidFill>
              <a:latin typeface="ＭＳ Ｐゴシック" panose="020B0600070205080204" pitchFamily="50" charset="-128"/>
              <a:ea typeface="ＭＳ Ｐゴシック" panose="020B0600070205080204" pitchFamily="50" charset="-128"/>
            </a:rPr>
            <a:t>1,105</a:t>
          </a:r>
          <a:r>
            <a:rPr kumimoji="1" lang="ja-JP" altLang="en-US" sz="1400">
              <a:solidFill>
                <a:schemeClr val="tx1"/>
              </a:solidFill>
              <a:latin typeface="ＭＳ Ｐゴシック" panose="020B0600070205080204" pitchFamily="50" charset="-128"/>
              <a:ea typeface="ＭＳ Ｐゴシック" panose="020B0600070205080204" pitchFamily="50" charset="-128"/>
            </a:rPr>
            <a:t>組合）</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72,054</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oneCellAnchor>
    <xdr:from>
      <xdr:col>27</xdr:col>
      <xdr:colOff>22411</xdr:colOff>
      <xdr:row>759</xdr:row>
      <xdr:rowOff>67235</xdr:rowOff>
    </xdr:from>
    <xdr:ext cx="1224328" cy="275717"/>
    <xdr:sp macro="" textlink="">
      <xdr:nvSpPr>
        <xdr:cNvPr id="10" name="テキスト ボックス 9"/>
        <xdr:cNvSpPr txBox="1"/>
      </xdr:nvSpPr>
      <xdr:spPr>
        <a:xfrm>
          <a:off x="5468470" y="238483588"/>
          <a:ext cx="12243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21</xdr:col>
      <xdr:colOff>78440</xdr:colOff>
      <xdr:row>760</xdr:row>
      <xdr:rowOff>179294</xdr:rowOff>
    </xdr:from>
    <xdr:to>
      <xdr:col>31</xdr:col>
      <xdr:colOff>98266</xdr:colOff>
      <xdr:row>764</xdr:row>
      <xdr:rowOff>52925</xdr:rowOff>
    </xdr:to>
    <xdr:sp macro="" textlink="">
      <xdr:nvSpPr>
        <xdr:cNvPr id="11" name="テキスト ボックス 10"/>
        <xdr:cNvSpPr txBox="1"/>
      </xdr:nvSpPr>
      <xdr:spPr>
        <a:xfrm>
          <a:off x="4314264" y="197526088"/>
          <a:ext cx="2036884" cy="12631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B</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（０組合）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０</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39</xdr:col>
      <xdr:colOff>67236</xdr:colOff>
      <xdr:row>757</xdr:row>
      <xdr:rowOff>22412</xdr:rowOff>
    </xdr:from>
    <xdr:to>
      <xdr:col>49</xdr:col>
      <xdr:colOff>413124</xdr:colOff>
      <xdr:row>759</xdr:row>
      <xdr:rowOff>124979</xdr:rowOff>
    </xdr:to>
    <xdr:sp macro="" textlink="">
      <xdr:nvSpPr>
        <xdr:cNvPr id="12" name="テキスト ボックス 11"/>
        <xdr:cNvSpPr txBox="1"/>
      </xdr:nvSpPr>
      <xdr:spPr>
        <a:xfrm>
          <a:off x="7933765" y="65431147"/>
          <a:ext cx="2362947" cy="797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③財政基盤の強化が必要な健康保険組合が行う保健事業等に要する費用に対して行う助成事業</a:t>
          </a:r>
          <a:endParaRPr kumimoji="1" lang="en-US" altLang="ja-JP" sz="1100"/>
        </a:p>
      </xdr:txBody>
    </xdr:sp>
    <xdr:clientData/>
  </xdr:twoCellAnchor>
  <xdr:twoCellAnchor>
    <xdr:from>
      <xdr:col>38</xdr:col>
      <xdr:colOff>78441</xdr:colOff>
      <xdr:row>755</xdr:row>
      <xdr:rowOff>44823</xdr:rowOff>
    </xdr:from>
    <xdr:to>
      <xdr:col>38</xdr:col>
      <xdr:colOff>78441</xdr:colOff>
      <xdr:row>759</xdr:row>
      <xdr:rowOff>201706</xdr:rowOff>
    </xdr:to>
    <xdr:cxnSp macro="">
      <xdr:nvCxnSpPr>
        <xdr:cNvPr id="13" name="直線矢印コネクタ 12"/>
        <xdr:cNvCxnSpPr/>
      </xdr:nvCxnSpPr>
      <xdr:spPr>
        <a:xfrm>
          <a:off x="7743265" y="237071647"/>
          <a:ext cx="0" cy="15464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112060</xdr:colOff>
      <xdr:row>759</xdr:row>
      <xdr:rowOff>44823</xdr:rowOff>
    </xdr:from>
    <xdr:ext cx="1172116" cy="275717"/>
    <xdr:sp macro="" textlink="">
      <xdr:nvSpPr>
        <xdr:cNvPr id="15" name="テキスト ボックス 14"/>
        <xdr:cNvSpPr txBox="1"/>
      </xdr:nvSpPr>
      <xdr:spPr>
        <a:xfrm>
          <a:off x="8382001" y="2384611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38</xdr:col>
      <xdr:colOff>134469</xdr:colOff>
      <xdr:row>759</xdr:row>
      <xdr:rowOff>313765</xdr:rowOff>
    </xdr:from>
    <xdr:to>
      <xdr:col>48</xdr:col>
      <xdr:colOff>78675</xdr:colOff>
      <xdr:row>763</xdr:row>
      <xdr:rowOff>88484</xdr:rowOff>
    </xdr:to>
    <xdr:sp macro="" textlink="">
      <xdr:nvSpPr>
        <xdr:cNvPr id="16" name="テキスト ボックス 15"/>
        <xdr:cNvSpPr txBox="1"/>
      </xdr:nvSpPr>
      <xdr:spPr>
        <a:xfrm>
          <a:off x="7799293" y="238730118"/>
          <a:ext cx="1961264" cy="11642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C</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組合）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2,855</a:t>
          </a:r>
          <a:r>
            <a:rPr kumimoji="1" lang="ja-JP" altLang="ja-JP" sz="1600" baseline="0">
              <a:solidFill>
                <a:sysClr val="windowText" lastClr="000000"/>
              </a:solidFill>
              <a:effectLst/>
              <a:latin typeface="+mn-ea"/>
              <a:ea typeface="+mn-ea"/>
              <a:cs typeface="+mn-cs"/>
            </a:rPr>
            <a:t>百万</a:t>
          </a:r>
          <a:r>
            <a:rPr kumimoji="1" lang="ja-JP" altLang="ja-JP" sz="1600">
              <a:solidFill>
                <a:sysClr val="windowText" lastClr="000000"/>
              </a:solidFill>
              <a:effectLst/>
              <a:latin typeface="+mn-ea"/>
              <a:ea typeface="+mn-ea"/>
              <a:cs typeface="+mn-cs"/>
            </a:rPr>
            <a:t>円</a:t>
          </a:r>
          <a:endParaRPr kumimoji="1" lang="ja-JP" altLang="en-US" sz="2400">
            <a:solidFill>
              <a:sysClr val="windowText" lastClr="000000"/>
            </a:solidFill>
            <a:latin typeface="+mn-ea"/>
            <a:ea typeface="+mn-ea"/>
          </a:endParaRPr>
        </a:p>
      </xdr:txBody>
    </xdr:sp>
    <xdr:clientData/>
  </xdr:twoCellAnchor>
  <xdr:twoCellAnchor>
    <xdr:from>
      <xdr:col>9</xdr:col>
      <xdr:colOff>11206</xdr:colOff>
      <xdr:row>764</xdr:row>
      <xdr:rowOff>280146</xdr:rowOff>
    </xdr:from>
    <xdr:to>
      <xdr:col>20</xdr:col>
      <xdr:colOff>78441</xdr:colOff>
      <xdr:row>764</xdr:row>
      <xdr:rowOff>658710</xdr:rowOff>
    </xdr:to>
    <xdr:grpSp>
      <xdr:nvGrpSpPr>
        <xdr:cNvPr id="18" name="グループ化 5"/>
        <xdr:cNvGrpSpPr>
          <a:grpSpLocks/>
        </xdr:cNvGrpSpPr>
      </xdr:nvGrpSpPr>
      <xdr:grpSpPr bwMode="auto">
        <a:xfrm>
          <a:off x="1826559" y="68120558"/>
          <a:ext cx="2286000" cy="378564"/>
          <a:chOff x="1988687" y="37371742"/>
          <a:chExt cx="2641451" cy="962811"/>
        </a:xfrm>
      </xdr:grpSpPr>
      <xdr:sp macro="" textlink="">
        <xdr:nvSpPr>
          <xdr:cNvPr id="19" name="テキスト ボックス 18"/>
          <xdr:cNvSpPr txBox="1"/>
        </xdr:nvSpPr>
        <xdr:spPr>
          <a:xfrm>
            <a:off x="2484937" y="37371742"/>
            <a:ext cx="1925717" cy="96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被用者保険の保険者</a:t>
            </a:r>
            <a:endParaRPr kumimoji="1" lang="en-US" altLang="ja-JP" sz="1100"/>
          </a:p>
          <a:p>
            <a:r>
              <a:rPr kumimoji="1" lang="ja-JP" altLang="en-US" sz="1100"/>
              <a:t>後期高齢者支援金等を負担</a:t>
            </a:r>
          </a:p>
        </xdr:txBody>
      </xdr:sp>
      <xdr:sp macro="" textlink="">
        <xdr:nvSpPr>
          <xdr:cNvPr id="20" name="大かっこ 19"/>
          <xdr:cNvSpPr/>
        </xdr:nvSpPr>
        <xdr:spPr>
          <a:xfrm>
            <a:off x="1988687" y="37559180"/>
            <a:ext cx="2641451" cy="6490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0</xdr:colOff>
      <xdr:row>764</xdr:row>
      <xdr:rowOff>123265</xdr:rowOff>
    </xdr:from>
    <xdr:to>
      <xdr:col>32</xdr:col>
      <xdr:colOff>15756</xdr:colOff>
      <xdr:row>765</xdr:row>
      <xdr:rowOff>233411</xdr:rowOff>
    </xdr:to>
    <xdr:grpSp>
      <xdr:nvGrpSpPr>
        <xdr:cNvPr id="21" name="グループ化 5"/>
        <xdr:cNvGrpSpPr>
          <a:grpSpLocks/>
        </xdr:cNvGrpSpPr>
      </xdr:nvGrpSpPr>
      <xdr:grpSpPr bwMode="auto">
        <a:xfrm>
          <a:off x="4437529" y="67963677"/>
          <a:ext cx="2032815" cy="782499"/>
          <a:chOff x="2260600" y="38255275"/>
          <a:chExt cx="2641451" cy="585712"/>
        </a:xfrm>
      </xdr:grpSpPr>
      <xdr:sp macro="" textlink="">
        <xdr:nvSpPr>
          <xdr:cNvPr id="22" name="テキスト ボックス 21"/>
          <xdr:cNvSpPr txBox="1"/>
        </xdr:nvSpPr>
        <xdr:spPr>
          <a:xfrm>
            <a:off x="2313372" y="38255275"/>
            <a:ext cx="2545976" cy="58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保険財政基盤が脆弱な組合への保険給付費の補助</a:t>
            </a:r>
          </a:p>
        </xdr:txBody>
      </xdr:sp>
      <xdr:sp macro="" textlink="">
        <xdr:nvSpPr>
          <xdr:cNvPr id="23" name="大かっこ 22"/>
          <xdr:cNvSpPr/>
        </xdr:nvSpPr>
        <xdr:spPr>
          <a:xfrm>
            <a:off x="2260600" y="38277801"/>
            <a:ext cx="2641451" cy="536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37</xdr:col>
      <xdr:colOff>11206</xdr:colOff>
      <xdr:row>763</xdr:row>
      <xdr:rowOff>302559</xdr:rowOff>
    </xdr:from>
    <xdr:to>
      <xdr:col>49</xdr:col>
      <xdr:colOff>429623</xdr:colOff>
      <xdr:row>765</xdr:row>
      <xdr:rowOff>19392</xdr:rowOff>
    </xdr:to>
    <xdr:grpSp>
      <xdr:nvGrpSpPr>
        <xdr:cNvPr id="25" name="グループ化 5"/>
        <xdr:cNvGrpSpPr>
          <a:grpSpLocks/>
        </xdr:cNvGrpSpPr>
      </xdr:nvGrpSpPr>
      <xdr:grpSpPr bwMode="auto">
        <a:xfrm>
          <a:off x="7474324" y="67795588"/>
          <a:ext cx="2838887" cy="736569"/>
          <a:chOff x="2573547" y="36338837"/>
          <a:chExt cx="3709271" cy="1176717"/>
        </a:xfrm>
      </xdr:grpSpPr>
      <xdr:sp macro="" textlink="">
        <xdr:nvSpPr>
          <xdr:cNvPr id="26" name="テキスト ボックス 25"/>
          <xdr:cNvSpPr txBox="1"/>
        </xdr:nvSpPr>
        <xdr:spPr>
          <a:xfrm>
            <a:off x="2745295" y="36338837"/>
            <a:ext cx="3317559" cy="117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解散を選択する蓋然性の高い</a:t>
            </a:r>
            <a:r>
              <a:rPr kumimoji="1" lang="ja-JP" altLang="ja-JP" sz="1100">
                <a:solidFill>
                  <a:schemeClr val="dk1"/>
                </a:solidFill>
                <a:effectLst/>
                <a:latin typeface="+mn-lt"/>
                <a:ea typeface="+mn-ea"/>
                <a:cs typeface="+mn-cs"/>
              </a:rPr>
              <a:t>健康保険組合</a:t>
            </a:r>
            <a:r>
              <a:rPr kumimoji="1" lang="ja-JP" altLang="en-US" sz="1100">
                <a:solidFill>
                  <a:schemeClr val="dk1"/>
                </a:solidFill>
                <a:effectLst/>
                <a:latin typeface="+mn-lt"/>
                <a:ea typeface="+mn-ea"/>
                <a:cs typeface="+mn-cs"/>
              </a:rPr>
              <a:t>に対して行う財政支援</a:t>
            </a:r>
            <a:endParaRPr kumimoji="1" lang="ja-JP" altLang="en-US" sz="1100"/>
          </a:p>
        </xdr:txBody>
      </xdr:sp>
      <xdr:sp macro="" textlink="">
        <xdr:nvSpPr>
          <xdr:cNvPr id="27" name="大かっこ 26"/>
          <xdr:cNvSpPr/>
        </xdr:nvSpPr>
        <xdr:spPr>
          <a:xfrm>
            <a:off x="2573547" y="36377378"/>
            <a:ext cx="3709271" cy="10541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17</xdr:col>
      <xdr:colOff>44825</xdr:colOff>
      <xdr:row>755</xdr:row>
      <xdr:rowOff>56031</xdr:rowOff>
    </xdr:from>
    <xdr:to>
      <xdr:col>34</xdr:col>
      <xdr:colOff>22413</xdr:colOff>
      <xdr:row>774</xdr:row>
      <xdr:rowOff>177219</xdr:rowOff>
    </xdr:to>
    <xdr:cxnSp macro="">
      <xdr:nvCxnSpPr>
        <xdr:cNvPr id="28" name="カギ線コネクタ 27"/>
        <xdr:cNvCxnSpPr/>
      </xdr:nvCxnSpPr>
      <xdr:spPr>
        <a:xfrm rot="5400000">
          <a:off x="1362554" y="66881273"/>
          <a:ext cx="7629129" cy="3406588"/>
        </a:xfrm>
        <a:prstGeom prst="bentConnector3">
          <a:avLst>
            <a:gd name="adj1" fmla="val 5572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78442</xdr:colOff>
      <xdr:row>755</xdr:row>
      <xdr:rowOff>78440</xdr:rowOff>
    </xdr:from>
    <xdr:to>
      <xdr:col>46</xdr:col>
      <xdr:colOff>13909</xdr:colOff>
      <xdr:row>766</xdr:row>
      <xdr:rowOff>180668</xdr:rowOff>
    </xdr:to>
    <xdr:cxnSp macro="">
      <xdr:nvCxnSpPr>
        <xdr:cNvPr id="29" name="カギ線コネクタ 28"/>
        <xdr:cNvCxnSpPr/>
      </xdr:nvCxnSpPr>
      <xdr:spPr>
        <a:xfrm rot="16200000" flipH="1">
          <a:off x="5928576" y="66001983"/>
          <a:ext cx="4573375" cy="2154232"/>
        </a:xfrm>
        <a:prstGeom prst="bentConnector3">
          <a:avLst>
            <a:gd name="adj1" fmla="val 9214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168090</xdr:colOff>
      <xdr:row>766</xdr:row>
      <xdr:rowOff>358588</xdr:rowOff>
    </xdr:from>
    <xdr:to>
      <xdr:col>49</xdr:col>
      <xdr:colOff>425824</xdr:colOff>
      <xdr:row>769</xdr:row>
      <xdr:rowOff>256187</xdr:rowOff>
    </xdr:to>
    <xdr:sp macro="" textlink="">
      <xdr:nvSpPr>
        <xdr:cNvPr id="30" name="テキスト ボックス 29"/>
        <xdr:cNvSpPr txBox="1"/>
      </xdr:nvSpPr>
      <xdr:spPr>
        <a:xfrm>
          <a:off x="8034619" y="241856559"/>
          <a:ext cx="2274793" cy="11638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D</a:t>
          </a:r>
        </a:p>
        <a:p>
          <a:pPr algn="ctr"/>
          <a:r>
            <a:rPr kumimoji="1" lang="ja-JP" altLang="en-US" sz="1400">
              <a:latin typeface="ＭＳ Ｐゴシック" panose="020B0600070205080204" pitchFamily="50" charset="-128"/>
              <a:ea typeface="ＭＳ Ｐゴシック" panose="020B0600070205080204" pitchFamily="50" charset="-128"/>
            </a:rPr>
            <a:t>健康保険組合連合会</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366</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44824</xdr:colOff>
      <xdr:row>770</xdr:row>
      <xdr:rowOff>33617</xdr:rowOff>
    </xdr:from>
    <xdr:to>
      <xdr:col>49</xdr:col>
      <xdr:colOff>477751</xdr:colOff>
      <xdr:row>772</xdr:row>
      <xdr:rowOff>24045</xdr:rowOff>
    </xdr:to>
    <xdr:grpSp>
      <xdr:nvGrpSpPr>
        <xdr:cNvPr id="32" name="グループ化 5"/>
        <xdr:cNvGrpSpPr>
          <a:grpSpLocks/>
        </xdr:cNvGrpSpPr>
      </xdr:nvGrpSpPr>
      <xdr:grpSpPr bwMode="auto">
        <a:xfrm>
          <a:off x="7507942" y="70933235"/>
          <a:ext cx="2853397" cy="685192"/>
          <a:chOff x="2299680" y="46791393"/>
          <a:chExt cx="2565786" cy="2459976"/>
        </a:xfrm>
      </xdr:grpSpPr>
      <xdr:sp macro="" textlink="">
        <xdr:nvSpPr>
          <xdr:cNvPr id="33" name="テキスト ボックス 32"/>
          <xdr:cNvSpPr txBox="1"/>
        </xdr:nvSpPr>
        <xdr:spPr>
          <a:xfrm>
            <a:off x="2318294" y="46791393"/>
            <a:ext cx="2547172" cy="245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健康保険組合連合会等が保険者と共同して行う事業に対して補助</a:t>
            </a:r>
            <a:endParaRPr kumimoji="1" lang="en-US" altLang="ja-JP" sz="1100"/>
          </a:p>
          <a:p>
            <a:pPr>
              <a:lnSpc>
                <a:spcPts val="1300"/>
              </a:lnSpc>
            </a:pPr>
            <a:r>
              <a:rPr kumimoji="1" lang="ja-JP" altLang="en-US" sz="1100"/>
              <a:t>　</a:t>
            </a:r>
          </a:p>
        </xdr:txBody>
      </xdr:sp>
      <xdr:sp macro="" textlink="">
        <xdr:nvSpPr>
          <xdr:cNvPr id="34" name="大かっこ 33"/>
          <xdr:cNvSpPr/>
        </xdr:nvSpPr>
        <xdr:spPr>
          <a:xfrm>
            <a:off x="2299680" y="46814733"/>
            <a:ext cx="2518951" cy="16882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17</xdr:col>
      <xdr:colOff>145677</xdr:colOff>
      <xdr:row>770</xdr:row>
      <xdr:rowOff>33617</xdr:rowOff>
    </xdr:from>
    <xdr:to>
      <xdr:col>31</xdr:col>
      <xdr:colOff>136449</xdr:colOff>
      <xdr:row>772</xdr:row>
      <xdr:rowOff>23316</xdr:rowOff>
    </xdr:to>
    <xdr:sp macro="" textlink="">
      <xdr:nvSpPr>
        <xdr:cNvPr id="35" name="テキスト ボックス 34"/>
        <xdr:cNvSpPr txBox="1"/>
      </xdr:nvSpPr>
      <xdr:spPr>
        <a:xfrm>
          <a:off x="3574677" y="243246088"/>
          <a:ext cx="2814654" cy="68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⑤被用者保険運営円滑化推進事業費</a:t>
          </a:r>
          <a:endParaRPr kumimoji="1" lang="en-US" altLang="ja-JP" sz="1100"/>
        </a:p>
        <a:p>
          <a:r>
            <a:rPr kumimoji="1" lang="en-US" altLang="ja-JP" sz="1100"/>
            <a:t>(</a:t>
          </a:r>
          <a:r>
            <a:rPr kumimoji="1" lang="ja-JP" altLang="en-US" sz="1100"/>
            <a:t>データヘルス推進事業分）</a:t>
          </a:r>
          <a:endParaRPr kumimoji="1" lang="en-US" altLang="ja-JP" sz="1100"/>
        </a:p>
      </xdr:txBody>
    </xdr:sp>
    <xdr:clientData/>
  </xdr:twoCellAnchor>
  <xdr:twoCellAnchor>
    <xdr:from>
      <xdr:col>17</xdr:col>
      <xdr:colOff>67235</xdr:colOff>
      <xdr:row>772</xdr:row>
      <xdr:rowOff>0</xdr:rowOff>
    </xdr:from>
    <xdr:to>
      <xdr:col>47</xdr:col>
      <xdr:colOff>124479</xdr:colOff>
      <xdr:row>773</xdr:row>
      <xdr:rowOff>154146</xdr:rowOff>
    </xdr:to>
    <xdr:cxnSp macro="">
      <xdr:nvCxnSpPr>
        <xdr:cNvPr id="36" name="図形 6"/>
        <xdr:cNvCxnSpPr/>
      </xdr:nvCxnSpPr>
      <xdr:spPr>
        <a:xfrm>
          <a:off x="3496235" y="243907235"/>
          <a:ext cx="6108420" cy="467911"/>
        </a:xfrm>
        <a:prstGeom prst="bentConnector3">
          <a:avLst>
            <a:gd name="adj1" fmla="val 10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78441</xdr:colOff>
      <xdr:row>772</xdr:row>
      <xdr:rowOff>78441</xdr:rowOff>
    </xdr:from>
    <xdr:to>
      <xdr:col>28</xdr:col>
      <xdr:colOff>78442</xdr:colOff>
      <xdr:row>774</xdr:row>
      <xdr:rowOff>235323</xdr:rowOff>
    </xdr:to>
    <xdr:cxnSp macro="">
      <xdr:nvCxnSpPr>
        <xdr:cNvPr id="37" name="直線矢印コネクタ 36"/>
        <xdr:cNvCxnSpPr/>
      </xdr:nvCxnSpPr>
      <xdr:spPr>
        <a:xfrm>
          <a:off x="5726206" y="243985676"/>
          <a:ext cx="1" cy="784412"/>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78440</xdr:colOff>
      <xdr:row>772</xdr:row>
      <xdr:rowOff>56030</xdr:rowOff>
    </xdr:from>
    <xdr:to>
      <xdr:col>37</xdr:col>
      <xdr:colOff>78440</xdr:colOff>
      <xdr:row>774</xdr:row>
      <xdr:rowOff>224118</xdr:rowOff>
    </xdr:to>
    <xdr:cxnSp macro="">
      <xdr:nvCxnSpPr>
        <xdr:cNvPr id="39" name="直線矢印コネクタ 38"/>
        <xdr:cNvCxnSpPr/>
      </xdr:nvCxnSpPr>
      <xdr:spPr>
        <a:xfrm>
          <a:off x="7541558" y="243963265"/>
          <a:ext cx="0" cy="79561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145677</xdr:colOff>
      <xdr:row>773</xdr:row>
      <xdr:rowOff>257735</xdr:rowOff>
    </xdr:from>
    <xdr:ext cx="1827873" cy="254586"/>
    <xdr:sp macro="" textlink="">
      <xdr:nvSpPr>
        <xdr:cNvPr id="41" name="テキスト ボックス 40"/>
        <xdr:cNvSpPr txBox="1"/>
      </xdr:nvSpPr>
      <xdr:spPr>
        <a:xfrm>
          <a:off x="2969559" y="244478735"/>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100854</xdr:colOff>
      <xdr:row>774</xdr:row>
      <xdr:rowOff>22413</xdr:rowOff>
    </xdr:from>
    <xdr:ext cx="1827873" cy="254586"/>
    <xdr:sp macro="" textlink="">
      <xdr:nvSpPr>
        <xdr:cNvPr id="42" name="テキスト ボックス 41"/>
        <xdr:cNvSpPr txBox="1"/>
      </xdr:nvSpPr>
      <xdr:spPr>
        <a:xfrm>
          <a:off x="5143501" y="244557178"/>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89646</xdr:colOff>
      <xdr:row>773</xdr:row>
      <xdr:rowOff>280147</xdr:rowOff>
    </xdr:from>
    <xdr:ext cx="1827873" cy="254586"/>
    <xdr:sp macro="" textlink="">
      <xdr:nvSpPr>
        <xdr:cNvPr id="43" name="テキスト ボックス 42"/>
        <xdr:cNvSpPr txBox="1"/>
      </xdr:nvSpPr>
      <xdr:spPr>
        <a:xfrm>
          <a:off x="6947646" y="244501147"/>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41</xdr:col>
      <xdr:colOff>123265</xdr:colOff>
      <xdr:row>773</xdr:row>
      <xdr:rowOff>212912</xdr:rowOff>
    </xdr:from>
    <xdr:ext cx="1827873" cy="254586"/>
    <xdr:sp macro="" textlink="">
      <xdr:nvSpPr>
        <xdr:cNvPr id="44" name="テキスト ボックス 43"/>
        <xdr:cNvSpPr txBox="1"/>
      </xdr:nvSpPr>
      <xdr:spPr>
        <a:xfrm>
          <a:off x="8393206" y="244433912"/>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22411</xdr:colOff>
      <xdr:row>775</xdr:row>
      <xdr:rowOff>56031</xdr:rowOff>
    </xdr:from>
    <xdr:to>
      <xdr:col>22</xdr:col>
      <xdr:colOff>45723</xdr:colOff>
      <xdr:row>780</xdr:row>
      <xdr:rowOff>124495</xdr:rowOff>
    </xdr:to>
    <xdr:sp macro="" textlink="">
      <xdr:nvSpPr>
        <xdr:cNvPr id="46" name="テキスト ボックス 45"/>
        <xdr:cNvSpPr txBox="1"/>
      </xdr:nvSpPr>
      <xdr:spPr>
        <a:xfrm>
          <a:off x="2442882" y="244904560"/>
          <a:ext cx="2040370" cy="1637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E</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（０組合）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０百万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23</xdr:col>
      <xdr:colOff>0</xdr:colOff>
      <xdr:row>775</xdr:row>
      <xdr:rowOff>56030</xdr:rowOff>
    </xdr:from>
    <xdr:to>
      <xdr:col>32</xdr:col>
      <xdr:colOff>156984</xdr:colOff>
      <xdr:row>780</xdr:row>
      <xdr:rowOff>114107</xdr:rowOff>
    </xdr:to>
    <xdr:sp macro="" textlink="">
      <xdr:nvSpPr>
        <xdr:cNvPr id="47" name="テキスト ボックス 46"/>
        <xdr:cNvSpPr txBox="1"/>
      </xdr:nvSpPr>
      <xdr:spPr>
        <a:xfrm>
          <a:off x="4639235" y="244904559"/>
          <a:ext cx="1972337" cy="16269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F</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連合会</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600" baseline="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33</xdr:col>
      <xdr:colOff>112060</xdr:colOff>
      <xdr:row>775</xdr:row>
      <xdr:rowOff>56030</xdr:rowOff>
    </xdr:from>
    <xdr:to>
      <xdr:col>42</xdr:col>
      <xdr:colOff>36431</xdr:colOff>
      <xdr:row>780</xdr:row>
      <xdr:rowOff>80243</xdr:rowOff>
    </xdr:to>
    <xdr:sp macro="" textlink="">
      <xdr:nvSpPr>
        <xdr:cNvPr id="48" name="テキスト ボックス 47"/>
        <xdr:cNvSpPr txBox="1"/>
      </xdr:nvSpPr>
      <xdr:spPr>
        <a:xfrm>
          <a:off x="6768354" y="244904559"/>
          <a:ext cx="1739724" cy="15930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G</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全国健康保険協会</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42</xdr:col>
      <xdr:colOff>168089</xdr:colOff>
      <xdr:row>775</xdr:row>
      <xdr:rowOff>33618</xdr:rowOff>
    </xdr:from>
    <xdr:to>
      <xdr:col>49</xdr:col>
      <xdr:colOff>492384</xdr:colOff>
      <xdr:row>780</xdr:row>
      <xdr:rowOff>49364</xdr:rowOff>
    </xdr:to>
    <xdr:sp macro="" textlink="">
      <xdr:nvSpPr>
        <xdr:cNvPr id="49" name="テキスト ボックス 48"/>
        <xdr:cNvSpPr txBox="1"/>
      </xdr:nvSpPr>
      <xdr:spPr>
        <a:xfrm>
          <a:off x="8639736" y="244882147"/>
          <a:ext cx="1736236" cy="15845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ＭＳ Ｐゴシック" panose="020B0600070205080204" pitchFamily="50" charset="-128"/>
              <a:ea typeface="ＭＳ Ｐゴシック" panose="020B0600070205080204" pitchFamily="50" charset="-128"/>
            </a:rPr>
            <a:t>H</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国立大学法人</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東京大学</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baseline="0">
              <a:solidFill>
                <a:sysClr val="windowText" lastClr="000000"/>
              </a:solidFill>
              <a:latin typeface="ＭＳ Ｐゴシック" panose="020B0600070205080204" pitchFamily="50" charset="-128"/>
              <a:ea typeface="ＭＳ Ｐゴシック" panose="020B0600070205080204" pitchFamily="50" charset="-128"/>
            </a:rPr>
            <a:t>169</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13</xdr:col>
      <xdr:colOff>123265</xdr:colOff>
      <xdr:row>781</xdr:row>
      <xdr:rowOff>268941</xdr:rowOff>
    </xdr:from>
    <xdr:to>
      <xdr:col>49</xdr:col>
      <xdr:colOff>400280</xdr:colOff>
      <xdr:row>783</xdr:row>
      <xdr:rowOff>96670</xdr:rowOff>
    </xdr:to>
    <xdr:sp macro="" textlink="">
      <xdr:nvSpPr>
        <xdr:cNvPr id="50" name="大かっこ 49"/>
        <xdr:cNvSpPr/>
      </xdr:nvSpPr>
      <xdr:spPr bwMode="auto">
        <a:xfrm>
          <a:off x="2745441" y="247000059"/>
          <a:ext cx="7538427" cy="4552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レセプト等のデータ分析に基づいた保健事業の立ち上げ支援事業に対する補助</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397</v>
      </c>
      <c r="AJ2" s="949" t="s">
        <v>804</v>
      </c>
      <c r="AK2" s="949"/>
      <c r="AL2" s="949"/>
      <c r="AM2" s="949"/>
      <c r="AN2" s="98" t="s">
        <v>397</v>
      </c>
      <c r="AO2" s="949">
        <v>20</v>
      </c>
      <c r="AP2" s="949"/>
      <c r="AQ2" s="949"/>
      <c r="AR2" s="99" t="s">
        <v>700</v>
      </c>
      <c r="AS2" s="955">
        <v>325</v>
      </c>
      <c r="AT2" s="955"/>
      <c r="AU2" s="955"/>
      <c r="AV2" s="98" t="str">
        <f>IF(AW2="","","-")</f>
        <v/>
      </c>
      <c r="AW2" s="912"/>
      <c r="AX2" s="912"/>
    </row>
    <row r="3" spans="1:50" ht="21" customHeight="1" thickBot="1" x14ac:dyDescent="0.2">
      <c r="A3" s="868" t="s">
        <v>693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702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703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705</v>
      </c>
      <c r="H5" s="841"/>
      <c r="I5" s="841"/>
      <c r="J5" s="841"/>
      <c r="K5" s="841"/>
      <c r="L5" s="841"/>
      <c r="M5" s="842" t="s">
        <v>66</v>
      </c>
      <c r="N5" s="843"/>
      <c r="O5" s="843"/>
      <c r="P5" s="843"/>
      <c r="Q5" s="843"/>
      <c r="R5" s="844"/>
      <c r="S5" s="845" t="s">
        <v>706</v>
      </c>
      <c r="T5" s="841"/>
      <c r="U5" s="841"/>
      <c r="V5" s="841"/>
      <c r="W5" s="841"/>
      <c r="X5" s="846"/>
      <c r="Y5" s="702" t="s">
        <v>3</v>
      </c>
      <c r="Z5" s="548"/>
      <c r="AA5" s="548"/>
      <c r="AB5" s="548"/>
      <c r="AC5" s="548"/>
      <c r="AD5" s="549"/>
      <c r="AE5" s="703" t="s">
        <v>707</v>
      </c>
      <c r="AF5" s="703"/>
      <c r="AG5" s="703"/>
      <c r="AH5" s="703"/>
      <c r="AI5" s="703"/>
      <c r="AJ5" s="703"/>
      <c r="AK5" s="703"/>
      <c r="AL5" s="703"/>
      <c r="AM5" s="703"/>
      <c r="AN5" s="703"/>
      <c r="AO5" s="703"/>
      <c r="AP5" s="704"/>
      <c r="AQ5" s="705" t="s">
        <v>704</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500" t="s">
        <v>22</v>
      </c>
      <c r="B7" s="501"/>
      <c r="C7" s="501"/>
      <c r="D7" s="501"/>
      <c r="E7" s="501"/>
      <c r="F7" s="502"/>
      <c r="G7" s="503" t="s">
        <v>708</v>
      </c>
      <c r="H7" s="504"/>
      <c r="I7" s="504"/>
      <c r="J7" s="504"/>
      <c r="K7" s="504"/>
      <c r="L7" s="504"/>
      <c r="M7" s="504"/>
      <c r="N7" s="504"/>
      <c r="O7" s="504"/>
      <c r="P7" s="504"/>
      <c r="Q7" s="504"/>
      <c r="R7" s="504"/>
      <c r="S7" s="504"/>
      <c r="T7" s="504"/>
      <c r="U7" s="504"/>
      <c r="V7" s="504"/>
      <c r="W7" s="504"/>
      <c r="X7" s="505"/>
      <c r="Y7" s="924" t="s">
        <v>380</v>
      </c>
      <c r="Z7" s="445"/>
      <c r="AA7" s="445"/>
      <c r="AB7" s="445"/>
      <c r="AC7" s="445"/>
      <c r="AD7" s="925"/>
      <c r="AE7" s="913" t="s">
        <v>752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0" t="s">
        <v>255</v>
      </c>
      <c r="B8" s="501"/>
      <c r="C8" s="501"/>
      <c r="D8" s="501"/>
      <c r="E8" s="501"/>
      <c r="F8" s="502"/>
      <c r="G8" s="950" t="str">
        <f>入力規則等!A27</f>
        <v>高齢社会対策</v>
      </c>
      <c r="H8" s="724"/>
      <c r="I8" s="724"/>
      <c r="J8" s="724"/>
      <c r="K8" s="724"/>
      <c r="L8" s="724"/>
      <c r="M8" s="724"/>
      <c r="N8" s="724"/>
      <c r="O8" s="724"/>
      <c r="P8" s="724"/>
      <c r="Q8" s="724"/>
      <c r="R8" s="724"/>
      <c r="S8" s="724"/>
      <c r="T8" s="724"/>
      <c r="U8" s="724"/>
      <c r="V8" s="724"/>
      <c r="W8" s="724"/>
      <c r="X8" s="951"/>
      <c r="Y8" s="847" t="s">
        <v>256</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709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0.75" customHeight="1" x14ac:dyDescent="0.15">
      <c r="A10" s="664" t="s">
        <v>30</v>
      </c>
      <c r="B10" s="665"/>
      <c r="C10" s="665"/>
      <c r="D10" s="665"/>
      <c r="E10" s="665"/>
      <c r="F10" s="665"/>
      <c r="G10" s="758" t="s">
        <v>710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2" t="s">
        <v>381</v>
      </c>
      <c r="Q12" s="447"/>
      <c r="R12" s="447"/>
      <c r="S12" s="447"/>
      <c r="T12" s="447"/>
      <c r="U12" s="447"/>
      <c r="V12" s="448"/>
      <c r="W12" s="452" t="s">
        <v>403</v>
      </c>
      <c r="X12" s="447"/>
      <c r="Y12" s="447"/>
      <c r="Z12" s="447"/>
      <c r="AA12" s="447"/>
      <c r="AB12" s="447"/>
      <c r="AC12" s="448"/>
      <c r="AD12" s="452" t="s">
        <v>690</v>
      </c>
      <c r="AE12" s="447"/>
      <c r="AF12" s="447"/>
      <c r="AG12" s="447"/>
      <c r="AH12" s="447"/>
      <c r="AI12" s="447"/>
      <c r="AJ12" s="448"/>
      <c r="AK12" s="452" t="s">
        <v>694</v>
      </c>
      <c r="AL12" s="447"/>
      <c r="AM12" s="447"/>
      <c r="AN12" s="447"/>
      <c r="AO12" s="447"/>
      <c r="AP12" s="447"/>
      <c r="AQ12" s="448"/>
      <c r="AR12" s="452" t="s">
        <v>695</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74556</v>
      </c>
      <c r="Q13" s="662"/>
      <c r="R13" s="662"/>
      <c r="S13" s="662"/>
      <c r="T13" s="662"/>
      <c r="U13" s="662"/>
      <c r="V13" s="663"/>
      <c r="W13" s="661">
        <v>74591</v>
      </c>
      <c r="X13" s="662"/>
      <c r="Y13" s="662"/>
      <c r="Z13" s="662"/>
      <c r="AA13" s="662"/>
      <c r="AB13" s="662"/>
      <c r="AC13" s="663"/>
      <c r="AD13" s="661">
        <v>74522</v>
      </c>
      <c r="AE13" s="662"/>
      <c r="AF13" s="662"/>
      <c r="AG13" s="662"/>
      <c r="AH13" s="662"/>
      <c r="AI13" s="662"/>
      <c r="AJ13" s="663"/>
      <c r="AK13" s="661">
        <v>72599</v>
      </c>
      <c r="AL13" s="662"/>
      <c r="AM13" s="662"/>
      <c r="AN13" s="662"/>
      <c r="AO13" s="662"/>
      <c r="AP13" s="662"/>
      <c r="AQ13" s="663"/>
      <c r="AR13" s="921">
        <v>74281</v>
      </c>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t="s">
        <v>711</v>
      </c>
      <c r="Q14" s="662"/>
      <c r="R14" s="662"/>
      <c r="S14" s="662"/>
      <c r="T14" s="662"/>
      <c r="U14" s="662"/>
      <c r="V14" s="663"/>
      <c r="W14" s="661" t="s">
        <v>711</v>
      </c>
      <c r="X14" s="662"/>
      <c r="Y14" s="662"/>
      <c r="Z14" s="662"/>
      <c r="AA14" s="662"/>
      <c r="AB14" s="662"/>
      <c r="AC14" s="663"/>
      <c r="AD14" s="661">
        <v>6263</v>
      </c>
      <c r="AE14" s="662"/>
      <c r="AF14" s="662"/>
      <c r="AG14" s="662"/>
      <c r="AH14" s="662"/>
      <c r="AI14" s="662"/>
      <c r="AJ14" s="663"/>
      <c r="AK14" s="661" t="s">
        <v>711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711</v>
      </c>
      <c r="Q15" s="662"/>
      <c r="R15" s="662"/>
      <c r="S15" s="662"/>
      <c r="T15" s="662"/>
      <c r="U15" s="662"/>
      <c r="V15" s="663"/>
      <c r="W15" s="661" t="s">
        <v>711</v>
      </c>
      <c r="X15" s="662"/>
      <c r="Y15" s="662"/>
      <c r="Z15" s="662"/>
      <c r="AA15" s="662"/>
      <c r="AB15" s="662"/>
      <c r="AC15" s="663"/>
      <c r="AD15" s="661" t="s">
        <v>711</v>
      </c>
      <c r="AE15" s="662"/>
      <c r="AF15" s="662"/>
      <c r="AG15" s="662"/>
      <c r="AH15" s="662"/>
      <c r="AI15" s="662"/>
      <c r="AJ15" s="663"/>
      <c r="AK15" s="661">
        <v>5043</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711</v>
      </c>
      <c r="Q16" s="662"/>
      <c r="R16" s="662"/>
      <c r="S16" s="662"/>
      <c r="T16" s="662"/>
      <c r="U16" s="662"/>
      <c r="V16" s="663"/>
      <c r="W16" s="661" t="s">
        <v>711</v>
      </c>
      <c r="X16" s="662"/>
      <c r="Y16" s="662"/>
      <c r="Z16" s="662"/>
      <c r="AA16" s="662"/>
      <c r="AB16" s="662"/>
      <c r="AC16" s="663"/>
      <c r="AD16" s="661">
        <v>-5043</v>
      </c>
      <c r="AE16" s="662"/>
      <c r="AF16" s="662"/>
      <c r="AG16" s="662"/>
      <c r="AH16" s="662"/>
      <c r="AI16" s="662"/>
      <c r="AJ16" s="663"/>
      <c r="AK16" s="661" t="s">
        <v>828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711</v>
      </c>
      <c r="Q17" s="662"/>
      <c r="R17" s="662"/>
      <c r="S17" s="662"/>
      <c r="T17" s="662"/>
      <c r="U17" s="662"/>
      <c r="V17" s="663"/>
      <c r="W17" s="661" t="s">
        <v>711</v>
      </c>
      <c r="X17" s="662"/>
      <c r="Y17" s="662"/>
      <c r="Z17" s="662"/>
      <c r="AA17" s="662"/>
      <c r="AB17" s="662"/>
      <c r="AC17" s="663"/>
      <c r="AD17" s="661" t="s">
        <v>828</v>
      </c>
      <c r="AE17" s="662"/>
      <c r="AF17" s="662"/>
      <c r="AG17" s="662"/>
      <c r="AH17" s="662"/>
      <c r="AI17" s="662"/>
      <c r="AJ17" s="663"/>
      <c r="AK17" s="661" t="s">
        <v>711</v>
      </c>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74556</v>
      </c>
      <c r="Q18" s="880"/>
      <c r="R18" s="880"/>
      <c r="S18" s="880"/>
      <c r="T18" s="880"/>
      <c r="U18" s="880"/>
      <c r="V18" s="881"/>
      <c r="W18" s="879">
        <f>SUM(W13:AC17)</f>
        <v>74591</v>
      </c>
      <c r="X18" s="880"/>
      <c r="Y18" s="880"/>
      <c r="Z18" s="880"/>
      <c r="AA18" s="880"/>
      <c r="AB18" s="880"/>
      <c r="AC18" s="881"/>
      <c r="AD18" s="879">
        <f>SUM(AD13:AJ17)</f>
        <v>75742</v>
      </c>
      <c r="AE18" s="880"/>
      <c r="AF18" s="880"/>
      <c r="AG18" s="880"/>
      <c r="AH18" s="880"/>
      <c r="AI18" s="880"/>
      <c r="AJ18" s="881"/>
      <c r="AK18" s="879">
        <f>SUM(AK13:AQ17)</f>
        <v>77642</v>
      </c>
      <c r="AL18" s="880"/>
      <c r="AM18" s="880"/>
      <c r="AN18" s="880"/>
      <c r="AO18" s="880"/>
      <c r="AP18" s="880"/>
      <c r="AQ18" s="881"/>
      <c r="AR18" s="879">
        <f>SUM(AR13:AX17)</f>
        <v>74281</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74556</v>
      </c>
      <c r="Q19" s="662"/>
      <c r="R19" s="662"/>
      <c r="S19" s="662"/>
      <c r="T19" s="662"/>
      <c r="U19" s="662"/>
      <c r="V19" s="663"/>
      <c r="W19" s="661">
        <v>74140</v>
      </c>
      <c r="X19" s="662"/>
      <c r="Y19" s="662"/>
      <c r="Z19" s="662"/>
      <c r="AA19" s="662"/>
      <c r="AB19" s="662"/>
      <c r="AC19" s="663"/>
      <c r="AD19" s="661">
        <v>75550</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0.99395369414540624</v>
      </c>
      <c r="X20" s="316"/>
      <c r="Y20" s="316"/>
      <c r="Z20" s="316"/>
      <c r="AA20" s="316"/>
      <c r="AB20" s="316"/>
      <c r="AC20" s="316"/>
      <c r="AD20" s="316">
        <f t="shared" ref="AD20" si="1">IF(AD18=0, "-", SUM(AD19)/AD18)</f>
        <v>0.99746507882020541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1"/>
      <c r="G21" s="314" t="s">
        <v>348</v>
      </c>
      <c r="H21" s="315"/>
      <c r="I21" s="315"/>
      <c r="J21" s="315"/>
      <c r="K21" s="315"/>
      <c r="L21" s="315"/>
      <c r="M21" s="315"/>
      <c r="N21" s="315"/>
      <c r="O21" s="315"/>
      <c r="P21" s="316">
        <f>IF(P19=0, "-", SUM(P19)/SUM(P13,P14))</f>
        <v>1</v>
      </c>
      <c r="Q21" s="316"/>
      <c r="R21" s="316"/>
      <c r="S21" s="316"/>
      <c r="T21" s="316"/>
      <c r="U21" s="316"/>
      <c r="V21" s="316"/>
      <c r="W21" s="316">
        <f t="shared" ref="W21" si="2">IF(W19=0, "-", SUM(W19)/SUM(W13,W14))</f>
        <v>0.99395369414540624</v>
      </c>
      <c r="X21" s="316"/>
      <c r="Y21" s="316"/>
      <c r="Z21" s="316"/>
      <c r="AA21" s="316"/>
      <c r="AB21" s="316"/>
      <c r="AC21" s="316"/>
      <c r="AD21" s="316">
        <f t="shared" ref="AD21" si="3">IF(AD19=0, "-", SUM(AD19)/SUM(AD13,AD14))</f>
        <v>0.93519836603329831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698</v>
      </c>
      <c r="B22" s="978"/>
      <c r="C22" s="978"/>
      <c r="D22" s="978"/>
      <c r="E22" s="978"/>
      <c r="F22" s="979"/>
      <c r="G22" s="973" t="s">
        <v>327</v>
      </c>
      <c r="H22" s="222"/>
      <c r="I22" s="222"/>
      <c r="J22" s="222"/>
      <c r="K22" s="222"/>
      <c r="L22" s="222"/>
      <c r="M22" s="222"/>
      <c r="N22" s="222"/>
      <c r="O22" s="223"/>
      <c r="P22" s="938" t="s">
        <v>696</v>
      </c>
      <c r="Q22" s="222"/>
      <c r="R22" s="222"/>
      <c r="S22" s="222"/>
      <c r="T22" s="222"/>
      <c r="U22" s="222"/>
      <c r="V22" s="223"/>
      <c r="W22" s="938" t="s">
        <v>697</v>
      </c>
      <c r="X22" s="222"/>
      <c r="Y22" s="222"/>
      <c r="Z22" s="222"/>
      <c r="AA22" s="222"/>
      <c r="AB22" s="222"/>
      <c r="AC22" s="223"/>
      <c r="AD22" s="938" t="s">
        <v>326</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702</v>
      </c>
      <c r="H23" s="975"/>
      <c r="I23" s="975"/>
      <c r="J23" s="975"/>
      <c r="K23" s="975"/>
      <c r="L23" s="975"/>
      <c r="M23" s="975"/>
      <c r="N23" s="975"/>
      <c r="O23" s="976"/>
      <c r="P23" s="921">
        <v>72599</v>
      </c>
      <c r="Q23" s="922"/>
      <c r="R23" s="922"/>
      <c r="S23" s="922"/>
      <c r="T23" s="922"/>
      <c r="U23" s="922"/>
      <c r="V23" s="939"/>
      <c r="W23" s="921">
        <v>74281</v>
      </c>
      <c r="X23" s="922"/>
      <c r="Y23" s="922"/>
      <c r="Z23" s="922"/>
      <c r="AA23" s="922"/>
      <c r="AB23" s="922"/>
      <c r="AC23" s="939"/>
      <c r="AD23" s="987" t="s">
        <v>832</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c r="H24" s="941"/>
      <c r="I24" s="941"/>
      <c r="J24" s="941"/>
      <c r="K24" s="941"/>
      <c r="L24" s="941"/>
      <c r="M24" s="941"/>
      <c r="N24" s="941"/>
      <c r="O24" s="942"/>
      <c r="P24" s="661"/>
      <c r="Q24" s="662"/>
      <c r="R24" s="662"/>
      <c r="S24" s="662"/>
      <c r="T24" s="662"/>
      <c r="U24" s="662"/>
      <c r="V24" s="663"/>
      <c r="W24" s="661"/>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c r="H25" s="941"/>
      <c r="I25" s="941"/>
      <c r="J25" s="941"/>
      <c r="K25" s="941"/>
      <c r="L25" s="941"/>
      <c r="M25" s="941"/>
      <c r="N25" s="941"/>
      <c r="O25" s="942"/>
      <c r="P25" s="661"/>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331</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328</v>
      </c>
      <c r="H29" s="947"/>
      <c r="I29" s="947"/>
      <c r="J29" s="947"/>
      <c r="K29" s="947"/>
      <c r="L29" s="947"/>
      <c r="M29" s="947"/>
      <c r="N29" s="947"/>
      <c r="O29" s="948"/>
      <c r="P29" s="661">
        <f>AK13</f>
        <v>72599</v>
      </c>
      <c r="Q29" s="662"/>
      <c r="R29" s="662"/>
      <c r="S29" s="662"/>
      <c r="T29" s="662"/>
      <c r="U29" s="662"/>
      <c r="V29" s="663"/>
      <c r="W29" s="956">
        <f>AR13</f>
        <v>74281</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2" t="s">
        <v>343</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381</v>
      </c>
      <c r="AF30" s="860"/>
      <c r="AG30" s="860"/>
      <c r="AH30" s="861"/>
      <c r="AI30" s="916" t="s">
        <v>403</v>
      </c>
      <c r="AJ30" s="916"/>
      <c r="AK30" s="916"/>
      <c r="AL30" s="859"/>
      <c r="AM30" s="916" t="s">
        <v>500</v>
      </c>
      <c r="AN30" s="916"/>
      <c r="AO30" s="916"/>
      <c r="AP30" s="859"/>
      <c r="AQ30" s="771" t="s">
        <v>231</v>
      </c>
      <c r="AR30" s="772"/>
      <c r="AS30" s="772"/>
      <c r="AT30" s="773"/>
      <c r="AU30" s="778" t="s">
        <v>134</v>
      </c>
      <c r="AV30" s="778"/>
      <c r="AW30" s="778"/>
      <c r="AX30" s="91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7"/>
      <c r="AJ31" s="917"/>
      <c r="AK31" s="917"/>
      <c r="AL31" s="413"/>
      <c r="AM31" s="917"/>
      <c r="AN31" s="917"/>
      <c r="AO31" s="917"/>
      <c r="AP31" s="413"/>
      <c r="AQ31" s="250" t="s">
        <v>711</v>
      </c>
      <c r="AR31" s="201"/>
      <c r="AS31" s="136" t="s">
        <v>232</v>
      </c>
      <c r="AT31" s="137"/>
      <c r="AU31" s="200">
        <v>3</v>
      </c>
      <c r="AV31" s="200"/>
      <c r="AW31" s="398" t="s">
        <v>179</v>
      </c>
      <c r="AX31" s="399"/>
    </row>
    <row r="32" spans="1:50" ht="23.25" customHeight="1" x14ac:dyDescent="0.15">
      <c r="A32" s="403"/>
      <c r="B32" s="401"/>
      <c r="C32" s="401"/>
      <c r="D32" s="401"/>
      <c r="E32" s="401"/>
      <c r="F32" s="402"/>
      <c r="G32" s="569" t="s">
        <v>712</v>
      </c>
      <c r="H32" s="570"/>
      <c r="I32" s="570"/>
      <c r="J32" s="570"/>
      <c r="K32" s="570"/>
      <c r="L32" s="570"/>
      <c r="M32" s="570"/>
      <c r="N32" s="570"/>
      <c r="O32" s="571"/>
      <c r="P32" s="108" t="s">
        <v>713</v>
      </c>
      <c r="Q32" s="108"/>
      <c r="R32" s="108"/>
      <c r="S32" s="108"/>
      <c r="T32" s="108"/>
      <c r="U32" s="108"/>
      <c r="V32" s="108"/>
      <c r="W32" s="108"/>
      <c r="X32" s="109"/>
      <c r="Y32" s="476" t="s">
        <v>12</v>
      </c>
      <c r="Z32" s="536"/>
      <c r="AA32" s="537"/>
      <c r="AB32" s="466" t="s">
        <v>714</v>
      </c>
      <c r="AC32" s="466"/>
      <c r="AD32" s="466"/>
      <c r="AE32" s="218">
        <v>1001</v>
      </c>
      <c r="AF32" s="219"/>
      <c r="AG32" s="219"/>
      <c r="AH32" s="219"/>
      <c r="AI32" s="218">
        <v>1065</v>
      </c>
      <c r="AJ32" s="219"/>
      <c r="AK32" s="219"/>
      <c r="AL32" s="219"/>
      <c r="AM32" s="218">
        <v>1105</v>
      </c>
      <c r="AN32" s="219"/>
      <c r="AO32" s="219"/>
      <c r="AP32" s="219"/>
      <c r="AQ32" s="336" t="s">
        <v>711</v>
      </c>
      <c r="AR32" s="208"/>
      <c r="AS32" s="208"/>
      <c r="AT32" s="337"/>
      <c r="AU32" s="219" t="s">
        <v>711</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714</v>
      </c>
      <c r="AC33" s="528"/>
      <c r="AD33" s="528"/>
      <c r="AE33" s="218">
        <v>1001</v>
      </c>
      <c r="AF33" s="219"/>
      <c r="AG33" s="219"/>
      <c r="AH33" s="219"/>
      <c r="AI33" s="218">
        <v>1065</v>
      </c>
      <c r="AJ33" s="219"/>
      <c r="AK33" s="219"/>
      <c r="AL33" s="219"/>
      <c r="AM33" s="218">
        <v>1105</v>
      </c>
      <c r="AN33" s="219"/>
      <c r="AO33" s="219"/>
      <c r="AP33" s="219"/>
      <c r="AQ33" s="336" t="s">
        <v>711</v>
      </c>
      <c r="AR33" s="208"/>
      <c r="AS33" s="208"/>
      <c r="AT33" s="337"/>
      <c r="AU33" s="219" t="s">
        <v>711</v>
      </c>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100</v>
      </c>
      <c r="AF34" s="219"/>
      <c r="AG34" s="219"/>
      <c r="AH34" s="219"/>
      <c r="AI34" s="218">
        <v>100</v>
      </c>
      <c r="AJ34" s="219"/>
      <c r="AK34" s="219"/>
      <c r="AL34" s="219"/>
      <c r="AM34" s="218">
        <v>100</v>
      </c>
      <c r="AN34" s="219"/>
      <c r="AO34" s="219"/>
      <c r="AP34" s="219"/>
      <c r="AQ34" s="336" t="s">
        <v>711</v>
      </c>
      <c r="AR34" s="208"/>
      <c r="AS34" s="208"/>
      <c r="AT34" s="337"/>
      <c r="AU34" s="219" t="s">
        <v>711</v>
      </c>
      <c r="AV34" s="219"/>
      <c r="AW34" s="219"/>
      <c r="AX34" s="221"/>
    </row>
    <row r="35" spans="1:51" ht="23.25" customHeight="1" x14ac:dyDescent="0.15">
      <c r="A35" s="228" t="s">
        <v>371</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343</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381</v>
      </c>
      <c r="AF37" s="247"/>
      <c r="AG37" s="247"/>
      <c r="AH37" s="247"/>
      <c r="AI37" s="247" t="s">
        <v>403</v>
      </c>
      <c r="AJ37" s="247"/>
      <c r="AK37" s="247"/>
      <c r="AL37" s="247"/>
      <c r="AM37" s="247" t="s">
        <v>500</v>
      </c>
      <c r="AN37" s="247"/>
      <c r="AO37" s="247"/>
      <c r="AP37" s="247"/>
      <c r="AQ37" s="154" t="s">
        <v>231</v>
      </c>
      <c r="AR37" s="155"/>
      <c r="AS37" s="155"/>
      <c r="AT37" s="156"/>
      <c r="AU37" s="417" t="s">
        <v>134</v>
      </c>
      <c r="AV37" s="417"/>
      <c r="AW37" s="417"/>
      <c r="AX37" s="911"/>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t="s">
        <v>828</v>
      </c>
      <c r="AR38" s="201"/>
      <c r="AS38" s="136" t="s">
        <v>232</v>
      </c>
      <c r="AT38" s="137"/>
      <c r="AU38" s="200">
        <v>3</v>
      </c>
      <c r="AV38" s="200"/>
      <c r="AW38" s="398" t="s">
        <v>179</v>
      </c>
      <c r="AX38" s="399"/>
      <c r="AY38">
        <f>$AY$37</f>
        <v>1</v>
      </c>
    </row>
    <row r="39" spans="1:51" ht="23.25" customHeight="1" x14ac:dyDescent="0.15">
      <c r="A39" s="403"/>
      <c r="B39" s="401"/>
      <c r="C39" s="401"/>
      <c r="D39" s="401"/>
      <c r="E39" s="401"/>
      <c r="F39" s="402"/>
      <c r="G39" s="569" t="s">
        <v>716</v>
      </c>
      <c r="H39" s="570"/>
      <c r="I39" s="570"/>
      <c r="J39" s="570"/>
      <c r="K39" s="570"/>
      <c r="L39" s="570"/>
      <c r="M39" s="570"/>
      <c r="N39" s="570"/>
      <c r="O39" s="571"/>
      <c r="P39" s="108" t="s">
        <v>717</v>
      </c>
      <c r="Q39" s="108"/>
      <c r="R39" s="108"/>
      <c r="S39" s="108"/>
      <c r="T39" s="108"/>
      <c r="U39" s="108"/>
      <c r="V39" s="108"/>
      <c r="W39" s="108"/>
      <c r="X39" s="109"/>
      <c r="Y39" s="476" t="s">
        <v>12</v>
      </c>
      <c r="Z39" s="536"/>
      <c r="AA39" s="537"/>
      <c r="AB39" s="466" t="s">
        <v>714</v>
      </c>
      <c r="AC39" s="466"/>
      <c r="AD39" s="466"/>
      <c r="AE39" s="218">
        <v>1</v>
      </c>
      <c r="AF39" s="219"/>
      <c r="AG39" s="219"/>
      <c r="AH39" s="219"/>
      <c r="AI39" s="218">
        <v>1</v>
      </c>
      <c r="AJ39" s="219"/>
      <c r="AK39" s="219"/>
      <c r="AL39" s="219"/>
      <c r="AM39" s="218">
        <v>0</v>
      </c>
      <c r="AN39" s="219"/>
      <c r="AO39" s="219"/>
      <c r="AP39" s="219"/>
      <c r="AQ39" s="336" t="s">
        <v>711</v>
      </c>
      <c r="AR39" s="208"/>
      <c r="AS39" s="208"/>
      <c r="AT39" s="337"/>
      <c r="AU39" s="219" t="s">
        <v>711</v>
      </c>
      <c r="AV39" s="219"/>
      <c r="AW39" s="219"/>
      <c r="AX39" s="221"/>
      <c r="AY39">
        <f t="shared" ref="AY39:AY43" si="4">$AY$37</f>
        <v>1</v>
      </c>
    </row>
    <row r="40" spans="1:51" ht="23.2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714</v>
      </c>
      <c r="AC40" s="528"/>
      <c r="AD40" s="528"/>
      <c r="AE40" s="218">
        <v>1</v>
      </c>
      <c r="AF40" s="219"/>
      <c r="AG40" s="219"/>
      <c r="AH40" s="219"/>
      <c r="AI40" s="218">
        <v>1</v>
      </c>
      <c r="AJ40" s="219"/>
      <c r="AK40" s="219"/>
      <c r="AL40" s="219"/>
      <c r="AM40" s="218">
        <v>0</v>
      </c>
      <c r="AN40" s="219"/>
      <c r="AO40" s="219"/>
      <c r="AP40" s="219"/>
      <c r="AQ40" s="336" t="s">
        <v>711</v>
      </c>
      <c r="AR40" s="208"/>
      <c r="AS40" s="208"/>
      <c r="AT40" s="337"/>
      <c r="AU40" s="219" t="s">
        <v>711</v>
      </c>
      <c r="AV40" s="219"/>
      <c r="AW40" s="219"/>
      <c r="AX40" s="221"/>
      <c r="AY40">
        <f t="shared" si="4"/>
        <v>1</v>
      </c>
    </row>
    <row r="41" spans="1:51" ht="23.25"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v>100</v>
      </c>
      <c r="AF41" s="219"/>
      <c r="AG41" s="219"/>
      <c r="AH41" s="219"/>
      <c r="AI41" s="218">
        <v>100</v>
      </c>
      <c r="AJ41" s="219"/>
      <c r="AK41" s="219"/>
      <c r="AL41" s="219"/>
      <c r="AM41" s="218">
        <v>0</v>
      </c>
      <c r="AN41" s="219"/>
      <c r="AO41" s="219"/>
      <c r="AP41" s="219"/>
      <c r="AQ41" s="336" t="s">
        <v>711</v>
      </c>
      <c r="AR41" s="208"/>
      <c r="AS41" s="208"/>
      <c r="AT41" s="337"/>
      <c r="AU41" s="219" t="s">
        <v>711</v>
      </c>
      <c r="AV41" s="219"/>
      <c r="AW41" s="219"/>
      <c r="AX41" s="221"/>
      <c r="AY41">
        <f t="shared" si="4"/>
        <v>1</v>
      </c>
    </row>
    <row r="42" spans="1:51" ht="23.25" customHeight="1" x14ac:dyDescent="0.15">
      <c r="A42" s="228" t="s">
        <v>371</v>
      </c>
      <c r="B42" s="229"/>
      <c r="C42" s="229"/>
      <c r="D42" s="229"/>
      <c r="E42" s="229"/>
      <c r="F42" s="230"/>
      <c r="G42" s="234" t="s">
        <v>715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4" t="s">
        <v>343</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381</v>
      </c>
      <c r="AF44" s="247"/>
      <c r="AG44" s="247"/>
      <c r="AH44" s="247"/>
      <c r="AI44" s="247" t="s">
        <v>403</v>
      </c>
      <c r="AJ44" s="247"/>
      <c r="AK44" s="247"/>
      <c r="AL44" s="247"/>
      <c r="AM44" s="247" t="s">
        <v>500</v>
      </c>
      <c r="AN44" s="247"/>
      <c r="AO44" s="247"/>
      <c r="AP44" s="247"/>
      <c r="AQ44" s="154" t="s">
        <v>231</v>
      </c>
      <c r="AR44" s="155"/>
      <c r="AS44" s="155"/>
      <c r="AT44" s="156"/>
      <c r="AU44" s="417" t="s">
        <v>134</v>
      </c>
      <c r="AV44" s="417"/>
      <c r="AW44" s="417"/>
      <c r="AX44" s="911"/>
      <c r="AY44">
        <f>COUNTA($G$46)</f>
        <v>1</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t="s">
        <v>711</v>
      </c>
      <c r="AR45" s="201"/>
      <c r="AS45" s="136" t="s">
        <v>232</v>
      </c>
      <c r="AT45" s="137"/>
      <c r="AU45" s="200">
        <v>3</v>
      </c>
      <c r="AV45" s="200"/>
      <c r="AW45" s="398" t="s">
        <v>179</v>
      </c>
      <c r="AX45" s="399"/>
      <c r="AY45">
        <f>$AY$44</f>
        <v>1</v>
      </c>
    </row>
    <row r="46" spans="1:51" ht="23.25" customHeight="1" x14ac:dyDescent="0.15">
      <c r="A46" s="403"/>
      <c r="B46" s="401"/>
      <c r="C46" s="401"/>
      <c r="D46" s="401"/>
      <c r="E46" s="401"/>
      <c r="F46" s="402"/>
      <c r="G46" s="569" t="s">
        <v>718</v>
      </c>
      <c r="H46" s="570"/>
      <c r="I46" s="570"/>
      <c r="J46" s="570"/>
      <c r="K46" s="570"/>
      <c r="L46" s="570"/>
      <c r="M46" s="570"/>
      <c r="N46" s="570"/>
      <c r="O46" s="571"/>
      <c r="P46" s="108" t="s">
        <v>719</v>
      </c>
      <c r="Q46" s="108"/>
      <c r="R46" s="108"/>
      <c r="S46" s="108"/>
      <c r="T46" s="108"/>
      <c r="U46" s="108"/>
      <c r="V46" s="108"/>
      <c r="W46" s="108"/>
      <c r="X46" s="109"/>
      <c r="Y46" s="476" t="s">
        <v>12</v>
      </c>
      <c r="Z46" s="536"/>
      <c r="AA46" s="537"/>
      <c r="AB46" s="466" t="s">
        <v>714</v>
      </c>
      <c r="AC46" s="466"/>
      <c r="AD46" s="466"/>
      <c r="AE46" s="282" t="s">
        <v>711</v>
      </c>
      <c r="AF46" s="282"/>
      <c r="AG46" s="282"/>
      <c r="AH46" s="282"/>
      <c r="AI46" s="282">
        <v>35</v>
      </c>
      <c r="AJ46" s="282"/>
      <c r="AK46" s="282"/>
      <c r="AL46" s="282"/>
      <c r="AM46" s="282">
        <v>34</v>
      </c>
      <c r="AN46" s="282"/>
      <c r="AO46" s="282"/>
      <c r="AP46" s="282"/>
      <c r="AQ46" s="336" t="s">
        <v>711</v>
      </c>
      <c r="AR46" s="208"/>
      <c r="AS46" s="208"/>
      <c r="AT46" s="337"/>
      <c r="AU46" s="219" t="s">
        <v>711</v>
      </c>
      <c r="AV46" s="219"/>
      <c r="AW46" s="219"/>
      <c r="AX46" s="221"/>
      <c r="AY46">
        <f t="shared" ref="AY46:AY50" si="5">$AY$44</f>
        <v>1</v>
      </c>
    </row>
    <row r="47" spans="1:51" ht="23.25"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t="s">
        <v>714</v>
      </c>
      <c r="AC47" s="528"/>
      <c r="AD47" s="528"/>
      <c r="AE47" s="218" t="s">
        <v>711</v>
      </c>
      <c r="AF47" s="219"/>
      <c r="AG47" s="219"/>
      <c r="AH47" s="219"/>
      <c r="AI47" s="218">
        <v>35</v>
      </c>
      <c r="AJ47" s="219"/>
      <c r="AK47" s="219"/>
      <c r="AL47" s="219"/>
      <c r="AM47" s="218">
        <v>34</v>
      </c>
      <c r="AN47" s="219"/>
      <c r="AO47" s="219"/>
      <c r="AP47" s="219"/>
      <c r="AQ47" s="336" t="s">
        <v>711</v>
      </c>
      <c r="AR47" s="208"/>
      <c r="AS47" s="208"/>
      <c r="AT47" s="337"/>
      <c r="AU47" s="219" t="s">
        <v>711</v>
      </c>
      <c r="AV47" s="219"/>
      <c r="AW47" s="219"/>
      <c r="AX47" s="221"/>
      <c r="AY47">
        <f t="shared" si="5"/>
        <v>1</v>
      </c>
    </row>
    <row r="48" spans="1:51" ht="23.25"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t="s">
        <v>711</v>
      </c>
      <c r="AF48" s="219"/>
      <c r="AG48" s="219"/>
      <c r="AH48" s="219"/>
      <c r="AI48" s="218">
        <v>100</v>
      </c>
      <c r="AJ48" s="219"/>
      <c r="AK48" s="219"/>
      <c r="AL48" s="219"/>
      <c r="AM48" s="218">
        <v>100</v>
      </c>
      <c r="AN48" s="219"/>
      <c r="AO48" s="219"/>
      <c r="AP48" s="219"/>
      <c r="AQ48" s="336" t="s">
        <v>711</v>
      </c>
      <c r="AR48" s="208"/>
      <c r="AS48" s="208"/>
      <c r="AT48" s="337"/>
      <c r="AU48" s="219" t="s">
        <v>711</v>
      </c>
      <c r="AV48" s="219"/>
      <c r="AW48" s="219"/>
      <c r="AX48" s="221"/>
      <c r="AY48">
        <f t="shared" si="5"/>
        <v>1</v>
      </c>
    </row>
    <row r="49" spans="1:51" ht="23.25" customHeight="1" x14ac:dyDescent="0.15">
      <c r="A49" s="228" t="s">
        <v>371</v>
      </c>
      <c r="B49" s="229"/>
      <c r="C49" s="229"/>
      <c r="D49" s="229"/>
      <c r="E49" s="229"/>
      <c r="F49" s="230"/>
      <c r="G49" s="234" t="s">
        <v>715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400" t="s">
        <v>343</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381</v>
      </c>
      <c r="AF51" s="247"/>
      <c r="AG51" s="247"/>
      <c r="AH51" s="247"/>
      <c r="AI51" s="247" t="s">
        <v>403</v>
      </c>
      <c r="AJ51" s="247"/>
      <c r="AK51" s="247"/>
      <c r="AL51" s="247"/>
      <c r="AM51" s="247" t="s">
        <v>500</v>
      </c>
      <c r="AN51" s="247"/>
      <c r="AO51" s="247"/>
      <c r="AP51" s="247"/>
      <c r="AQ51" s="154" t="s">
        <v>231</v>
      </c>
      <c r="AR51" s="155"/>
      <c r="AS51" s="155"/>
      <c r="AT51" s="156"/>
      <c r="AU51" s="926" t="s">
        <v>134</v>
      </c>
      <c r="AV51" s="926"/>
      <c r="AW51" s="926"/>
      <c r="AX51" s="927"/>
      <c r="AY51">
        <f>COUNTA($G$53)</f>
        <v>1</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t="s">
        <v>711</v>
      </c>
      <c r="AR52" s="201"/>
      <c r="AS52" s="136" t="s">
        <v>232</v>
      </c>
      <c r="AT52" s="137"/>
      <c r="AU52" s="200">
        <v>3</v>
      </c>
      <c r="AV52" s="200"/>
      <c r="AW52" s="398" t="s">
        <v>179</v>
      </c>
      <c r="AX52" s="399"/>
      <c r="AY52">
        <f>$AY$51</f>
        <v>1</v>
      </c>
    </row>
    <row r="53" spans="1:51" ht="23.25" customHeight="1" x14ac:dyDescent="0.15">
      <c r="A53" s="403"/>
      <c r="B53" s="401"/>
      <c r="C53" s="401"/>
      <c r="D53" s="401"/>
      <c r="E53" s="401"/>
      <c r="F53" s="402"/>
      <c r="G53" s="569" t="s">
        <v>720</v>
      </c>
      <c r="H53" s="570"/>
      <c r="I53" s="570"/>
      <c r="J53" s="570"/>
      <c r="K53" s="570"/>
      <c r="L53" s="570"/>
      <c r="M53" s="570"/>
      <c r="N53" s="570"/>
      <c r="O53" s="571"/>
      <c r="P53" s="108" t="s">
        <v>721</v>
      </c>
      <c r="Q53" s="108"/>
      <c r="R53" s="108"/>
      <c r="S53" s="108"/>
      <c r="T53" s="108"/>
      <c r="U53" s="108"/>
      <c r="V53" s="108"/>
      <c r="W53" s="108"/>
      <c r="X53" s="109"/>
      <c r="Y53" s="476" t="s">
        <v>12</v>
      </c>
      <c r="Z53" s="536"/>
      <c r="AA53" s="537"/>
      <c r="AB53" s="466" t="s">
        <v>362</v>
      </c>
      <c r="AC53" s="466"/>
      <c r="AD53" s="466"/>
      <c r="AE53" s="218" t="s">
        <v>711</v>
      </c>
      <c r="AF53" s="219"/>
      <c r="AG53" s="219"/>
      <c r="AH53" s="219"/>
      <c r="AI53" s="218" t="s">
        <v>711</v>
      </c>
      <c r="AJ53" s="219"/>
      <c r="AK53" s="219"/>
      <c r="AL53" s="219"/>
      <c r="AM53" s="218" t="s">
        <v>711</v>
      </c>
      <c r="AN53" s="219"/>
      <c r="AO53" s="219"/>
      <c r="AP53" s="219"/>
      <c r="AQ53" s="336" t="s">
        <v>711</v>
      </c>
      <c r="AR53" s="208"/>
      <c r="AS53" s="208"/>
      <c r="AT53" s="337"/>
      <c r="AU53" s="219" t="s">
        <v>711</v>
      </c>
      <c r="AV53" s="219"/>
      <c r="AW53" s="219"/>
      <c r="AX53" s="221"/>
      <c r="AY53">
        <f t="shared" ref="AY53:AY57" si="6">$AY$51</f>
        <v>1</v>
      </c>
    </row>
    <row r="54" spans="1:51" ht="23.25"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t="s">
        <v>362</v>
      </c>
      <c r="AC54" s="528"/>
      <c r="AD54" s="528"/>
      <c r="AE54" s="218">
        <v>45</v>
      </c>
      <c r="AF54" s="219"/>
      <c r="AG54" s="219"/>
      <c r="AH54" s="219"/>
      <c r="AI54" s="218">
        <v>45</v>
      </c>
      <c r="AJ54" s="219"/>
      <c r="AK54" s="219"/>
      <c r="AL54" s="219"/>
      <c r="AM54" s="218">
        <v>45</v>
      </c>
      <c r="AN54" s="219"/>
      <c r="AO54" s="219"/>
      <c r="AP54" s="219"/>
      <c r="AQ54" s="336" t="s">
        <v>711</v>
      </c>
      <c r="AR54" s="208"/>
      <c r="AS54" s="208"/>
      <c r="AT54" s="337"/>
      <c r="AU54" s="219" t="s">
        <v>711</v>
      </c>
      <c r="AV54" s="219"/>
      <c r="AW54" s="219"/>
      <c r="AX54" s="221"/>
      <c r="AY54">
        <f t="shared" si="6"/>
        <v>1</v>
      </c>
    </row>
    <row r="55" spans="1:51" ht="54.75"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t="s">
        <v>711</v>
      </c>
      <c r="AF55" s="219"/>
      <c r="AG55" s="219"/>
      <c r="AH55" s="219"/>
      <c r="AI55" s="218" t="s">
        <v>711</v>
      </c>
      <c r="AJ55" s="219"/>
      <c r="AK55" s="219"/>
      <c r="AL55" s="219"/>
      <c r="AM55" s="218" t="s">
        <v>711</v>
      </c>
      <c r="AN55" s="219"/>
      <c r="AO55" s="219"/>
      <c r="AP55" s="219"/>
      <c r="AQ55" s="336" t="s">
        <v>711</v>
      </c>
      <c r="AR55" s="208"/>
      <c r="AS55" s="208"/>
      <c r="AT55" s="337"/>
      <c r="AU55" s="219" t="s">
        <v>711</v>
      </c>
      <c r="AV55" s="219"/>
      <c r="AW55" s="219"/>
      <c r="AX55" s="221"/>
      <c r="AY55">
        <f t="shared" si="6"/>
        <v>1</v>
      </c>
    </row>
    <row r="56" spans="1:51" ht="23.25" customHeight="1" x14ac:dyDescent="0.15">
      <c r="A56" s="228" t="s">
        <v>371</v>
      </c>
      <c r="B56" s="229"/>
      <c r="C56" s="229"/>
      <c r="D56" s="229"/>
      <c r="E56" s="229"/>
      <c r="F56" s="230"/>
      <c r="G56" s="234" t="s">
        <v>722</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400" t="s">
        <v>343</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381</v>
      </c>
      <c r="AF58" s="247"/>
      <c r="AG58" s="247"/>
      <c r="AH58" s="247"/>
      <c r="AI58" s="247" t="s">
        <v>403</v>
      </c>
      <c r="AJ58" s="247"/>
      <c r="AK58" s="247"/>
      <c r="AL58" s="247"/>
      <c r="AM58" s="247" t="s">
        <v>500</v>
      </c>
      <c r="AN58" s="247"/>
      <c r="AO58" s="247"/>
      <c r="AP58" s="247"/>
      <c r="AQ58" s="154" t="s">
        <v>231</v>
      </c>
      <c r="AR58" s="155"/>
      <c r="AS58" s="155"/>
      <c r="AT58" s="156"/>
      <c r="AU58" s="926" t="s">
        <v>134</v>
      </c>
      <c r="AV58" s="926"/>
      <c r="AW58" s="926"/>
      <c r="AX58" s="927"/>
      <c r="AY58">
        <f>COUNTA($G$60)</f>
        <v>1</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t="s">
        <v>711</v>
      </c>
      <c r="AR59" s="201"/>
      <c r="AS59" s="136" t="s">
        <v>232</v>
      </c>
      <c r="AT59" s="137"/>
      <c r="AU59" s="200">
        <v>3</v>
      </c>
      <c r="AV59" s="200"/>
      <c r="AW59" s="398" t="s">
        <v>179</v>
      </c>
      <c r="AX59" s="399"/>
      <c r="AY59">
        <f>$AY$58</f>
        <v>1</v>
      </c>
    </row>
    <row r="60" spans="1:51" ht="23.25" customHeight="1" x14ac:dyDescent="0.15">
      <c r="A60" s="403"/>
      <c r="B60" s="401"/>
      <c r="C60" s="401"/>
      <c r="D60" s="401"/>
      <c r="E60" s="401"/>
      <c r="F60" s="402"/>
      <c r="G60" s="569" t="s">
        <v>723</v>
      </c>
      <c r="H60" s="570"/>
      <c r="I60" s="570"/>
      <c r="J60" s="570"/>
      <c r="K60" s="570"/>
      <c r="L60" s="570"/>
      <c r="M60" s="570"/>
      <c r="N60" s="570"/>
      <c r="O60" s="571"/>
      <c r="P60" s="108" t="s">
        <v>724</v>
      </c>
      <c r="Q60" s="108"/>
      <c r="R60" s="108"/>
      <c r="S60" s="108"/>
      <c r="T60" s="108"/>
      <c r="U60" s="108"/>
      <c r="V60" s="108"/>
      <c r="W60" s="108"/>
      <c r="X60" s="109"/>
      <c r="Y60" s="476" t="s">
        <v>12</v>
      </c>
      <c r="Z60" s="536"/>
      <c r="AA60" s="537"/>
      <c r="AB60" s="466" t="s">
        <v>714</v>
      </c>
      <c r="AC60" s="466"/>
      <c r="AD60" s="466"/>
      <c r="AE60" s="218">
        <v>16</v>
      </c>
      <c r="AF60" s="219"/>
      <c r="AG60" s="219"/>
      <c r="AH60" s="219"/>
      <c r="AI60" s="218">
        <v>12</v>
      </c>
      <c r="AJ60" s="219"/>
      <c r="AK60" s="219"/>
      <c r="AL60" s="219"/>
      <c r="AM60" s="218">
        <v>3</v>
      </c>
      <c r="AN60" s="219"/>
      <c r="AO60" s="219"/>
      <c r="AP60" s="219"/>
      <c r="AQ60" s="336" t="s">
        <v>711</v>
      </c>
      <c r="AR60" s="208"/>
      <c r="AS60" s="208"/>
      <c r="AT60" s="337"/>
      <c r="AU60" s="219" t="s">
        <v>711</v>
      </c>
      <c r="AV60" s="219"/>
      <c r="AW60" s="219"/>
      <c r="AX60" s="221"/>
      <c r="AY60">
        <f t="shared" ref="AY60:AY64" si="7">$AY$58</f>
        <v>1</v>
      </c>
    </row>
    <row r="61" spans="1:51" ht="23.25"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t="s">
        <v>714</v>
      </c>
      <c r="AC61" s="528"/>
      <c r="AD61" s="528"/>
      <c r="AE61" s="218">
        <v>16</v>
      </c>
      <c r="AF61" s="219"/>
      <c r="AG61" s="219"/>
      <c r="AH61" s="219"/>
      <c r="AI61" s="218">
        <v>12</v>
      </c>
      <c r="AJ61" s="219"/>
      <c r="AK61" s="219"/>
      <c r="AL61" s="219"/>
      <c r="AM61" s="218">
        <v>3</v>
      </c>
      <c r="AN61" s="219"/>
      <c r="AO61" s="219"/>
      <c r="AP61" s="219"/>
      <c r="AQ61" s="336" t="s">
        <v>711</v>
      </c>
      <c r="AR61" s="208"/>
      <c r="AS61" s="208"/>
      <c r="AT61" s="337"/>
      <c r="AU61" s="219" t="s">
        <v>711</v>
      </c>
      <c r="AV61" s="219"/>
      <c r="AW61" s="219"/>
      <c r="AX61" s="221"/>
      <c r="AY61">
        <f t="shared" si="7"/>
        <v>1</v>
      </c>
    </row>
    <row r="62" spans="1:51" ht="23.25"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v>100</v>
      </c>
      <c r="AF62" s="219"/>
      <c r="AG62" s="219"/>
      <c r="AH62" s="219"/>
      <c r="AI62" s="218">
        <v>100</v>
      </c>
      <c r="AJ62" s="219"/>
      <c r="AK62" s="219"/>
      <c r="AL62" s="219"/>
      <c r="AM62" s="218">
        <v>100</v>
      </c>
      <c r="AN62" s="219"/>
      <c r="AO62" s="219"/>
      <c r="AP62" s="219"/>
      <c r="AQ62" s="336" t="s">
        <v>711</v>
      </c>
      <c r="AR62" s="208"/>
      <c r="AS62" s="208"/>
      <c r="AT62" s="337"/>
      <c r="AU62" s="219" t="s">
        <v>711</v>
      </c>
      <c r="AV62" s="219"/>
      <c r="AW62" s="219"/>
      <c r="AX62" s="221"/>
      <c r="AY62">
        <f t="shared" si="7"/>
        <v>1</v>
      </c>
    </row>
    <row r="63" spans="1:51" ht="23.25" customHeight="1" x14ac:dyDescent="0.15">
      <c r="A63" s="228" t="s">
        <v>371</v>
      </c>
      <c r="B63" s="229"/>
      <c r="C63" s="229"/>
      <c r="D63" s="229"/>
      <c r="E63" s="229"/>
      <c r="F63" s="230"/>
      <c r="G63" s="234" t="s">
        <v>715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7" t="s">
        <v>344</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339</v>
      </c>
      <c r="X65" s="493"/>
      <c r="Y65" s="496"/>
      <c r="Z65" s="496"/>
      <c r="AA65" s="497"/>
      <c r="AB65" s="241" t="s">
        <v>11</v>
      </c>
      <c r="AC65" s="242"/>
      <c r="AD65" s="243"/>
      <c r="AE65" s="247" t="s">
        <v>381</v>
      </c>
      <c r="AF65" s="247"/>
      <c r="AG65" s="247"/>
      <c r="AH65" s="247"/>
      <c r="AI65" s="247" t="s">
        <v>403</v>
      </c>
      <c r="AJ65" s="247"/>
      <c r="AK65" s="247"/>
      <c r="AL65" s="247"/>
      <c r="AM65" s="247" t="s">
        <v>500</v>
      </c>
      <c r="AN65" s="247"/>
      <c r="AO65" s="247"/>
      <c r="AP65" s="247"/>
      <c r="AQ65" s="158" t="s">
        <v>231</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80"/>
      <c r="B67" s="481"/>
      <c r="C67" s="481"/>
      <c r="D67" s="481"/>
      <c r="E67" s="481"/>
      <c r="F67" s="482"/>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349</v>
      </c>
      <c r="B70" s="481"/>
      <c r="C70" s="481"/>
      <c r="D70" s="481"/>
      <c r="E70" s="481"/>
      <c r="F70" s="482"/>
      <c r="G70" s="253" t="s">
        <v>234</v>
      </c>
      <c r="H70" s="305"/>
      <c r="I70" s="305"/>
      <c r="J70" s="305"/>
      <c r="K70" s="305"/>
      <c r="L70" s="305"/>
      <c r="M70" s="305"/>
      <c r="N70" s="305"/>
      <c r="O70" s="305"/>
      <c r="P70" s="305"/>
      <c r="Q70" s="305"/>
      <c r="R70" s="305"/>
      <c r="S70" s="305"/>
      <c r="T70" s="305"/>
      <c r="U70" s="305"/>
      <c r="V70" s="305"/>
      <c r="W70" s="308" t="s">
        <v>360</v>
      </c>
      <c r="X70" s="309"/>
      <c r="Y70" s="267" t="s">
        <v>12</v>
      </c>
      <c r="Z70" s="267"/>
      <c r="AA70" s="268"/>
      <c r="AB70" s="269" t="s">
        <v>361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344</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381</v>
      </c>
      <c r="AF73" s="247"/>
      <c r="AG73" s="247"/>
      <c r="AH73" s="247"/>
      <c r="AI73" s="247" t="s">
        <v>403</v>
      </c>
      <c r="AJ73" s="247"/>
      <c r="AK73" s="247"/>
      <c r="AL73" s="247"/>
      <c r="AM73" s="247" t="s">
        <v>500</v>
      </c>
      <c r="AN73" s="247"/>
      <c r="AO73" s="247"/>
      <c r="AP73" s="247"/>
      <c r="AQ73" s="158" t="s">
        <v>231</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4"/>
      <c r="B75" s="515"/>
      <c r="C75" s="515"/>
      <c r="D75" s="515"/>
      <c r="E75" s="515"/>
      <c r="F75" s="516"/>
      <c r="G75" s="613"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374</v>
      </c>
      <c r="B78" s="330"/>
      <c r="C78" s="330"/>
      <c r="D78" s="330"/>
      <c r="E78" s="327" t="s">
        <v>322</v>
      </c>
      <c r="F78" s="328"/>
      <c r="G78" s="54" t="s">
        <v>234</v>
      </c>
      <c r="H78" s="592"/>
      <c r="I78" s="593"/>
      <c r="J78" s="593"/>
      <c r="K78" s="593"/>
      <c r="L78" s="593"/>
      <c r="M78" s="593"/>
      <c r="N78" s="593"/>
      <c r="O78" s="594"/>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338</v>
      </c>
      <c r="AP79" s="274"/>
      <c r="AQ79" s="274"/>
      <c r="AR79" s="76" t="s">
        <v>336</v>
      </c>
      <c r="AS79" s="273"/>
      <c r="AT79" s="274"/>
      <c r="AU79" s="274"/>
      <c r="AV79" s="274"/>
      <c r="AW79" s="274"/>
      <c r="AX79" s="972"/>
      <c r="AY79">
        <f>COUNTIF($AR$79,"☑")</f>
        <v>0</v>
      </c>
    </row>
    <row r="80" spans="1:51" ht="18.75" hidden="1" customHeight="1" x14ac:dyDescent="0.15">
      <c r="A80" s="865" t="s">
        <v>147</v>
      </c>
      <c r="B80" s="529" t="s">
        <v>335</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691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381</v>
      </c>
      <c r="AF85" s="247"/>
      <c r="AG85" s="247"/>
      <c r="AH85" s="247"/>
      <c r="AI85" s="247" t="s">
        <v>403</v>
      </c>
      <c r="AJ85" s="247"/>
      <c r="AK85" s="247"/>
      <c r="AL85" s="247"/>
      <c r="AM85" s="247" t="s">
        <v>500</v>
      </c>
      <c r="AN85" s="247"/>
      <c r="AO85" s="247"/>
      <c r="AP85" s="247"/>
      <c r="AQ85" s="158" t="s">
        <v>231</v>
      </c>
      <c r="AR85" s="133"/>
      <c r="AS85" s="133"/>
      <c r="AT85" s="134"/>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232</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381</v>
      </c>
      <c r="AF90" s="247"/>
      <c r="AG90" s="247"/>
      <c r="AH90" s="247"/>
      <c r="AI90" s="247" t="s">
        <v>403</v>
      </c>
      <c r="AJ90" s="247"/>
      <c r="AK90" s="247"/>
      <c r="AL90" s="247"/>
      <c r="AM90" s="247" t="s">
        <v>500</v>
      </c>
      <c r="AN90" s="247"/>
      <c r="AO90" s="247"/>
      <c r="AP90" s="247"/>
      <c r="AQ90" s="158" t="s">
        <v>231</v>
      </c>
      <c r="AR90" s="133"/>
      <c r="AS90" s="133"/>
      <c r="AT90" s="134"/>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232</v>
      </c>
      <c r="AT91" s="137"/>
      <c r="AU91" s="200"/>
      <c r="AV91" s="200"/>
      <c r="AW91" s="398" t="s">
        <v>179</v>
      </c>
      <c r="AX91" s="399"/>
      <c r="AY91">
        <f>$AY$90</f>
        <v>0</v>
      </c>
      <c r="AZ91" s="10"/>
      <c r="BA91" s="10"/>
      <c r="BB91" s="10"/>
      <c r="BC91" s="10"/>
    </row>
    <row r="92" spans="1:60" ht="23.25" hidden="1" customHeight="1" x14ac:dyDescent="0.15">
      <c r="A92" s="866"/>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381</v>
      </c>
      <c r="AF95" s="247"/>
      <c r="AG95" s="247"/>
      <c r="AH95" s="247"/>
      <c r="AI95" s="247" t="s">
        <v>403</v>
      </c>
      <c r="AJ95" s="247"/>
      <c r="AK95" s="247"/>
      <c r="AL95" s="247"/>
      <c r="AM95" s="247" t="s">
        <v>500</v>
      </c>
      <c r="AN95" s="247"/>
      <c r="AO95" s="247"/>
      <c r="AP95" s="247"/>
      <c r="AQ95" s="158" t="s">
        <v>231</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232</v>
      </c>
      <c r="AT96" s="137"/>
      <c r="AU96" s="200"/>
      <c r="AV96" s="200"/>
      <c r="AW96" s="398" t="s">
        <v>179</v>
      </c>
      <c r="AX96" s="399"/>
      <c r="AY96">
        <f>$AY$95</f>
        <v>0</v>
      </c>
    </row>
    <row r="97" spans="1:60" ht="23.25" hidden="1" customHeight="1" x14ac:dyDescent="0.15">
      <c r="A97" s="866"/>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345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381</v>
      </c>
      <c r="AF100" s="545"/>
      <c r="AG100" s="545"/>
      <c r="AH100" s="546"/>
      <c r="AI100" s="544" t="s">
        <v>403</v>
      </c>
      <c r="AJ100" s="545"/>
      <c r="AK100" s="545"/>
      <c r="AL100" s="546"/>
      <c r="AM100" s="544" t="s">
        <v>500</v>
      </c>
      <c r="AN100" s="545"/>
      <c r="AO100" s="545"/>
      <c r="AP100" s="546"/>
      <c r="AQ100" s="317" t="s">
        <v>408</v>
      </c>
      <c r="AR100" s="318"/>
      <c r="AS100" s="318"/>
      <c r="AT100" s="319"/>
      <c r="AU100" s="317" t="s">
        <v>532</v>
      </c>
      <c r="AV100" s="318"/>
      <c r="AW100" s="318"/>
      <c r="AX100" s="320"/>
    </row>
    <row r="101" spans="1:60" ht="23.25" customHeight="1" x14ac:dyDescent="0.15">
      <c r="A101" s="424"/>
      <c r="B101" s="425"/>
      <c r="C101" s="425"/>
      <c r="D101" s="425"/>
      <c r="E101" s="425"/>
      <c r="F101" s="426"/>
      <c r="G101" s="108" t="s">
        <v>772</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725</v>
      </c>
      <c r="AC101" s="466"/>
      <c r="AD101" s="466"/>
      <c r="AE101" s="282">
        <v>71595</v>
      </c>
      <c r="AF101" s="282"/>
      <c r="AG101" s="282"/>
      <c r="AH101" s="282"/>
      <c r="AI101" s="282">
        <v>71853</v>
      </c>
      <c r="AJ101" s="282"/>
      <c r="AK101" s="282"/>
      <c r="AL101" s="282"/>
      <c r="AM101" s="282">
        <v>72054</v>
      </c>
      <c r="AN101" s="282"/>
      <c r="AO101" s="282"/>
      <c r="AP101" s="282"/>
      <c r="AQ101" s="282" t="s">
        <v>711</v>
      </c>
      <c r="AR101" s="282"/>
      <c r="AS101" s="282"/>
      <c r="AT101" s="282"/>
      <c r="AU101" s="218"/>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725</v>
      </c>
      <c r="AC102" s="466"/>
      <c r="AD102" s="466"/>
      <c r="AE102" s="282">
        <v>71254</v>
      </c>
      <c r="AF102" s="282"/>
      <c r="AG102" s="282"/>
      <c r="AH102" s="282"/>
      <c r="AI102" s="282">
        <v>71254</v>
      </c>
      <c r="AJ102" s="282"/>
      <c r="AK102" s="282"/>
      <c r="AL102" s="282"/>
      <c r="AM102" s="282">
        <v>71254</v>
      </c>
      <c r="AN102" s="282"/>
      <c r="AO102" s="282"/>
      <c r="AP102" s="282"/>
      <c r="AQ102" s="282">
        <v>71254</v>
      </c>
      <c r="AR102" s="282"/>
      <c r="AS102" s="282"/>
      <c r="AT102" s="282"/>
      <c r="AU102" s="225"/>
      <c r="AV102" s="226"/>
      <c r="AW102" s="226"/>
      <c r="AX102" s="321"/>
    </row>
    <row r="103" spans="1:60" ht="31.5" customHeight="1" x14ac:dyDescent="0.15">
      <c r="A103" s="421" t="s">
        <v>345</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381</v>
      </c>
      <c r="AF103" s="247"/>
      <c r="AG103" s="247"/>
      <c r="AH103" s="247"/>
      <c r="AI103" s="247" t="s">
        <v>403</v>
      </c>
      <c r="AJ103" s="247"/>
      <c r="AK103" s="247"/>
      <c r="AL103" s="247"/>
      <c r="AM103" s="247" t="s">
        <v>500</v>
      </c>
      <c r="AN103" s="247"/>
      <c r="AO103" s="247"/>
      <c r="AP103" s="247"/>
      <c r="AQ103" s="279" t="s">
        <v>408</v>
      </c>
      <c r="AR103" s="280"/>
      <c r="AS103" s="280"/>
      <c r="AT103" s="280"/>
      <c r="AU103" s="279" t="s">
        <v>532</v>
      </c>
      <c r="AV103" s="280"/>
      <c r="AW103" s="280"/>
      <c r="AX103" s="281"/>
      <c r="AY103">
        <f>COUNTA($G$104)</f>
        <v>1</v>
      </c>
    </row>
    <row r="104" spans="1:60" ht="23.25" customHeight="1" x14ac:dyDescent="0.15">
      <c r="A104" s="424"/>
      <c r="B104" s="425"/>
      <c r="C104" s="425"/>
      <c r="D104" s="425"/>
      <c r="E104" s="425"/>
      <c r="F104" s="426"/>
      <c r="G104" s="108" t="s">
        <v>773</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725</v>
      </c>
      <c r="AC104" s="551"/>
      <c r="AD104" s="552"/>
      <c r="AE104" s="282">
        <v>159</v>
      </c>
      <c r="AF104" s="282"/>
      <c r="AG104" s="282"/>
      <c r="AH104" s="282"/>
      <c r="AI104" s="282">
        <v>80</v>
      </c>
      <c r="AJ104" s="282"/>
      <c r="AK104" s="282"/>
      <c r="AL104" s="282"/>
      <c r="AM104" s="282">
        <v>0</v>
      </c>
      <c r="AN104" s="282"/>
      <c r="AO104" s="282"/>
      <c r="AP104" s="282"/>
      <c r="AQ104" s="282" t="s">
        <v>711</v>
      </c>
      <c r="AR104" s="282"/>
      <c r="AS104" s="282"/>
      <c r="AT104" s="282"/>
      <c r="AU104" s="282"/>
      <c r="AV104" s="282"/>
      <c r="AW104" s="282"/>
      <c r="AX104" s="283"/>
      <c r="AY104">
        <f>$AY$103</f>
        <v>1</v>
      </c>
    </row>
    <row r="105" spans="1:60" ht="23.25"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725</v>
      </c>
      <c r="AC105" s="474"/>
      <c r="AD105" s="475"/>
      <c r="AE105" s="282">
        <v>791</v>
      </c>
      <c r="AF105" s="282"/>
      <c r="AG105" s="282"/>
      <c r="AH105" s="282"/>
      <c r="AI105" s="282">
        <v>791</v>
      </c>
      <c r="AJ105" s="282"/>
      <c r="AK105" s="282"/>
      <c r="AL105" s="282"/>
      <c r="AM105" s="282">
        <v>791</v>
      </c>
      <c r="AN105" s="282"/>
      <c r="AO105" s="282"/>
      <c r="AP105" s="282"/>
      <c r="AQ105" s="282">
        <v>791</v>
      </c>
      <c r="AR105" s="282"/>
      <c r="AS105" s="282"/>
      <c r="AT105" s="282"/>
      <c r="AU105" s="282"/>
      <c r="AV105" s="282"/>
      <c r="AW105" s="282"/>
      <c r="AX105" s="283"/>
      <c r="AY105">
        <f>$AY$103</f>
        <v>1</v>
      </c>
    </row>
    <row r="106" spans="1:60" ht="31.5" customHeight="1" x14ac:dyDescent="0.15">
      <c r="A106" s="421" t="s">
        <v>345</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381</v>
      </c>
      <c r="AF106" s="247"/>
      <c r="AG106" s="247"/>
      <c r="AH106" s="247"/>
      <c r="AI106" s="247" t="s">
        <v>403</v>
      </c>
      <c r="AJ106" s="247"/>
      <c r="AK106" s="247"/>
      <c r="AL106" s="247"/>
      <c r="AM106" s="247" t="s">
        <v>500</v>
      </c>
      <c r="AN106" s="247"/>
      <c r="AO106" s="247"/>
      <c r="AP106" s="247"/>
      <c r="AQ106" s="279" t="s">
        <v>408</v>
      </c>
      <c r="AR106" s="280"/>
      <c r="AS106" s="280"/>
      <c r="AT106" s="280"/>
      <c r="AU106" s="279" t="s">
        <v>532</v>
      </c>
      <c r="AV106" s="280"/>
      <c r="AW106" s="280"/>
      <c r="AX106" s="281"/>
      <c r="AY106">
        <f>COUNTA($G$107)</f>
        <v>1</v>
      </c>
    </row>
    <row r="107" spans="1:60" ht="23.25" customHeight="1" x14ac:dyDescent="0.15">
      <c r="A107" s="424"/>
      <c r="B107" s="425"/>
      <c r="C107" s="425"/>
      <c r="D107" s="425"/>
      <c r="E107" s="425"/>
      <c r="F107" s="426"/>
      <c r="G107" s="108" t="s">
        <v>774</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t="s">
        <v>725</v>
      </c>
      <c r="AC107" s="551"/>
      <c r="AD107" s="552"/>
      <c r="AE107" s="282" t="s">
        <v>711</v>
      </c>
      <c r="AF107" s="282"/>
      <c r="AG107" s="282"/>
      <c r="AH107" s="282"/>
      <c r="AI107" s="282">
        <v>43</v>
      </c>
      <c r="AJ107" s="282"/>
      <c r="AK107" s="282"/>
      <c r="AL107" s="282"/>
      <c r="AM107" s="282">
        <v>2855</v>
      </c>
      <c r="AN107" s="282"/>
      <c r="AO107" s="282"/>
      <c r="AP107" s="282"/>
      <c r="AQ107" s="282" t="s">
        <v>711</v>
      </c>
      <c r="AR107" s="282"/>
      <c r="AS107" s="282"/>
      <c r="AT107" s="282"/>
      <c r="AU107" s="282"/>
      <c r="AV107" s="282"/>
      <c r="AW107" s="282"/>
      <c r="AX107" s="283"/>
      <c r="AY107">
        <f>$AY$106</f>
        <v>1</v>
      </c>
    </row>
    <row r="108" spans="1:60" ht="23.25"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t="s">
        <v>725</v>
      </c>
      <c r="AC108" s="474"/>
      <c r="AD108" s="475"/>
      <c r="AE108" s="282" t="s">
        <v>711</v>
      </c>
      <c r="AF108" s="282"/>
      <c r="AG108" s="282"/>
      <c r="AH108" s="282"/>
      <c r="AI108" s="282">
        <v>1837</v>
      </c>
      <c r="AJ108" s="282"/>
      <c r="AK108" s="282"/>
      <c r="AL108" s="282"/>
      <c r="AM108" s="282">
        <v>6893</v>
      </c>
      <c r="AN108" s="282"/>
      <c r="AO108" s="282"/>
      <c r="AP108" s="282"/>
      <c r="AQ108" s="282">
        <v>0</v>
      </c>
      <c r="AR108" s="282"/>
      <c r="AS108" s="282"/>
      <c r="AT108" s="282"/>
      <c r="AU108" s="282"/>
      <c r="AV108" s="282"/>
      <c r="AW108" s="282"/>
      <c r="AX108" s="283"/>
      <c r="AY108">
        <f>$AY$106</f>
        <v>1</v>
      </c>
    </row>
    <row r="109" spans="1:60" ht="31.5" customHeight="1" x14ac:dyDescent="0.15">
      <c r="A109" s="421" t="s">
        <v>345</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381</v>
      </c>
      <c r="AF109" s="247"/>
      <c r="AG109" s="247"/>
      <c r="AH109" s="247"/>
      <c r="AI109" s="247" t="s">
        <v>403</v>
      </c>
      <c r="AJ109" s="247"/>
      <c r="AK109" s="247"/>
      <c r="AL109" s="247"/>
      <c r="AM109" s="247" t="s">
        <v>500</v>
      </c>
      <c r="AN109" s="247"/>
      <c r="AO109" s="247"/>
      <c r="AP109" s="247"/>
      <c r="AQ109" s="279" t="s">
        <v>408</v>
      </c>
      <c r="AR109" s="280"/>
      <c r="AS109" s="280"/>
      <c r="AT109" s="280"/>
      <c r="AU109" s="279" t="s">
        <v>532</v>
      </c>
      <c r="AV109" s="280"/>
      <c r="AW109" s="280"/>
      <c r="AX109" s="281"/>
      <c r="AY109">
        <f>COUNTA($G$110)</f>
        <v>1</v>
      </c>
    </row>
    <row r="110" spans="1:60" ht="23.25" customHeight="1" x14ac:dyDescent="0.15">
      <c r="A110" s="424"/>
      <c r="B110" s="425"/>
      <c r="C110" s="425"/>
      <c r="D110" s="425"/>
      <c r="E110" s="425"/>
      <c r="F110" s="426"/>
      <c r="G110" s="108" t="s">
        <v>726</v>
      </c>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t="s">
        <v>725</v>
      </c>
      <c r="AC110" s="551"/>
      <c r="AD110" s="552"/>
      <c r="AE110" s="282">
        <v>404</v>
      </c>
      <c r="AF110" s="282"/>
      <c r="AG110" s="282"/>
      <c r="AH110" s="282"/>
      <c r="AI110" s="282">
        <v>404</v>
      </c>
      <c r="AJ110" s="282"/>
      <c r="AK110" s="282"/>
      <c r="AL110" s="282"/>
      <c r="AM110" s="282">
        <v>366</v>
      </c>
      <c r="AN110" s="282"/>
      <c r="AO110" s="282"/>
      <c r="AP110" s="282"/>
      <c r="AQ110" s="282" t="s">
        <v>711</v>
      </c>
      <c r="AR110" s="282"/>
      <c r="AS110" s="282"/>
      <c r="AT110" s="282"/>
      <c r="AU110" s="282"/>
      <c r="AV110" s="282"/>
      <c r="AW110" s="282"/>
      <c r="AX110" s="283"/>
      <c r="AY110">
        <f>$AY$109</f>
        <v>1</v>
      </c>
    </row>
    <row r="111" spans="1:60" ht="23.25"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t="s">
        <v>725</v>
      </c>
      <c r="AC111" s="474"/>
      <c r="AD111" s="475"/>
      <c r="AE111" s="282">
        <v>404</v>
      </c>
      <c r="AF111" s="282"/>
      <c r="AG111" s="282"/>
      <c r="AH111" s="282"/>
      <c r="AI111" s="282">
        <v>404</v>
      </c>
      <c r="AJ111" s="282"/>
      <c r="AK111" s="282"/>
      <c r="AL111" s="282"/>
      <c r="AM111" s="282">
        <v>366</v>
      </c>
      <c r="AN111" s="282"/>
      <c r="AO111" s="282"/>
      <c r="AP111" s="282"/>
      <c r="AQ111" s="282">
        <v>328</v>
      </c>
      <c r="AR111" s="282"/>
      <c r="AS111" s="282"/>
      <c r="AT111" s="282"/>
      <c r="AU111" s="282"/>
      <c r="AV111" s="282"/>
      <c r="AW111" s="282"/>
      <c r="AX111" s="283"/>
      <c r="AY111">
        <f>$AY$109</f>
        <v>1</v>
      </c>
    </row>
    <row r="112" spans="1:60" ht="31.5" customHeight="1" x14ac:dyDescent="0.15">
      <c r="A112" s="421" t="s">
        <v>345</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381</v>
      </c>
      <c r="AF112" s="247"/>
      <c r="AG112" s="247"/>
      <c r="AH112" s="247"/>
      <c r="AI112" s="247" t="s">
        <v>403</v>
      </c>
      <c r="AJ112" s="247"/>
      <c r="AK112" s="247"/>
      <c r="AL112" s="247"/>
      <c r="AM112" s="247" t="s">
        <v>500</v>
      </c>
      <c r="AN112" s="247"/>
      <c r="AO112" s="247"/>
      <c r="AP112" s="247"/>
      <c r="AQ112" s="279" t="s">
        <v>408</v>
      </c>
      <c r="AR112" s="280"/>
      <c r="AS112" s="280"/>
      <c r="AT112" s="280"/>
      <c r="AU112" s="279" t="s">
        <v>532</v>
      </c>
      <c r="AV112" s="280"/>
      <c r="AW112" s="280"/>
      <c r="AX112" s="281"/>
      <c r="AY112">
        <f>COUNTA($G$113)</f>
        <v>1</v>
      </c>
    </row>
    <row r="113" spans="1:51" ht="23.25" customHeight="1" x14ac:dyDescent="0.15">
      <c r="A113" s="424"/>
      <c r="B113" s="425"/>
      <c r="C113" s="425"/>
      <c r="D113" s="425"/>
      <c r="E113" s="425"/>
      <c r="F113" s="426"/>
      <c r="G113" s="108" t="s">
        <v>727</v>
      </c>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t="s">
        <v>725</v>
      </c>
      <c r="AC113" s="551"/>
      <c r="AD113" s="552"/>
      <c r="AE113" s="282">
        <v>493</v>
      </c>
      <c r="AF113" s="282"/>
      <c r="AG113" s="282"/>
      <c r="AH113" s="282"/>
      <c r="AI113" s="282">
        <v>292</v>
      </c>
      <c r="AJ113" s="282"/>
      <c r="AK113" s="282"/>
      <c r="AL113" s="282"/>
      <c r="AM113" s="282">
        <v>275</v>
      </c>
      <c r="AN113" s="282"/>
      <c r="AO113" s="282"/>
      <c r="AP113" s="282"/>
      <c r="AQ113" s="282" t="s">
        <v>711</v>
      </c>
      <c r="AR113" s="282"/>
      <c r="AS113" s="282"/>
      <c r="AT113" s="282"/>
      <c r="AU113" s="282"/>
      <c r="AV113" s="282"/>
      <c r="AW113" s="282"/>
      <c r="AX113" s="283"/>
      <c r="AY113">
        <f>$AY$112</f>
        <v>1</v>
      </c>
    </row>
    <row r="114" spans="1:51" ht="23.25"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t="s">
        <v>725</v>
      </c>
      <c r="AC114" s="474"/>
      <c r="AD114" s="475"/>
      <c r="AE114" s="555">
        <v>494</v>
      </c>
      <c r="AF114" s="555"/>
      <c r="AG114" s="555"/>
      <c r="AH114" s="555"/>
      <c r="AI114" s="555">
        <v>305</v>
      </c>
      <c r="AJ114" s="555"/>
      <c r="AK114" s="555"/>
      <c r="AL114" s="555"/>
      <c r="AM114" s="555">
        <v>275</v>
      </c>
      <c r="AN114" s="555"/>
      <c r="AO114" s="555"/>
      <c r="AP114" s="555"/>
      <c r="AQ114" s="218">
        <v>227</v>
      </c>
      <c r="AR114" s="219"/>
      <c r="AS114" s="219"/>
      <c r="AT114" s="220"/>
      <c r="AU114" s="218"/>
      <c r="AV114" s="219"/>
      <c r="AW114" s="219"/>
      <c r="AX114" s="221"/>
      <c r="AY114">
        <f>$AY$112</f>
        <v>1</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381</v>
      </c>
      <c r="AF115" s="247"/>
      <c r="AG115" s="247"/>
      <c r="AH115" s="247"/>
      <c r="AI115" s="247" t="s">
        <v>403</v>
      </c>
      <c r="AJ115" s="247"/>
      <c r="AK115" s="247"/>
      <c r="AL115" s="247"/>
      <c r="AM115" s="247" t="s">
        <v>500</v>
      </c>
      <c r="AN115" s="247"/>
      <c r="AO115" s="247"/>
      <c r="AP115" s="247"/>
      <c r="AQ115" s="595" t="s">
        <v>533</v>
      </c>
      <c r="AR115" s="596"/>
      <c r="AS115" s="596"/>
      <c r="AT115" s="596"/>
      <c r="AU115" s="596"/>
      <c r="AV115" s="596"/>
      <c r="AW115" s="596"/>
      <c r="AX115" s="597"/>
    </row>
    <row r="116" spans="1:51" ht="23.25" customHeight="1" x14ac:dyDescent="0.15">
      <c r="A116" s="441"/>
      <c r="B116" s="442"/>
      <c r="C116" s="442"/>
      <c r="D116" s="442"/>
      <c r="E116" s="442"/>
      <c r="F116" s="443"/>
      <c r="G116" s="393" t="s">
        <v>728</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725</v>
      </c>
      <c r="AC116" s="468"/>
      <c r="AD116" s="469"/>
      <c r="AE116" s="282">
        <v>72</v>
      </c>
      <c r="AF116" s="282"/>
      <c r="AG116" s="282"/>
      <c r="AH116" s="282"/>
      <c r="AI116" s="282">
        <v>67</v>
      </c>
      <c r="AJ116" s="282"/>
      <c r="AK116" s="282"/>
      <c r="AL116" s="282"/>
      <c r="AM116" s="282">
        <v>65</v>
      </c>
      <c r="AN116" s="282"/>
      <c r="AO116" s="282"/>
      <c r="AP116" s="282"/>
      <c r="AQ116" s="218" t="s">
        <v>711</v>
      </c>
      <c r="AR116" s="219"/>
      <c r="AS116" s="219"/>
      <c r="AT116" s="219"/>
      <c r="AU116" s="219"/>
      <c r="AV116" s="219"/>
      <c r="AW116" s="219"/>
      <c r="AX116" s="221"/>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729</v>
      </c>
      <c r="AC117" s="478"/>
      <c r="AD117" s="479"/>
      <c r="AE117" s="556" t="s">
        <v>730</v>
      </c>
      <c r="AF117" s="556"/>
      <c r="AG117" s="556"/>
      <c r="AH117" s="556"/>
      <c r="AI117" s="556" t="s">
        <v>775</v>
      </c>
      <c r="AJ117" s="556"/>
      <c r="AK117" s="556"/>
      <c r="AL117" s="556"/>
      <c r="AM117" s="556" t="s">
        <v>777</v>
      </c>
      <c r="AN117" s="556"/>
      <c r="AO117" s="556"/>
      <c r="AP117" s="556"/>
      <c r="AQ117" s="556" t="s">
        <v>711</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381</v>
      </c>
      <c r="AF118" s="247"/>
      <c r="AG118" s="247"/>
      <c r="AH118" s="247"/>
      <c r="AI118" s="247" t="s">
        <v>403</v>
      </c>
      <c r="AJ118" s="247"/>
      <c r="AK118" s="247"/>
      <c r="AL118" s="247"/>
      <c r="AM118" s="247" t="s">
        <v>500</v>
      </c>
      <c r="AN118" s="247"/>
      <c r="AO118" s="247"/>
      <c r="AP118" s="247"/>
      <c r="AQ118" s="595" t="s">
        <v>533</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731</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725</v>
      </c>
      <c r="AC119" s="468"/>
      <c r="AD119" s="469"/>
      <c r="AE119" s="282">
        <v>159</v>
      </c>
      <c r="AF119" s="282"/>
      <c r="AG119" s="282"/>
      <c r="AH119" s="282"/>
      <c r="AI119" s="282">
        <v>80</v>
      </c>
      <c r="AJ119" s="282"/>
      <c r="AK119" s="282"/>
      <c r="AL119" s="282"/>
      <c r="AM119" s="282" t="s">
        <v>711</v>
      </c>
      <c r="AN119" s="282"/>
      <c r="AO119" s="282"/>
      <c r="AP119" s="282"/>
      <c r="AQ119" s="218" t="s">
        <v>711</v>
      </c>
      <c r="AR119" s="219"/>
      <c r="AS119" s="219"/>
      <c r="AT119" s="219"/>
      <c r="AU119" s="219"/>
      <c r="AV119" s="219"/>
      <c r="AW119" s="219"/>
      <c r="AX119" s="221"/>
      <c r="AY119">
        <f>$AY$118</f>
        <v>1</v>
      </c>
    </row>
    <row r="120" spans="1:51" ht="46.5"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729</v>
      </c>
      <c r="AC120" s="478"/>
      <c r="AD120" s="479"/>
      <c r="AE120" s="556" t="s">
        <v>732</v>
      </c>
      <c r="AF120" s="556"/>
      <c r="AG120" s="556"/>
      <c r="AH120" s="556"/>
      <c r="AI120" s="556" t="s">
        <v>733</v>
      </c>
      <c r="AJ120" s="556"/>
      <c r="AK120" s="556"/>
      <c r="AL120" s="556"/>
      <c r="AM120" s="556" t="s">
        <v>805</v>
      </c>
      <c r="AN120" s="556"/>
      <c r="AO120" s="556"/>
      <c r="AP120" s="556"/>
      <c r="AQ120" s="556" t="s">
        <v>711</v>
      </c>
      <c r="AR120" s="556"/>
      <c r="AS120" s="556"/>
      <c r="AT120" s="556"/>
      <c r="AU120" s="556"/>
      <c r="AV120" s="556"/>
      <c r="AW120" s="556"/>
      <c r="AX120" s="557"/>
      <c r="AY120">
        <f>$AY$118</f>
        <v>1</v>
      </c>
    </row>
    <row r="121" spans="1:51" ht="23.25"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381</v>
      </c>
      <c r="AF121" s="247"/>
      <c r="AG121" s="247"/>
      <c r="AH121" s="247"/>
      <c r="AI121" s="247" t="s">
        <v>403</v>
      </c>
      <c r="AJ121" s="247"/>
      <c r="AK121" s="247"/>
      <c r="AL121" s="247"/>
      <c r="AM121" s="247" t="s">
        <v>500</v>
      </c>
      <c r="AN121" s="247"/>
      <c r="AO121" s="247"/>
      <c r="AP121" s="247"/>
      <c r="AQ121" s="595" t="s">
        <v>533</v>
      </c>
      <c r="AR121" s="596"/>
      <c r="AS121" s="596"/>
      <c r="AT121" s="596"/>
      <c r="AU121" s="596"/>
      <c r="AV121" s="596"/>
      <c r="AW121" s="596"/>
      <c r="AX121" s="597"/>
      <c r="AY121" s="92">
        <f>IF(SUBSTITUTE(SUBSTITUTE($G$122,"／",""),"　","")="",0,1)</f>
        <v>1</v>
      </c>
    </row>
    <row r="122" spans="1:51" ht="23.25" customHeight="1" x14ac:dyDescent="0.15">
      <c r="A122" s="441"/>
      <c r="B122" s="442"/>
      <c r="C122" s="442"/>
      <c r="D122" s="442"/>
      <c r="E122" s="442"/>
      <c r="F122" s="443"/>
      <c r="G122" s="393" t="s">
        <v>734</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725</v>
      </c>
      <c r="AC122" s="468"/>
      <c r="AD122" s="469"/>
      <c r="AE122" s="282" t="s">
        <v>711</v>
      </c>
      <c r="AF122" s="282"/>
      <c r="AG122" s="282"/>
      <c r="AH122" s="282"/>
      <c r="AI122" s="282">
        <v>1510</v>
      </c>
      <c r="AJ122" s="282"/>
      <c r="AK122" s="282"/>
      <c r="AL122" s="282"/>
      <c r="AM122" s="282">
        <v>84</v>
      </c>
      <c r="AN122" s="282"/>
      <c r="AO122" s="282"/>
      <c r="AP122" s="282"/>
      <c r="AQ122" s="218" t="s">
        <v>828</v>
      </c>
      <c r="AR122" s="219"/>
      <c r="AS122" s="219"/>
      <c r="AT122" s="219"/>
      <c r="AU122" s="219"/>
      <c r="AV122" s="219"/>
      <c r="AW122" s="219"/>
      <c r="AX122" s="221"/>
      <c r="AY122">
        <f>$AY$121</f>
        <v>1</v>
      </c>
    </row>
    <row r="123" spans="1:51" ht="46.5"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729</v>
      </c>
      <c r="AC123" s="478"/>
      <c r="AD123" s="479"/>
      <c r="AE123" s="556" t="s">
        <v>711</v>
      </c>
      <c r="AF123" s="556"/>
      <c r="AG123" s="556"/>
      <c r="AH123" s="556"/>
      <c r="AI123" s="556" t="s">
        <v>735</v>
      </c>
      <c r="AJ123" s="556"/>
      <c r="AK123" s="556"/>
      <c r="AL123" s="556"/>
      <c r="AM123" s="556" t="s">
        <v>806</v>
      </c>
      <c r="AN123" s="556"/>
      <c r="AO123" s="556"/>
      <c r="AP123" s="556"/>
      <c r="AQ123" s="933" t="s">
        <v>828</v>
      </c>
      <c r="AR123" s="934"/>
      <c r="AS123" s="934"/>
      <c r="AT123" s="934"/>
      <c r="AU123" s="934"/>
      <c r="AV123" s="934"/>
      <c r="AW123" s="934"/>
      <c r="AX123" s="935"/>
      <c r="AY123">
        <f>$AY$121</f>
        <v>1</v>
      </c>
    </row>
    <row r="124" spans="1:51" ht="23.25"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381</v>
      </c>
      <c r="AF124" s="247"/>
      <c r="AG124" s="247"/>
      <c r="AH124" s="247"/>
      <c r="AI124" s="247" t="s">
        <v>403</v>
      </c>
      <c r="AJ124" s="247"/>
      <c r="AK124" s="247"/>
      <c r="AL124" s="247"/>
      <c r="AM124" s="247" t="s">
        <v>500</v>
      </c>
      <c r="AN124" s="247"/>
      <c r="AO124" s="247"/>
      <c r="AP124" s="247"/>
      <c r="AQ124" s="595" t="s">
        <v>533</v>
      </c>
      <c r="AR124" s="596"/>
      <c r="AS124" s="596"/>
      <c r="AT124" s="596"/>
      <c r="AU124" s="596"/>
      <c r="AV124" s="596"/>
      <c r="AW124" s="596"/>
      <c r="AX124" s="597"/>
      <c r="AY124" s="92">
        <f>IF(SUBSTITUTE(SUBSTITUTE($G$125,"／",""),"　","")="",0,1)</f>
        <v>1</v>
      </c>
    </row>
    <row r="125" spans="1:51" ht="23.25" customHeight="1" x14ac:dyDescent="0.15">
      <c r="A125" s="441"/>
      <c r="B125" s="442"/>
      <c r="C125" s="442"/>
      <c r="D125" s="442"/>
      <c r="E125" s="442"/>
      <c r="F125" s="443"/>
      <c r="G125" s="393" t="s">
        <v>736</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t="s">
        <v>725</v>
      </c>
      <c r="AC125" s="468"/>
      <c r="AD125" s="469"/>
      <c r="AE125" s="282">
        <v>404</v>
      </c>
      <c r="AF125" s="282"/>
      <c r="AG125" s="282"/>
      <c r="AH125" s="282"/>
      <c r="AI125" s="282">
        <v>404</v>
      </c>
      <c r="AJ125" s="282"/>
      <c r="AK125" s="282"/>
      <c r="AL125" s="282"/>
      <c r="AM125" s="282">
        <v>366</v>
      </c>
      <c r="AN125" s="282"/>
      <c r="AO125" s="282"/>
      <c r="AP125" s="282"/>
      <c r="AQ125" s="282" t="s">
        <v>828</v>
      </c>
      <c r="AR125" s="282"/>
      <c r="AS125" s="282"/>
      <c r="AT125" s="282"/>
      <c r="AU125" s="282"/>
      <c r="AV125" s="282"/>
      <c r="AW125" s="282"/>
      <c r="AX125" s="283"/>
      <c r="AY125">
        <f>$AY$124</f>
        <v>1</v>
      </c>
    </row>
    <row r="126" spans="1:51" ht="46.5"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6" t="s">
        <v>49</v>
      </c>
      <c r="Z126" s="450"/>
      <c r="AA126" s="451"/>
      <c r="AB126" s="477" t="s">
        <v>729</v>
      </c>
      <c r="AC126" s="478"/>
      <c r="AD126" s="479"/>
      <c r="AE126" s="556" t="s">
        <v>737</v>
      </c>
      <c r="AF126" s="556"/>
      <c r="AG126" s="556"/>
      <c r="AH126" s="556"/>
      <c r="AI126" s="556" t="s">
        <v>737</v>
      </c>
      <c r="AJ126" s="556"/>
      <c r="AK126" s="556"/>
      <c r="AL126" s="556"/>
      <c r="AM126" s="556" t="s">
        <v>807</v>
      </c>
      <c r="AN126" s="556"/>
      <c r="AO126" s="556"/>
      <c r="AP126" s="556"/>
      <c r="AQ126" s="556" t="s">
        <v>828</v>
      </c>
      <c r="AR126" s="556"/>
      <c r="AS126" s="556"/>
      <c r="AT126" s="556"/>
      <c r="AU126" s="556"/>
      <c r="AV126" s="556"/>
      <c r="AW126" s="556"/>
      <c r="AX126" s="557"/>
      <c r="AY126">
        <f>$AY$124</f>
        <v>1</v>
      </c>
    </row>
    <row r="127" spans="1:51" ht="23.25"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8"/>
      <c r="Z127" s="929"/>
      <c r="AA127" s="930"/>
      <c r="AB127" s="413" t="s">
        <v>11</v>
      </c>
      <c r="AC127" s="414"/>
      <c r="AD127" s="415"/>
      <c r="AE127" s="247" t="s">
        <v>381</v>
      </c>
      <c r="AF127" s="247"/>
      <c r="AG127" s="247"/>
      <c r="AH127" s="247"/>
      <c r="AI127" s="247" t="s">
        <v>403</v>
      </c>
      <c r="AJ127" s="247"/>
      <c r="AK127" s="247"/>
      <c r="AL127" s="247"/>
      <c r="AM127" s="247" t="s">
        <v>500</v>
      </c>
      <c r="AN127" s="247"/>
      <c r="AO127" s="247"/>
      <c r="AP127" s="247"/>
      <c r="AQ127" s="595" t="s">
        <v>533</v>
      </c>
      <c r="AR127" s="596"/>
      <c r="AS127" s="596"/>
      <c r="AT127" s="596"/>
      <c r="AU127" s="596"/>
      <c r="AV127" s="596"/>
      <c r="AW127" s="596"/>
      <c r="AX127" s="597"/>
      <c r="AY127" s="92">
        <f>IF(SUBSTITUTE(SUBSTITUTE($G$128,"／",""),"　","")="",0,1)</f>
        <v>1</v>
      </c>
    </row>
    <row r="128" spans="1:51" ht="23.25" customHeight="1" x14ac:dyDescent="0.15">
      <c r="A128" s="441"/>
      <c r="B128" s="442"/>
      <c r="C128" s="442"/>
      <c r="D128" s="442"/>
      <c r="E128" s="442"/>
      <c r="F128" s="443"/>
      <c r="G128" s="393" t="s">
        <v>738</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t="s">
        <v>725</v>
      </c>
      <c r="AC128" s="468"/>
      <c r="AD128" s="469"/>
      <c r="AE128" s="282">
        <v>31</v>
      </c>
      <c r="AF128" s="282"/>
      <c r="AG128" s="282"/>
      <c r="AH128" s="282"/>
      <c r="AI128" s="282">
        <v>24</v>
      </c>
      <c r="AJ128" s="282"/>
      <c r="AK128" s="282"/>
      <c r="AL128" s="282"/>
      <c r="AM128" s="282">
        <v>92</v>
      </c>
      <c r="AN128" s="282"/>
      <c r="AO128" s="282"/>
      <c r="AP128" s="282"/>
      <c r="AQ128" s="282" t="s">
        <v>828</v>
      </c>
      <c r="AR128" s="282"/>
      <c r="AS128" s="282"/>
      <c r="AT128" s="282"/>
      <c r="AU128" s="282"/>
      <c r="AV128" s="282"/>
      <c r="AW128" s="282"/>
      <c r="AX128" s="283"/>
      <c r="AY128">
        <f>$AY$127</f>
        <v>1</v>
      </c>
    </row>
    <row r="129" spans="1:51" ht="46.5"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729</v>
      </c>
      <c r="AC129" s="478"/>
      <c r="AD129" s="479"/>
      <c r="AE129" s="556" t="s">
        <v>739</v>
      </c>
      <c r="AF129" s="556"/>
      <c r="AG129" s="556"/>
      <c r="AH129" s="556"/>
      <c r="AI129" s="556" t="s">
        <v>740</v>
      </c>
      <c r="AJ129" s="556"/>
      <c r="AK129" s="556"/>
      <c r="AL129" s="556"/>
      <c r="AM129" s="556" t="s">
        <v>825</v>
      </c>
      <c r="AN129" s="556"/>
      <c r="AO129" s="556"/>
      <c r="AP129" s="556"/>
      <c r="AQ129" s="556" t="s">
        <v>828</v>
      </c>
      <c r="AR129" s="556"/>
      <c r="AS129" s="556"/>
      <c r="AT129" s="556"/>
      <c r="AU129" s="556"/>
      <c r="AV129" s="556"/>
      <c r="AW129" s="556"/>
      <c r="AX129" s="557"/>
      <c r="AY129">
        <f>$AY$127</f>
        <v>1</v>
      </c>
    </row>
    <row r="130" spans="1:51" ht="45" customHeight="1" x14ac:dyDescent="0.15">
      <c r="A130" s="189" t="s">
        <v>396</v>
      </c>
      <c r="B130" s="186"/>
      <c r="C130" s="185" t="s">
        <v>235</v>
      </c>
      <c r="D130" s="186"/>
      <c r="E130" s="170" t="s">
        <v>264</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381</v>
      </c>
      <c r="AF132" s="133"/>
      <c r="AG132" s="133"/>
      <c r="AH132" s="134"/>
      <c r="AI132" s="158" t="s">
        <v>403</v>
      </c>
      <c r="AJ132" s="133"/>
      <c r="AK132" s="133"/>
      <c r="AL132" s="134"/>
      <c r="AM132" s="158" t="s">
        <v>690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232</v>
      </c>
      <c r="AT133" s="137"/>
      <c r="AU133" s="201" t="s">
        <v>711</v>
      </c>
      <c r="AV133" s="201"/>
      <c r="AW133" s="136" t="s">
        <v>179</v>
      </c>
      <c r="AX133" s="196"/>
      <c r="AY133">
        <f>$AY$132</f>
        <v>1</v>
      </c>
    </row>
    <row r="134" spans="1:51" ht="39.75" customHeight="1" x14ac:dyDescent="0.15">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711</v>
      </c>
      <c r="AC134" s="206"/>
      <c r="AD134" s="206"/>
      <c r="AE134" s="207" t="s">
        <v>711</v>
      </c>
      <c r="AF134" s="208"/>
      <c r="AG134" s="208"/>
      <c r="AH134" s="208"/>
      <c r="AI134" s="207" t="s">
        <v>711</v>
      </c>
      <c r="AJ134" s="208"/>
      <c r="AK134" s="208"/>
      <c r="AL134" s="208"/>
      <c r="AM134" s="207" t="s">
        <v>711</v>
      </c>
      <c r="AN134" s="208"/>
      <c r="AO134" s="208"/>
      <c r="AP134" s="208"/>
      <c r="AQ134" s="207" t="s">
        <v>711</v>
      </c>
      <c r="AR134" s="208"/>
      <c r="AS134" s="208"/>
      <c r="AT134" s="208"/>
      <c r="AU134" s="207" t="s">
        <v>711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t="s">
        <v>711</v>
      </c>
      <c r="AF135" s="208"/>
      <c r="AG135" s="208"/>
      <c r="AH135" s="208"/>
      <c r="AI135" s="207" t="s">
        <v>711</v>
      </c>
      <c r="AJ135" s="208"/>
      <c r="AK135" s="208"/>
      <c r="AL135" s="208"/>
      <c r="AM135" s="207" t="s">
        <v>711</v>
      </c>
      <c r="AN135" s="208"/>
      <c r="AO135" s="208"/>
      <c r="AP135" s="208"/>
      <c r="AQ135" s="207" t="s">
        <v>711</v>
      </c>
      <c r="AR135" s="208"/>
      <c r="AS135" s="208"/>
      <c r="AT135" s="208"/>
      <c r="AU135" s="207" t="s">
        <v>711</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381</v>
      </c>
      <c r="AF136" s="133"/>
      <c r="AG136" s="133"/>
      <c r="AH136" s="134"/>
      <c r="AI136" s="158" t="s">
        <v>403</v>
      </c>
      <c r="AJ136" s="133"/>
      <c r="AK136" s="133"/>
      <c r="AL136" s="134"/>
      <c r="AM136" s="158" t="s">
        <v>690</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381</v>
      </c>
      <c r="AF140" s="133"/>
      <c r="AG140" s="133"/>
      <c r="AH140" s="134"/>
      <c r="AI140" s="158" t="s">
        <v>403</v>
      </c>
      <c r="AJ140" s="133"/>
      <c r="AK140" s="133"/>
      <c r="AL140" s="134"/>
      <c r="AM140" s="158" t="s">
        <v>690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381</v>
      </c>
      <c r="AF144" s="133"/>
      <c r="AG144" s="133"/>
      <c r="AH144" s="134"/>
      <c r="AI144" s="158" t="s">
        <v>403</v>
      </c>
      <c r="AJ144" s="133"/>
      <c r="AK144" s="133"/>
      <c r="AL144" s="134"/>
      <c r="AM144" s="158" t="s">
        <v>690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381</v>
      </c>
      <c r="AF148" s="133"/>
      <c r="AG148" s="133"/>
      <c r="AH148" s="134"/>
      <c r="AI148" s="158" t="s">
        <v>403</v>
      </c>
      <c r="AJ148" s="133"/>
      <c r="AK148" s="133"/>
      <c r="AL148" s="134"/>
      <c r="AM148" s="158" t="s">
        <v>690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381</v>
      </c>
      <c r="AF192" s="133"/>
      <c r="AG192" s="133"/>
      <c r="AH192" s="134"/>
      <c r="AI192" s="158" t="s">
        <v>403</v>
      </c>
      <c r="AJ192" s="133"/>
      <c r="AK192" s="133"/>
      <c r="AL192" s="134"/>
      <c r="AM192" s="158" t="s">
        <v>690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381</v>
      </c>
      <c r="AF196" s="133"/>
      <c r="AG196" s="133"/>
      <c r="AH196" s="134"/>
      <c r="AI196" s="158" t="s">
        <v>403</v>
      </c>
      <c r="AJ196" s="133"/>
      <c r="AK196" s="133"/>
      <c r="AL196" s="134"/>
      <c r="AM196" s="158" t="s">
        <v>690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381</v>
      </c>
      <c r="AF200" s="133"/>
      <c r="AG200" s="133"/>
      <c r="AH200" s="134"/>
      <c r="AI200" s="158" t="s">
        <v>403</v>
      </c>
      <c r="AJ200" s="133"/>
      <c r="AK200" s="133"/>
      <c r="AL200" s="134"/>
      <c r="AM200" s="158" t="s">
        <v>690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381</v>
      </c>
      <c r="AF204" s="133"/>
      <c r="AG204" s="133"/>
      <c r="AH204" s="134"/>
      <c r="AI204" s="158" t="s">
        <v>403</v>
      </c>
      <c r="AJ204" s="133"/>
      <c r="AK204" s="133"/>
      <c r="AL204" s="134"/>
      <c r="AM204" s="158" t="s">
        <v>690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381</v>
      </c>
      <c r="AF208" s="133"/>
      <c r="AG208" s="133"/>
      <c r="AH208" s="134"/>
      <c r="AI208" s="158" t="s">
        <v>403</v>
      </c>
      <c r="AJ208" s="133"/>
      <c r="AK208" s="133"/>
      <c r="AL208" s="134"/>
      <c r="AM208" s="158" t="s">
        <v>690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381</v>
      </c>
      <c r="AF252" s="133"/>
      <c r="AG252" s="133"/>
      <c r="AH252" s="134"/>
      <c r="AI252" s="158" t="s">
        <v>403</v>
      </c>
      <c r="AJ252" s="133"/>
      <c r="AK252" s="133"/>
      <c r="AL252" s="134"/>
      <c r="AM252" s="158" t="s">
        <v>690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381</v>
      </c>
      <c r="AF256" s="133"/>
      <c r="AG256" s="133"/>
      <c r="AH256" s="134"/>
      <c r="AI256" s="158" t="s">
        <v>403</v>
      </c>
      <c r="AJ256" s="133"/>
      <c r="AK256" s="133"/>
      <c r="AL256" s="134"/>
      <c r="AM256" s="158" t="s">
        <v>690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381</v>
      </c>
      <c r="AF260" s="133"/>
      <c r="AG260" s="133"/>
      <c r="AH260" s="134"/>
      <c r="AI260" s="158" t="s">
        <v>403</v>
      </c>
      <c r="AJ260" s="133"/>
      <c r="AK260" s="133"/>
      <c r="AL260" s="134"/>
      <c r="AM260" s="158" t="s">
        <v>690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381</v>
      </c>
      <c r="AF264" s="133"/>
      <c r="AG264" s="133"/>
      <c r="AH264" s="134"/>
      <c r="AI264" s="158" t="s">
        <v>403</v>
      </c>
      <c r="AJ264" s="133"/>
      <c r="AK264" s="133"/>
      <c r="AL264" s="134"/>
      <c r="AM264" s="158" t="s">
        <v>690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381</v>
      </c>
      <c r="AF268" s="133"/>
      <c r="AG268" s="133"/>
      <c r="AH268" s="134"/>
      <c r="AI268" s="158" t="s">
        <v>403</v>
      </c>
      <c r="AJ268" s="133"/>
      <c r="AK268" s="133"/>
      <c r="AL268" s="134"/>
      <c r="AM268" s="158" t="s">
        <v>690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381</v>
      </c>
      <c r="AF312" s="133"/>
      <c r="AG312" s="133"/>
      <c r="AH312" s="134"/>
      <c r="AI312" s="158" t="s">
        <v>403</v>
      </c>
      <c r="AJ312" s="133"/>
      <c r="AK312" s="133"/>
      <c r="AL312" s="134"/>
      <c r="AM312" s="158" t="s">
        <v>690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381</v>
      </c>
      <c r="AF316" s="133"/>
      <c r="AG316" s="133"/>
      <c r="AH316" s="134"/>
      <c r="AI316" s="158" t="s">
        <v>403</v>
      </c>
      <c r="AJ316" s="133"/>
      <c r="AK316" s="133"/>
      <c r="AL316" s="134"/>
      <c r="AM316" s="158" t="s">
        <v>690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381</v>
      </c>
      <c r="AF320" s="133"/>
      <c r="AG320" s="133"/>
      <c r="AH320" s="134"/>
      <c r="AI320" s="158" t="s">
        <v>403</v>
      </c>
      <c r="AJ320" s="133"/>
      <c r="AK320" s="133"/>
      <c r="AL320" s="134"/>
      <c r="AM320" s="158" t="s">
        <v>690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381</v>
      </c>
      <c r="AF324" s="133"/>
      <c r="AG324" s="133"/>
      <c r="AH324" s="134"/>
      <c r="AI324" s="158" t="s">
        <v>403</v>
      </c>
      <c r="AJ324" s="133"/>
      <c r="AK324" s="133"/>
      <c r="AL324" s="134"/>
      <c r="AM324" s="158" t="s">
        <v>690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381</v>
      </c>
      <c r="AF328" s="133"/>
      <c r="AG328" s="133"/>
      <c r="AH328" s="134"/>
      <c r="AI328" s="158" t="s">
        <v>403</v>
      </c>
      <c r="AJ328" s="133"/>
      <c r="AK328" s="133"/>
      <c r="AL328" s="134"/>
      <c r="AM328" s="158" t="s">
        <v>690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381</v>
      </c>
      <c r="AF372" s="133"/>
      <c r="AG372" s="133"/>
      <c r="AH372" s="134"/>
      <c r="AI372" s="158" t="s">
        <v>403</v>
      </c>
      <c r="AJ372" s="133"/>
      <c r="AK372" s="133"/>
      <c r="AL372" s="134"/>
      <c r="AM372" s="158" t="s">
        <v>690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381</v>
      </c>
      <c r="AF376" s="133"/>
      <c r="AG376" s="133"/>
      <c r="AH376" s="134"/>
      <c r="AI376" s="158" t="s">
        <v>403</v>
      </c>
      <c r="AJ376" s="133"/>
      <c r="AK376" s="133"/>
      <c r="AL376" s="134"/>
      <c r="AM376" s="158" t="s">
        <v>690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381</v>
      </c>
      <c r="AF380" s="133"/>
      <c r="AG380" s="133"/>
      <c r="AH380" s="134"/>
      <c r="AI380" s="158" t="s">
        <v>403</v>
      </c>
      <c r="AJ380" s="133"/>
      <c r="AK380" s="133"/>
      <c r="AL380" s="134"/>
      <c r="AM380" s="158" t="s">
        <v>690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381</v>
      </c>
      <c r="AF384" s="133"/>
      <c r="AG384" s="133"/>
      <c r="AH384" s="134"/>
      <c r="AI384" s="158" t="s">
        <v>403</v>
      </c>
      <c r="AJ384" s="133"/>
      <c r="AK384" s="133"/>
      <c r="AL384" s="134"/>
      <c r="AM384" s="158" t="s">
        <v>690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381</v>
      </c>
      <c r="AF388" s="133"/>
      <c r="AG388" s="133"/>
      <c r="AH388" s="134"/>
      <c r="AI388" s="158" t="s">
        <v>403</v>
      </c>
      <c r="AJ388" s="133"/>
      <c r="AK388" s="133"/>
      <c r="AL388" s="134"/>
      <c r="AM388" s="158" t="s">
        <v>690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662</v>
      </c>
      <c r="D430" s="936"/>
      <c r="E430" s="175" t="s">
        <v>390</v>
      </c>
      <c r="F430" s="899"/>
      <c r="G430" s="900" t="s">
        <v>251</v>
      </c>
      <c r="H430" s="126"/>
      <c r="I430" s="126"/>
      <c r="J430" s="901" t="s">
        <v>711</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534</v>
      </c>
      <c r="AJ431" s="334"/>
      <c r="AK431" s="334"/>
      <c r="AL431" s="158"/>
      <c r="AM431" s="334" t="s">
        <v>535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232</v>
      </c>
      <c r="AH432" s="137"/>
      <c r="AI432" s="335"/>
      <c r="AJ432" s="335"/>
      <c r="AK432" s="335"/>
      <c r="AL432" s="157"/>
      <c r="AM432" s="335"/>
      <c r="AN432" s="335"/>
      <c r="AO432" s="335"/>
      <c r="AP432" s="157"/>
      <c r="AQ432" s="250" t="s">
        <v>711</v>
      </c>
      <c r="AR432" s="201"/>
      <c r="AS432" s="136" t="s">
        <v>232</v>
      </c>
      <c r="AT432" s="137"/>
      <c r="AU432" s="201" t="s">
        <v>711</v>
      </c>
      <c r="AV432" s="201"/>
      <c r="AW432" s="136" t="s">
        <v>179</v>
      </c>
      <c r="AX432" s="196"/>
      <c r="AY432">
        <f>$AY$431</f>
        <v>1</v>
      </c>
    </row>
    <row r="433" spans="1:51" ht="23.25" customHeight="1" x14ac:dyDescent="0.15">
      <c r="A433" s="190"/>
      <c r="B433" s="187"/>
      <c r="C433" s="181"/>
      <c r="D433" s="187"/>
      <c r="E433" s="338"/>
      <c r="F433" s="339"/>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711</v>
      </c>
      <c r="AF433" s="208"/>
      <c r="AG433" s="208"/>
      <c r="AH433" s="208"/>
      <c r="AI433" s="336" t="s">
        <v>711</v>
      </c>
      <c r="AJ433" s="208"/>
      <c r="AK433" s="208"/>
      <c r="AL433" s="208"/>
      <c r="AM433" s="336" t="s">
        <v>828</v>
      </c>
      <c r="AN433" s="208"/>
      <c r="AO433" s="208"/>
      <c r="AP433" s="337"/>
      <c r="AQ433" s="336" t="s">
        <v>711</v>
      </c>
      <c r="AR433" s="208"/>
      <c r="AS433" s="208"/>
      <c r="AT433" s="337"/>
      <c r="AU433" s="208" t="s">
        <v>711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711</v>
      </c>
      <c r="AF434" s="208"/>
      <c r="AG434" s="208"/>
      <c r="AH434" s="337"/>
      <c r="AI434" s="336" t="s">
        <v>711</v>
      </c>
      <c r="AJ434" s="208"/>
      <c r="AK434" s="208"/>
      <c r="AL434" s="208"/>
      <c r="AM434" s="336" t="s">
        <v>828</v>
      </c>
      <c r="AN434" s="208"/>
      <c r="AO434" s="208"/>
      <c r="AP434" s="337"/>
      <c r="AQ434" s="336" t="s">
        <v>711</v>
      </c>
      <c r="AR434" s="208"/>
      <c r="AS434" s="208"/>
      <c r="AT434" s="337"/>
      <c r="AU434" s="208" t="s">
        <v>711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711</v>
      </c>
      <c r="AF435" s="208"/>
      <c r="AG435" s="208"/>
      <c r="AH435" s="337"/>
      <c r="AI435" s="336" t="s">
        <v>711</v>
      </c>
      <c r="AJ435" s="208"/>
      <c r="AK435" s="208"/>
      <c r="AL435" s="208"/>
      <c r="AM435" s="336" t="s">
        <v>828</v>
      </c>
      <c r="AN435" s="208"/>
      <c r="AO435" s="208"/>
      <c r="AP435" s="337"/>
      <c r="AQ435" s="336" t="s">
        <v>711</v>
      </c>
      <c r="AR435" s="208"/>
      <c r="AS435" s="208"/>
      <c r="AT435" s="337"/>
      <c r="AU435" s="208" t="s">
        <v>711</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534</v>
      </c>
      <c r="AJ436" s="334"/>
      <c r="AK436" s="334"/>
      <c r="AL436" s="158"/>
      <c r="AM436" s="334" t="s">
        <v>535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534</v>
      </c>
      <c r="AJ441" s="334"/>
      <c r="AK441" s="334"/>
      <c r="AL441" s="158"/>
      <c r="AM441" s="334" t="s">
        <v>535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534</v>
      </c>
      <c r="AJ446" s="334"/>
      <c r="AK446" s="334"/>
      <c r="AL446" s="158"/>
      <c r="AM446" s="334" t="s">
        <v>535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534</v>
      </c>
      <c r="AJ451" s="334"/>
      <c r="AK451" s="334"/>
      <c r="AL451" s="158"/>
      <c r="AM451" s="334" t="s">
        <v>535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534</v>
      </c>
      <c r="AJ456" s="334"/>
      <c r="AK456" s="334"/>
      <c r="AL456" s="158"/>
      <c r="AM456" s="334" t="s">
        <v>535</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232</v>
      </c>
      <c r="AH457" s="137"/>
      <c r="AI457" s="335"/>
      <c r="AJ457" s="335"/>
      <c r="AK457" s="335"/>
      <c r="AL457" s="157"/>
      <c r="AM457" s="335"/>
      <c r="AN457" s="335"/>
      <c r="AO457" s="335"/>
      <c r="AP457" s="157"/>
      <c r="AQ457" s="250" t="s">
        <v>711</v>
      </c>
      <c r="AR457" s="201"/>
      <c r="AS457" s="136" t="s">
        <v>232</v>
      </c>
      <c r="AT457" s="137"/>
      <c r="AU457" s="201" t="s">
        <v>711</v>
      </c>
      <c r="AV457" s="201"/>
      <c r="AW457" s="136" t="s">
        <v>179</v>
      </c>
      <c r="AX457" s="196"/>
      <c r="AY457">
        <f>$AY$456</f>
        <v>1</v>
      </c>
    </row>
    <row r="458" spans="1:51" ht="23.25" customHeight="1" x14ac:dyDescent="0.15">
      <c r="A458" s="190"/>
      <c r="B458" s="187"/>
      <c r="C458" s="181"/>
      <c r="D458" s="187"/>
      <c r="E458" s="338"/>
      <c r="F458" s="339"/>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711</v>
      </c>
      <c r="AF458" s="208"/>
      <c r="AG458" s="208"/>
      <c r="AH458" s="208"/>
      <c r="AI458" s="336" t="s">
        <v>711</v>
      </c>
      <c r="AJ458" s="208"/>
      <c r="AK458" s="208"/>
      <c r="AL458" s="208"/>
      <c r="AM458" s="336" t="s">
        <v>828</v>
      </c>
      <c r="AN458" s="208"/>
      <c r="AO458" s="208"/>
      <c r="AP458" s="337"/>
      <c r="AQ458" s="336" t="s">
        <v>711</v>
      </c>
      <c r="AR458" s="208"/>
      <c r="AS458" s="208"/>
      <c r="AT458" s="337"/>
      <c r="AU458" s="208" t="s">
        <v>711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711</v>
      </c>
      <c r="AF459" s="208"/>
      <c r="AG459" s="208"/>
      <c r="AH459" s="337"/>
      <c r="AI459" s="336" t="s">
        <v>711</v>
      </c>
      <c r="AJ459" s="208"/>
      <c r="AK459" s="208"/>
      <c r="AL459" s="208"/>
      <c r="AM459" s="336" t="s">
        <v>828</v>
      </c>
      <c r="AN459" s="208"/>
      <c r="AO459" s="208"/>
      <c r="AP459" s="337"/>
      <c r="AQ459" s="336" t="s">
        <v>711</v>
      </c>
      <c r="AR459" s="208"/>
      <c r="AS459" s="208"/>
      <c r="AT459" s="337"/>
      <c r="AU459" s="208" t="s">
        <v>711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711</v>
      </c>
      <c r="AF460" s="208"/>
      <c r="AG460" s="208"/>
      <c r="AH460" s="337"/>
      <c r="AI460" s="336" t="s">
        <v>711</v>
      </c>
      <c r="AJ460" s="208"/>
      <c r="AK460" s="208"/>
      <c r="AL460" s="208"/>
      <c r="AM460" s="336" t="s">
        <v>828</v>
      </c>
      <c r="AN460" s="208"/>
      <c r="AO460" s="208"/>
      <c r="AP460" s="337"/>
      <c r="AQ460" s="336" t="s">
        <v>711</v>
      </c>
      <c r="AR460" s="208"/>
      <c r="AS460" s="208"/>
      <c r="AT460" s="337"/>
      <c r="AU460" s="208" t="s">
        <v>711</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534</v>
      </c>
      <c r="AJ461" s="334"/>
      <c r="AK461" s="334"/>
      <c r="AL461" s="158"/>
      <c r="AM461" s="334" t="s">
        <v>535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534</v>
      </c>
      <c r="AJ466" s="334"/>
      <c r="AK466" s="334"/>
      <c r="AL466" s="158"/>
      <c r="AM466" s="334" t="s">
        <v>535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534</v>
      </c>
      <c r="AJ471" s="334"/>
      <c r="AK471" s="334"/>
      <c r="AL471" s="158"/>
      <c r="AM471" s="334" t="s">
        <v>535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534</v>
      </c>
      <c r="AJ476" s="334"/>
      <c r="AK476" s="334"/>
      <c r="AL476" s="158"/>
      <c r="AM476" s="334" t="s">
        <v>535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393</v>
      </c>
      <c r="F484" s="176"/>
      <c r="G484" s="900" t="s">
        <v>251</v>
      </c>
      <c r="H484" s="126"/>
      <c r="I484" s="126"/>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534</v>
      </c>
      <c r="AJ485" s="334"/>
      <c r="AK485" s="334"/>
      <c r="AL485" s="158"/>
      <c r="AM485" s="334" t="s">
        <v>535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534</v>
      </c>
      <c r="AJ490" s="334"/>
      <c r="AK490" s="334"/>
      <c r="AL490" s="158"/>
      <c r="AM490" s="334" t="s">
        <v>535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534</v>
      </c>
      <c r="AJ495" s="334"/>
      <c r="AK495" s="334"/>
      <c r="AL495" s="158"/>
      <c r="AM495" s="334" t="s">
        <v>535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534</v>
      </c>
      <c r="AJ500" s="334"/>
      <c r="AK500" s="334"/>
      <c r="AL500" s="158"/>
      <c r="AM500" s="334" t="s">
        <v>535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534</v>
      </c>
      <c r="AJ505" s="334"/>
      <c r="AK505" s="334"/>
      <c r="AL505" s="158"/>
      <c r="AM505" s="334" t="s">
        <v>535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534</v>
      </c>
      <c r="AJ510" s="334"/>
      <c r="AK510" s="334"/>
      <c r="AL510" s="158"/>
      <c r="AM510" s="334" t="s">
        <v>535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534</v>
      </c>
      <c r="AJ515" s="334"/>
      <c r="AK515" s="334"/>
      <c r="AL515" s="158"/>
      <c r="AM515" s="334" t="s">
        <v>535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534</v>
      </c>
      <c r="AJ520" s="334"/>
      <c r="AK520" s="334"/>
      <c r="AL520" s="158"/>
      <c r="AM520" s="334" t="s">
        <v>535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534</v>
      </c>
      <c r="AJ525" s="334"/>
      <c r="AK525" s="334"/>
      <c r="AL525" s="158"/>
      <c r="AM525" s="334" t="s">
        <v>535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534</v>
      </c>
      <c r="AJ530" s="334"/>
      <c r="AK530" s="334"/>
      <c r="AL530" s="158"/>
      <c r="AM530" s="334" t="s">
        <v>535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394</v>
      </c>
      <c r="F538" s="176"/>
      <c r="G538" s="900" t="s">
        <v>251</v>
      </c>
      <c r="H538" s="126"/>
      <c r="I538" s="126"/>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534</v>
      </c>
      <c r="AJ539" s="334"/>
      <c r="AK539" s="334"/>
      <c r="AL539" s="158"/>
      <c r="AM539" s="334" t="s">
        <v>535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534</v>
      </c>
      <c r="AJ544" s="334"/>
      <c r="AK544" s="334"/>
      <c r="AL544" s="158"/>
      <c r="AM544" s="334" t="s">
        <v>535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534</v>
      </c>
      <c r="AJ549" s="334"/>
      <c r="AK549" s="334"/>
      <c r="AL549" s="158"/>
      <c r="AM549" s="334" t="s">
        <v>535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534</v>
      </c>
      <c r="AJ554" s="334"/>
      <c r="AK554" s="334"/>
      <c r="AL554" s="158"/>
      <c r="AM554" s="334" t="s">
        <v>535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534</v>
      </c>
      <c r="AJ559" s="334"/>
      <c r="AK559" s="334"/>
      <c r="AL559" s="158"/>
      <c r="AM559" s="334" t="s">
        <v>535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534</v>
      </c>
      <c r="AJ564" s="334"/>
      <c r="AK564" s="334"/>
      <c r="AL564" s="158"/>
      <c r="AM564" s="334" t="s">
        <v>535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534</v>
      </c>
      <c r="AJ569" s="334"/>
      <c r="AK569" s="334"/>
      <c r="AL569" s="158"/>
      <c r="AM569" s="334" t="s">
        <v>535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534</v>
      </c>
      <c r="AJ574" s="334"/>
      <c r="AK574" s="334"/>
      <c r="AL574" s="158"/>
      <c r="AM574" s="334" t="s">
        <v>535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534</v>
      </c>
      <c r="AJ579" s="334"/>
      <c r="AK579" s="334"/>
      <c r="AL579" s="158"/>
      <c r="AM579" s="334" t="s">
        <v>535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534</v>
      </c>
      <c r="AJ584" s="334"/>
      <c r="AK584" s="334"/>
      <c r="AL584" s="158"/>
      <c r="AM584" s="334" t="s">
        <v>535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393</v>
      </c>
      <c r="F592" s="176"/>
      <c r="G592" s="900" t="s">
        <v>251</v>
      </c>
      <c r="H592" s="126"/>
      <c r="I592" s="126"/>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534</v>
      </c>
      <c r="AJ593" s="334"/>
      <c r="AK593" s="334"/>
      <c r="AL593" s="158"/>
      <c r="AM593" s="334" t="s">
        <v>535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534</v>
      </c>
      <c r="AJ598" s="334"/>
      <c r="AK598" s="334"/>
      <c r="AL598" s="158"/>
      <c r="AM598" s="334" t="s">
        <v>535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534</v>
      </c>
      <c r="AJ603" s="334"/>
      <c r="AK603" s="334"/>
      <c r="AL603" s="158"/>
      <c r="AM603" s="334" t="s">
        <v>535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534</v>
      </c>
      <c r="AJ608" s="334"/>
      <c r="AK608" s="334"/>
      <c r="AL608" s="158"/>
      <c r="AM608" s="334" t="s">
        <v>535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534</v>
      </c>
      <c r="AJ613" s="334"/>
      <c r="AK613" s="334"/>
      <c r="AL613" s="158"/>
      <c r="AM613" s="334" t="s">
        <v>535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534</v>
      </c>
      <c r="AJ618" s="334"/>
      <c r="AK618" s="334"/>
      <c r="AL618" s="158"/>
      <c r="AM618" s="334" t="s">
        <v>535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534</v>
      </c>
      <c r="AJ623" s="334"/>
      <c r="AK623" s="334"/>
      <c r="AL623" s="158"/>
      <c r="AM623" s="334" t="s">
        <v>535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534</v>
      </c>
      <c r="AJ628" s="334"/>
      <c r="AK628" s="334"/>
      <c r="AL628" s="158"/>
      <c r="AM628" s="334" t="s">
        <v>535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534</v>
      </c>
      <c r="AJ633" s="334"/>
      <c r="AK633" s="334"/>
      <c r="AL633" s="158"/>
      <c r="AM633" s="334" t="s">
        <v>535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534</v>
      </c>
      <c r="AJ638" s="334"/>
      <c r="AK638" s="334"/>
      <c r="AL638" s="158"/>
      <c r="AM638" s="334" t="s">
        <v>535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394</v>
      </c>
      <c r="F646" s="176"/>
      <c r="G646" s="900" t="s">
        <v>251</v>
      </c>
      <c r="H646" s="126"/>
      <c r="I646" s="126"/>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534</v>
      </c>
      <c r="AJ647" s="334"/>
      <c r="AK647" s="334"/>
      <c r="AL647" s="158"/>
      <c r="AM647" s="334" t="s">
        <v>535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534</v>
      </c>
      <c r="AJ652" s="334"/>
      <c r="AK652" s="334"/>
      <c r="AL652" s="158"/>
      <c r="AM652" s="334" t="s">
        <v>535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534</v>
      </c>
      <c r="AJ657" s="334"/>
      <c r="AK657" s="334"/>
      <c r="AL657" s="158"/>
      <c r="AM657" s="334" t="s">
        <v>535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534</v>
      </c>
      <c r="AJ662" s="334"/>
      <c r="AK662" s="334"/>
      <c r="AL662" s="158"/>
      <c r="AM662" s="334" t="s">
        <v>535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534</v>
      </c>
      <c r="AJ667" s="334"/>
      <c r="AK667" s="334"/>
      <c r="AL667" s="158"/>
      <c r="AM667" s="334" t="s">
        <v>535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534</v>
      </c>
      <c r="AJ672" s="334"/>
      <c r="AK672" s="334"/>
      <c r="AL672" s="158"/>
      <c r="AM672" s="334" t="s">
        <v>535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534</v>
      </c>
      <c r="AJ677" s="334"/>
      <c r="AK677" s="334"/>
      <c r="AL677" s="158"/>
      <c r="AM677" s="334" t="s">
        <v>535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534</v>
      </c>
      <c r="AJ682" s="334"/>
      <c r="AK682" s="334"/>
      <c r="AL682" s="158"/>
      <c r="AM682" s="334" t="s">
        <v>535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534</v>
      </c>
      <c r="AJ687" s="334"/>
      <c r="AK687" s="334"/>
      <c r="AL687" s="158"/>
      <c r="AM687" s="334" t="s">
        <v>535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534</v>
      </c>
      <c r="AJ692" s="334"/>
      <c r="AK692" s="334"/>
      <c r="AL692" s="158"/>
      <c r="AM692" s="334" t="s">
        <v>535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80.099999999999994"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751</v>
      </c>
      <c r="AE702" s="342"/>
      <c r="AF702" s="342"/>
      <c r="AG702" s="385" t="s">
        <v>753</v>
      </c>
      <c r="AH702" s="386"/>
      <c r="AI702" s="386"/>
      <c r="AJ702" s="386"/>
      <c r="AK702" s="386"/>
      <c r="AL702" s="386"/>
      <c r="AM702" s="386"/>
      <c r="AN702" s="386"/>
      <c r="AO702" s="386"/>
      <c r="AP702" s="386"/>
      <c r="AQ702" s="386"/>
      <c r="AR702" s="386"/>
      <c r="AS702" s="386"/>
      <c r="AT702" s="386"/>
      <c r="AU702" s="386"/>
      <c r="AV702" s="386"/>
      <c r="AW702" s="386"/>
      <c r="AX702" s="387"/>
    </row>
    <row r="703" spans="1:51" ht="6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751</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751</v>
      </c>
      <c r="AE704" s="787"/>
      <c r="AF704" s="787"/>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756</v>
      </c>
      <c r="AE705" s="719"/>
      <c r="AF705" s="719"/>
      <c r="AG705" s="128" t="s">
        <v>711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372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757</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757</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4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751</v>
      </c>
      <c r="AE708" s="609"/>
      <c r="AF708" s="609"/>
      <c r="AG708" s="746" t="s">
        <v>758</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751</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756</v>
      </c>
      <c r="AE710" s="323"/>
      <c r="AF710" s="323"/>
      <c r="AG710" s="104" t="s">
        <v>711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751</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1" t="s">
        <v>340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756</v>
      </c>
      <c r="AE712" s="787"/>
      <c r="AF712" s="787"/>
      <c r="AG712" s="811" t="s">
        <v>711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2" t="s">
        <v>341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756</v>
      </c>
      <c r="AE713" s="323"/>
      <c r="AF713" s="667"/>
      <c r="AG713" s="104" t="s">
        <v>711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319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756</v>
      </c>
      <c r="AE714" s="809"/>
      <c r="AF714" s="810"/>
      <c r="AG714" s="740" t="s">
        <v>711</v>
      </c>
      <c r="AH714" s="741"/>
      <c r="AI714" s="741"/>
      <c r="AJ714" s="741"/>
      <c r="AK714" s="741"/>
      <c r="AL714" s="741"/>
      <c r="AM714" s="741"/>
      <c r="AN714" s="741"/>
      <c r="AO714" s="741"/>
      <c r="AP714" s="741"/>
      <c r="AQ714" s="741"/>
      <c r="AR714" s="741"/>
      <c r="AS714" s="741"/>
      <c r="AT714" s="741"/>
      <c r="AU714" s="741"/>
      <c r="AV714" s="741"/>
      <c r="AW714" s="741"/>
      <c r="AX714" s="742"/>
    </row>
    <row r="715" spans="1:50" ht="45" customHeight="1" x14ac:dyDescent="0.15">
      <c r="A715" s="644" t="s">
        <v>40</v>
      </c>
      <c r="B715" s="788"/>
      <c r="C715" s="789" t="s">
        <v>320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751</v>
      </c>
      <c r="AE715" s="609"/>
      <c r="AF715" s="660"/>
      <c r="AG715" s="746" t="s">
        <v>761</v>
      </c>
      <c r="AH715" s="747"/>
      <c r="AI715" s="747"/>
      <c r="AJ715" s="747"/>
      <c r="AK715" s="747"/>
      <c r="AL715" s="747"/>
      <c r="AM715" s="747"/>
      <c r="AN715" s="747"/>
      <c r="AO715" s="747"/>
      <c r="AP715" s="747"/>
      <c r="AQ715" s="747"/>
      <c r="AR715" s="747"/>
      <c r="AS715" s="747"/>
      <c r="AT715" s="747"/>
      <c r="AU715" s="747"/>
      <c r="AV715" s="747"/>
      <c r="AW715" s="747"/>
      <c r="AX715" s="748"/>
    </row>
    <row r="716" spans="1:50" ht="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751</v>
      </c>
      <c r="AE716" s="631"/>
      <c r="AF716" s="631"/>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1" t="s">
        <v>242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751</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751</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8" t="s">
        <v>711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t="s">
        <v>711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251.25" customHeight="1" x14ac:dyDescent="0.15">
      <c r="A726" s="644" t="s">
        <v>48</v>
      </c>
      <c r="B726" s="803"/>
      <c r="C726" s="816" t="s">
        <v>53</v>
      </c>
      <c r="D726" s="838"/>
      <c r="E726" s="838"/>
      <c r="F726" s="839"/>
      <c r="G726" s="582" t="s">
        <v>764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765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t="s">
        <v>829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t="s">
        <v>138</v>
      </c>
      <c r="B731" s="678"/>
      <c r="C731" s="678"/>
      <c r="D731" s="678"/>
      <c r="E731" s="679"/>
      <c r="F731" s="733" t="s">
        <v>830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t="s">
        <v>138</v>
      </c>
      <c r="B733" s="678"/>
      <c r="C733" s="678"/>
      <c r="D733" s="678"/>
      <c r="E733" s="679"/>
      <c r="F733" s="641" t="s">
        <v>831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346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663</v>
      </c>
      <c r="B737" s="211"/>
      <c r="C737" s="211"/>
      <c r="D737" s="212"/>
      <c r="E737" s="959" t="s">
        <v>743</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388</v>
      </c>
      <c r="B738" s="361"/>
      <c r="C738" s="361"/>
      <c r="D738" s="361"/>
      <c r="E738" s="959" t="s">
        <v>744</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387</v>
      </c>
      <c r="B739" s="361"/>
      <c r="C739" s="361"/>
      <c r="D739" s="361"/>
      <c r="E739" s="959" t="s">
        <v>745</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386</v>
      </c>
      <c r="B740" s="361"/>
      <c r="C740" s="361"/>
      <c r="D740" s="361"/>
      <c r="E740" s="959" t="s">
        <v>744</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385</v>
      </c>
      <c r="B741" s="361"/>
      <c r="C741" s="361"/>
      <c r="D741" s="361"/>
      <c r="E741" s="959" t="s">
        <v>746</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384</v>
      </c>
      <c r="B742" s="361"/>
      <c r="C742" s="361"/>
      <c r="D742" s="361"/>
      <c r="E742" s="959" t="s">
        <v>747</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383</v>
      </c>
      <c r="B743" s="361"/>
      <c r="C743" s="361"/>
      <c r="D743" s="361"/>
      <c r="E743" s="959" t="s">
        <v>748</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382</v>
      </c>
      <c r="B744" s="361"/>
      <c r="C744" s="361"/>
      <c r="D744" s="361"/>
      <c r="E744" s="959" t="s">
        <v>749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381</v>
      </c>
      <c r="B745" s="361"/>
      <c r="C745" s="361"/>
      <c r="D745" s="361"/>
      <c r="E745" s="996" t="s">
        <v>750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536</v>
      </c>
      <c r="B746" s="361"/>
      <c r="C746" s="361"/>
      <c r="D746" s="361"/>
      <c r="E746" s="965" t="s">
        <v>701</v>
      </c>
      <c r="F746" s="963"/>
      <c r="G746" s="963"/>
      <c r="H746" s="100" t="str">
        <f>IF(E746="","","-")</f>
        <v>-</v>
      </c>
      <c r="I746" s="963"/>
      <c r="J746" s="963"/>
      <c r="K746" s="100" t="str">
        <f>IF(I746="","","-")</f>
        <v/>
      </c>
      <c r="L746" s="964">
        <v>264</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500</v>
      </c>
      <c r="B747" s="361"/>
      <c r="C747" s="361"/>
      <c r="D747" s="361"/>
      <c r="E747" s="965" t="s">
        <v>701</v>
      </c>
      <c r="F747" s="963"/>
      <c r="G747" s="963"/>
      <c r="H747" s="100" t="str">
        <f>IF(E747="","","-")</f>
        <v>-</v>
      </c>
      <c r="I747" s="963"/>
      <c r="J747" s="963"/>
      <c r="K747" s="100" t="str">
        <f>IF(I747="","","-")</f>
        <v/>
      </c>
      <c r="L747" s="964">
        <v>274</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8" t="s">
        <v>375</v>
      </c>
      <c r="B748" s="619"/>
      <c r="C748" s="619"/>
      <c r="D748" s="619"/>
      <c r="E748" s="619"/>
      <c r="F748" s="620"/>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377</v>
      </c>
      <c r="B787" s="633"/>
      <c r="C787" s="633"/>
      <c r="D787" s="633"/>
      <c r="E787" s="633"/>
      <c r="F787" s="634"/>
      <c r="G787" s="599" t="s">
        <v>766</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824</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790</v>
      </c>
      <c r="H789" s="675"/>
      <c r="I789" s="675"/>
      <c r="J789" s="675"/>
      <c r="K789" s="676"/>
      <c r="L789" s="668" t="s">
        <v>791</v>
      </c>
      <c r="M789" s="669"/>
      <c r="N789" s="669"/>
      <c r="O789" s="669"/>
      <c r="P789" s="669"/>
      <c r="Q789" s="669"/>
      <c r="R789" s="669"/>
      <c r="S789" s="669"/>
      <c r="T789" s="669"/>
      <c r="U789" s="669"/>
      <c r="V789" s="669"/>
      <c r="W789" s="669"/>
      <c r="X789" s="670"/>
      <c r="Y789" s="388">
        <v>4240</v>
      </c>
      <c r="Z789" s="389"/>
      <c r="AA789" s="389"/>
      <c r="AB789" s="806"/>
      <c r="AC789" s="674" t="s">
        <v>792</v>
      </c>
      <c r="AD789" s="675"/>
      <c r="AE789" s="675"/>
      <c r="AF789" s="675"/>
      <c r="AG789" s="676"/>
      <c r="AH789" s="668" t="s">
        <v>793</v>
      </c>
      <c r="AI789" s="669"/>
      <c r="AJ789" s="669"/>
      <c r="AK789" s="669"/>
      <c r="AL789" s="669"/>
      <c r="AM789" s="669"/>
      <c r="AN789" s="669"/>
      <c r="AO789" s="669"/>
      <c r="AP789" s="669"/>
      <c r="AQ789" s="669"/>
      <c r="AR789" s="669"/>
      <c r="AS789" s="669"/>
      <c r="AT789" s="670"/>
      <c r="AU789" s="388">
        <v>0</v>
      </c>
      <c r="AV789" s="389"/>
      <c r="AW789" s="389"/>
      <c r="AX789" s="390"/>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4240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customHeight="1" x14ac:dyDescent="0.15">
      <c r="A800" s="635"/>
      <c r="B800" s="636"/>
      <c r="C800" s="636"/>
      <c r="D800" s="636"/>
      <c r="E800" s="636"/>
      <c r="F800" s="637"/>
      <c r="G800" s="599" t="s">
        <v>767</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768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2</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5"/>
      <c r="B802" s="636"/>
      <c r="C802" s="636"/>
      <c r="D802" s="636"/>
      <c r="E802" s="636"/>
      <c r="F802" s="637"/>
      <c r="G802" s="674" t="s">
        <v>794</v>
      </c>
      <c r="H802" s="675"/>
      <c r="I802" s="675"/>
      <c r="J802" s="675"/>
      <c r="K802" s="676"/>
      <c r="L802" s="668" t="s">
        <v>795</v>
      </c>
      <c r="M802" s="669"/>
      <c r="N802" s="669"/>
      <c r="O802" s="669"/>
      <c r="P802" s="669"/>
      <c r="Q802" s="669"/>
      <c r="R802" s="669"/>
      <c r="S802" s="669"/>
      <c r="T802" s="669"/>
      <c r="U802" s="669"/>
      <c r="V802" s="669"/>
      <c r="W802" s="669"/>
      <c r="X802" s="670"/>
      <c r="Y802" s="388">
        <v>630</v>
      </c>
      <c r="Z802" s="389"/>
      <c r="AA802" s="389"/>
      <c r="AB802" s="806"/>
      <c r="AC802" s="674" t="s">
        <v>796</v>
      </c>
      <c r="AD802" s="675"/>
      <c r="AE802" s="675"/>
      <c r="AF802" s="675"/>
      <c r="AG802" s="676"/>
      <c r="AH802" s="668" t="s">
        <v>827</v>
      </c>
      <c r="AI802" s="669"/>
      <c r="AJ802" s="669"/>
      <c r="AK802" s="669"/>
      <c r="AL802" s="669"/>
      <c r="AM802" s="669"/>
      <c r="AN802" s="669"/>
      <c r="AO802" s="669"/>
      <c r="AP802" s="669"/>
      <c r="AQ802" s="669"/>
      <c r="AR802" s="669"/>
      <c r="AS802" s="669"/>
      <c r="AT802" s="670"/>
      <c r="AU802" s="388">
        <v>275</v>
      </c>
      <c r="AV802" s="389"/>
      <c r="AW802" s="389"/>
      <c r="AX802" s="390"/>
      <c r="AY802">
        <f t="shared" ref="AY802:AY812" si="115">$AY$800</f>
        <v>2</v>
      </c>
    </row>
    <row r="803" spans="1:51"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t="s">
        <v>797</v>
      </c>
      <c r="AD803" s="611"/>
      <c r="AE803" s="611"/>
      <c r="AF803" s="611"/>
      <c r="AG803" s="612"/>
      <c r="AH803" s="602" t="s">
        <v>798</v>
      </c>
      <c r="AI803" s="603"/>
      <c r="AJ803" s="603"/>
      <c r="AK803" s="603"/>
      <c r="AL803" s="603"/>
      <c r="AM803" s="603"/>
      <c r="AN803" s="603"/>
      <c r="AO803" s="603"/>
      <c r="AP803" s="603"/>
      <c r="AQ803" s="603"/>
      <c r="AR803" s="603"/>
      <c r="AS803" s="603"/>
      <c r="AT803" s="604"/>
      <c r="AU803" s="605">
        <v>91</v>
      </c>
      <c r="AV803" s="606"/>
      <c r="AW803" s="606"/>
      <c r="AX803" s="607"/>
      <c r="AY803">
        <f t="shared" si="115"/>
        <v>2</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2</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630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366</v>
      </c>
      <c r="AV812" s="833"/>
      <c r="AW812" s="833"/>
      <c r="AX812" s="835"/>
      <c r="AY812">
        <f t="shared" si="115"/>
        <v>2</v>
      </c>
    </row>
    <row r="813" spans="1:51" ht="24.75" customHeight="1" x14ac:dyDescent="0.15">
      <c r="A813" s="635"/>
      <c r="B813" s="636"/>
      <c r="C813" s="636"/>
      <c r="D813" s="636"/>
      <c r="E813" s="636"/>
      <c r="F813" s="637"/>
      <c r="G813" s="599" t="s">
        <v>823</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769</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2</v>
      </c>
    </row>
    <row r="814" spans="1:51" ht="24.75"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2</v>
      </c>
    </row>
    <row r="815" spans="1:51" ht="24.75" customHeight="1" x14ac:dyDescent="0.15">
      <c r="A815" s="635"/>
      <c r="B815" s="636"/>
      <c r="C815" s="636"/>
      <c r="D815" s="636"/>
      <c r="E815" s="636"/>
      <c r="F815" s="637"/>
      <c r="G815" s="674" t="s">
        <v>799</v>
      </c>
      <c r="H815" s="675"/>
      <c r="I815" s="675"/>
      <c r="J815" s="675"/>
      <c r="K815" s="676"/>
      <c r="L815" s="668" t="s">
        <v>800</v>
      </c>
      <c r="M815" s="669"/>
      <c r="N815" s="669"/>
      <c r="O815" s="669"/>
      <c r="P815" s="669"/>
      <c r="Q815" s="669"/>
      <c r="R815" s="669"/>
      <c r="S815" s="669"/>
      <c r="T815" s="669"/>
      <c r="U815" s="669"/>
      <c r="V815" s="669"/>
      <c r="W815" s="669"/>
      <c r="X815" s="670"/>
      <c r="Y815" s="388">
        <v>0</v>
      </c>
      <c r="Z815" s="389"/>
      <c r="AA815" s="389"/>
      <c r="AB815" s="806"/>
      <c r="AC815" s="674" t="s">
        <v>796</v>
      </c>
      <c r="AD815" s="675"/>
      <c r="AE815" s="675"/>
      <c r="AF815" s="675"/>
      <c r="AG815" s="676"/>
      <c r="AH815" s="668" t="s">
        <v>801</v>
      </c>
      <c r="AI815" s="669"/>
      <c r="AJ815" s="669"/>
      <c r="AK815" s="669"/>
      <c r="AL815" s="669"/>
      <c r="AM815" s="669"/>
      <c r="AN815" s="669"/>
      <c r="AO815" s="669"/>
      <c r="AP815" s="669"/>
      <c r="AQ815" s="669"/>
      <c r="AR815" s="669"/>
      <c r="AS815" s="669"/>
      <c r="AT815" s="670"/>
      <c r="AU815" s="388">
        <v>62</v>
      </c>
      <c r="AV815" s="389"/>
      <c r="AW815" s="389"/>
      <c r="AX815" s="390"/>
      <c r="AY815">
        <f t="shared" ref="AY815:AY825" si="116">$AY$813</f>
        <v>2</v>
      </c>
    </row>
    <row r="816" spans="1:51"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t="s">
        <v>797</v>
      </c>
      <c r="AD816" s="611"/>
      <c r="AE816" s="611"/>
      <c r="AF816" s="611"/>
      <c r="AG816" s="612"/>
      <c r="AH816" s="602" t="s">
        <v>802</v>
      </c>
      <c r="AI816" s="603"/>
      <c r="AJ816" s="603"/>
      <c r="AK816" s="603"/>
      <c r="AL816" s="603"/>
      <c r="AM816" s="603"/>
      <c r="AN816" s="603"/>
      <c r="AO816" s="603"/>
      <c r="AP816" s="603"/>
      <c r="AQ816" s="603"/>
      <c r="AR816" s="603"/>
      <c r="AS816" s="603"/>
      <c r="AT816" s="604"/>
      <c r="AU816" s="605">
        <v>4</v>
      </c>
      <c r="AV816" s="606"/>
      <c r="AW816" s="606"/>
      <c r="AX816" s="607"/>
      <c r="AY816">
        <f t="shared" si="116"/>
        <v>2</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2</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2</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2</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2</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2</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2</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2</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2</v>
      </c>
    </row>
    <row r="825" spans="1:51" ht="24.75"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66</v>
      </c>
      <c r="AV825" s="833"/>
      <c r="AW825" s="833"/>
      <c r="AX825" s="835"/>
      <c r="AY825">
        <f t="shared" si="116"/>
        <v>2</v>
      </c>
    </row>
    <row r="826" spans="1:51" ht="24.75" customHeight="1" x14ac:dyDescent="0.15">
      <c r="A826" s="635"/>
      <c r="B826" s="636"/>
      <c r="C826" s="636"/>
      <c r="D826" s="636"/>
      <c r="E826" s="636"/>
      <c r="F826" s="637"/>
      <c r="G826" s="599" t="s">
        <v>770</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771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2</v>
      </c>
    </row>
    <row r="827" spans="1:51" ht="24.75"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2</v>
      </c>
    </row>
    <row r="828" spans="1:51" s="16" customFormat="1" ht="24.75" customHeight="1" x14ac:dyDescent="0.15">
      <c r="A828" s="635"/>
      <c r="B828" s="636"/>
      <c r="C828" s="636"/>
      <c r="D828" s="636"/>
      <c r="E828" s="636"/>
      <c r="F828" s="637"/>
      <c r="G828" s="674" t="s">
        <v>803</v>
      </c>
      <c r="H828" s="675"/>
      <c r="I828" s="675"/>
      <c r="J828" s="675"/>
      <c r="K828" s="676"/>
      <c r="L828" s="668" t="s">
        <v>800</v>
      </c>
      <c r="M828" s="669"/>
      <c r="N828" s="669"/>
      <c r="O828" s="669"/>
      <c r="P828" s="669"/>
      <c r="Q828" s="669"/>
      <c r="R828" s="669"/>
      <c r="S828" s="669"/>
      <c r="T828" s="669"/>
      <c r="U828" s="669"/>
      <c r="V828" s="669"/>
      <c r="W828" s="669"/>
      <c r="X828" s="670"/>
      <c r="Y828" s="388">
        <v>40</v>
      </c>
      <c r="Z828" s="389"/>
      <c r="AA828" s="389"/>
      <c r="AB828" s="806"/>
      <c r="AC828" s="674" t="s">
        <v>799</v>
      </c>
      <c r="AD828" s="675"/>
      <c r="AE828" s="675"/>
      <c r="AF828" s="675"/>
      <c r="AG828" s="676"/>
      <c r="AH828" s="668" t="s">
        <v>800</v>
      </c>
      <c r="AI828" s="669"/>
      <c r="AJ828" s="669"/>
      <c r="AK828" s="669"/>
      <c r="AL828" s="669"/>
      <c r="AM828" s="669"/>
      <c r="AN828" s="669"/>
      <c r="AO828" s="669"/>
      <c r="AP828" s="669"/>
      <c r="AQ828" s="669"/>
      <c r="AR828" s="669"/>
      <c r="AS828" s="669"/>
      <c r="AT828" s="670"/>
      <c r="AU828" s="388">
        <v>169</v>
      </c>
      <c r="AV828" s="389"/>
      <c r="AW828" s="389"/>
      <c r="AX828" s="390"/>
      <c r="AY828">
        <f t="shared" ref="AY828:AY838" si="117">$AY$826</f>
        <v>2</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2</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2</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2</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2</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2</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2</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2</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2</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2</v>
      </c>
    </row>
    <row r="838" spans="1:51" ht="24.75"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40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169</v>
      </c>
      <c r="AV838" s="833"/>
      <c r="AW838" s="833"/>
      <c r="AX838" s="835"/>
      <c r="AY838">
        <f t="shared" si="117"/>
        <v>2</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358</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6">
        <v>1</v>
      </c>
      <c r="B845" s="376">
        <v>1</v>
      </c>
      <c r="C845" s="343" t="s">
        <v>778</v>
      </c>
      <c r="D845" s="343"/>
      <c r="E845" s="343"/>
      <c r="F845" s="343"/>
      <c r="G845" s="343"/>
      <c r="H845" s="343"/>
      <c r="I845" s="343"/>
      <c r="J845" s="344" t="s">
        <v>711</v>
      </c>
      <c r="K845" s="345"/>
      <c r="L845" s="345"/>
      <c r="M845" s="345"/>
      <c r="N845" s="345"/>
      <c r="O845" s="345"/>
      <c r="P845" s="346" t="s">
        <v>788</v>
      </c>
      <c r="Q845" s="346"/>
      <c r="R845" s="346"/>
      <c r="S845" s="346"/>
      <c r="T845" s="346"/>
      <c r="U845" s="346"/>
      <c r="V845" s="346"/>
      <c r="W845" s="346"/>
      <c r="X845" s="346"/>
      <c r="Y845" s="347">
        <v>4240</v>
      </c>
      <c r="Z845" s="348"/>
      <c r="AA845" s="348"/>
      <c r="AB845" s="349"/>
      <c r="AC845" s="350" t="s">
        <v>789</v>
      </c>
      <c r="AD845" s="351"/>
      <c r="AE845" s="351"/>
      <c r="AF845" s="351"/>
      <c r="AG845" s="351"/>
      <c r="AH845" s="372" t="s">
        <v>711</v>
      </c>
      <c r="AI845" s="373"/>
      <c r="AJ845" s="373"/>
      <c r="AK845" s="373"/>
      <c r="AL845" s="354" t="s">
        <v>711</v>
      </c>
      <c r="AM845" s="355"/>
      <c r="AN845" s="355"/>
      <c r="AO845" s="356"/>
      <c r="AP845" s="357" t="s">
        <v>711</v>
      </c>
      <c r="AQ845" s="357"/>
      <c r="AR845" s="357"/>
      <c r="AS845" s="357"/>
      <c r="AT845" s="357"/>
      <c r="AU845" s="357"/>
      <c r="AV845" s="357"/>
      <c r="AW845" s="357"/>
      <c r="AX845" s="357"/>
    </row>
    <row r="846" spans="1:51" ht="30" customHeight="1" x14ac:dyDescent="0.15">
      <c r="A846" s="376">
        <v>2</v>
      </c>
      <c r="B846" s="376">
        <v>1</v>
      </c>
      <c r="C846" s="358" t="s">
        <v>779</v>
      </c>
      <c r="D846" s="343"/>
      <c r="E846" s="343"/>
      <c r="F846" s="343"/>
      <c r="G846" s="343"/>
      <c r="H846" s="343"/>
      <c r="I846" s="343"/>
      <c r="J846" s="344" t="s">
        <v>711</v>
      </c>
      <c r="K846" s="345"/>
      <c r="L846" s="345"/>
      <c r="M846" s="345"/>
      <c r="N846" s="345"/>
      <c r="O846" s="345"/>
      <c r="P846" s="346" t="s">
        <v>788</v>
      </c>
      <c r="Q846" s="346"/>
      <c r="R846" s="346"/>
      <c r="S846" s="346"/>
      <c r="T846" s="346"/>
      <c r="U846" s="346"/>
      <c r="V846" s="346"/>
      <c r="W846" s="346"/>
      <c r="X846" s="346"/>
      <c r="Y846" s="347">
        <v>2229</v>
      </c>
      <c r="Z846" s="348"/>
      <c r="AA846" s="348"/>
      <c r="AB846" s="349"/>
      <c r="AC846" s="350" t="s">
        <v>789</v>
      </c>
      <c r="AD846" s="351"/>
      <c r="AE846" s="351"/>
      <c r="AF846" s="351"/>
      <c r="AG846" s="351"/>
      <c r="AH846" s="372" t="s">
        <v>711</v>
      </c>
      <c r="AI846" s="373"/>
      <c r="AJ846" s="373"/>
      <c r="AK846" s="373"/>
      <c r="AL846" s="354" t="s">
        <v>711</v>
      </c>
      <c r="AM846" s="355"/>
      <c r="AN846" s="355"/>
      <c r="AO846" s="356"/>
      <c r="AP846" s="357" t="s">
        <v>711</v>
      </c>
      <c r="AQ846" s="357"/>
      <c r="AR846" s="357"/>
      <c r="AS846" s="357"/>
      <c r="AT846" s="357"/>
      <c r="AU846" s="357"/>
      <c r="AV846" s="357"/>
      <c r="AW846" s="357"/>
      <c r="AX846" s="357"/>
      <c r="AY846">
        <f>COUNTA($C$846)</f>
        <v>1</v>
      </c>
    </row>
    <row r="847" spans="1:51" ht="30" customHeight="1" x14ac:dyDescent="0.15">
      <c r="A847" s="376">
        <v>3</v>
      </c>
      <c r="B847" s="376">
        <v>1</v>
      </c>
      <c r="C847" s="358" t="s">
        <v>780</v>
      </c>
      <c r="D847" s="343"/>
      <c r="E847" s="343"/>
      <c r="F847" s="343"/>
      <c r="G847" s="343"/>
      <c r="H847" s="343"/>
      <c r="I847" s="343"/>
      <c r="J847" s="344" t="s">
        <v>711</v>
      </c>
      <c r="K847" s="345"/>
      <c r="L847" s="345"/>
      <c r="M847" s="345"/>
      <c r="N847" s="345"/>
      <c r="O847" s="345"/>
      <c r="P847" s="359" t="s">
        <v>788</v>
      </c>
      <c r="Q847" s="346"/>
      <c r="R847" s="346"/>
      <c r="S847" s="346"/>
      <c r="T847" s="346"/>
      <c r="U847" s="346"/>
      <c r="V847" s="346"/>
      <c r="W847" s="346"/>
      <c r="X847" s="346"/>
      <c r="Y847" s="347">
        <v>1491</v>
      </c>
      <c r="Z847" s="348"/>
      <c r="AA847" s="348"/>
      <c r="AB847" s="349"/>
      <c r="AC847" s="350" t="s">
        <v>789</v>
      </c>
      <c r="AD847" s="351"/>
      <c r="AE847" s="351"/>
      <c r="AF847" s="351"/>
      <c r="AG847" s="351"/>
      <c r="AH847" s="352" t="s">
        <v>711</v>
      </c>
      <c r="AI847" s="353"/>
      <c r="AJ847" s="353"/>
      <c r="AK847" s="353"/>
      <c r="AL847" s="354" t="s">
        <v>711</v>
      </c>
      <c r="AM847" s="355"/>
      <c r="AN847" s="355"/>
      <c r="AO847" s="356"/>
      <c r="AP847" s="357" t="s">
        <v>711</v>
      </c>
      <c r="AQ847" s="357"/>
      <c r="AR847" s="357"/>
      <c r="AS847" s="357"/>
      <c r="AT847" s="357"/>
      <c r="AU847" s="357"/>
      <c r="AV847" s="357"/>
      <c r="AW847" s="357"/>
      <c r="AX847" s="357"/>
      <c r="AY847">
        <f>COUNTA($C$847)</f>
        <v>1</v>
      </c>
    </row>
    <row r="848" spans="1:51" ht="30" customHeight="1" x14ac:dyDescent="0.15">
      <c r="A848" s="376">
        <v>4</v>
      </c>
      <c r="B848" s="376">
        <v>1</v>
      </c>
      <c r="C848" s="358" t="s">
        <v>781</v>
      </c>
      <c r="D848" s="343"/>
      <c r="E848" s="343"/>
      <c r="F848" s="343"/>
      <c r="G848" s="343"/>
      <c r="H848" s="343"/>
      <c r="I848" s="343"/>
      <c r="J848" s="344" t="s">
        <v>711</v>
      </c>
      <c r="K848" s="345"/>
      <c r="L848" s="345"/>
      <c r="M848" s="345"/>
      <c r="N848" s="345"/>
      <c r="O848" s="345"/>
      <c r="P848" s="359" t="s">
        <v>788</v>
      </c>
      <c r="Q848" s="346"/>
      <c r="R848" s="346"/>
      <c r="S848" s="346"/>
      <c r="T848" s="346"/>
      <c r="U848" s="346"/>
      <c r="V848" s="346"/>
      <c r="W848" s="346"/>
      <c r="X848" s="346"/>
      <c r="Y848" s="347">
        <v>1349</v>
      </c>
      <c r="Z848" s="348"/>
      <c r="AA848" s="348"/>
      <c r="AB848" s="349"/>
      <c r="AC848" s="350" t="s">
        <v>789</v>
      </c>
      <c r="AD848" s="351"/>
      <c r="AE848" s="351"/>
      <c r="AF848" s="351"/>
      <c r="AG848" s="351"/>
      <c r="AH848" s="352" t="s">
        <v>711</v>
      </c>
      <c r="AI848" s="353"/>
      <c r="AJ848" s="353"/>
      <c r="AK848" s="353"/>
      <c r="AL848" s="354" t="s">
        <v>711</v>
      </c>
      <c r="AM848" s="355"/>
      <c r="AN848" s="355"/>
      <c r="AO848" s="356"/>
      <c r="AP848" s="357" t="s">
        <v>711</v>
      </c>
      <c r="AQ848" s="357"/>
      <c r="AR848" s="357"/>
      <c r="AS848" s="357"/>
      <c r="AT848" s="357"/>
      <c r="AU848" s="357"/>
      <c r="AV848" s="357"/>
      <c r="AW848" s="357"/>
      <c r="AX848" s="357"/>
      <c r="AY848">
        <f>COUNTA($C$848)</f>
        <v>1</v>
      </c>
    </row>
    <row r="849" spans="1:51" ht="30" customHeight="1" x14ac:dyDescent="0.15">
      <c r="A849" s="376">
        <v>5</v>
      </c>
      <c r="B849" s="376">
        <v>1</v>
      </c>
      <c r="C849" s="358" t="s">
        <v>782</v>
      </c>
      <c r="D849" s="343"/>
      <c r="E849" s="343"/>
      <c r="F849" s="343"/>
      <c r="G849" s="343"/>
      <c r="H849" s="343"/>
      <c r="I849" s="343"/>
      <c r="J849" s="344" t="s">
        <v>711</v>
      </c>
      <c r="K849" s="345"/>
      <c r="L849" s="345"/>
      <c r="M849" s="345"/>
      <c r="N849" s="345"/>
      <c r="O849" s="345"/>
      <c r="P849" s="346" t="s">
        <v>788</v>
      </c>
      <c r="Q849" s="346"/>
      <c r="R849" s="346"/>
      <c r="S849" s="346"/>
      <c r="T849" s="346"/>
      <c r="U849" s="346"/>
      <c r="V849" s="346"/>
      <c r="W849" s="346"/>
      <c r="X849" s="346"/>
      <c r="Y849" s="347">
        <v>1043</v>
      </c>
      <c r="Z849" s="348"/>
      <c r="AA849" s="348"/>
      <c r="AB849" s="349"/>
      <c r="AC849" s="350" t="s">
        <v>789</v>
      </c>
      <c r="AD849" s="351"/>
      <c r="AE849" s="351"/>
      <c r="AF849" s="351"/>
      <c r="AG849" s="351"/>
      <c r="AH849" s="352" t="s">
        <v>711</v>
      </c>
      <c r="AI849" s="353"/>
      <c r="AJ849" s="353"/>
      <c r="AK849" s="353"/>
      <c r="AL849" s="354" t="s">
        <v>711</v>
      </c>
      <c r="AM849" s="355"/>
      <c r="AN849" s="355"/>
      <c r="AO849" s="356"/>
      <c r="AP849" s="357" t="s">
        <v>711</v>
      </c>
      <c r="AQ849" s="357"/>
      <c r="AR849" s="357"/>
      <c r="AS849" s="357"/>
      <c r="AT849" s="357"/>
      <c r="AU849" s="357"/>
      <c r="AV849" s="357"/>
      <c r="AW849" s="357"/>
      <c r="AX849" s="357"/>
      <c r="AY849">
        <f>COUNTA($C$849)</f>
        <v>1</v>
      </c>
    </row>
    <row r="850" spans="1:51" ht="30" customHeight="1" x14ac:dyDescent="0.15">
      <c r="A850" s="376">
        <v>6</v>
      </c>
      <c r="B850" s="376">
        <v>1</v>
      </c>
      <c r="C850" s="358" t="s">
        <v>783</v>
      </c>
      <c r="D850" s="343"/>
      <c r="E850" s="343"/>
      <c r="F850" s="343"/>
      <c r="G850" s="343"/>
      <c r="H850" s="343"/>
      <c r="I850" s="343"/>
      <c r="J850" s="344" t="s">
        <v>711</v>
      </c>
      <c r="K850" s="345"/>
      <c r="L850" s="345"/>
      <c r="M850" s="345"/>
      <c r="N850" s="345"/>
      <c r="O850" s="345"/>
      <c r="P850" s="346" t="s">
        <v>788</v>
      </c>
      <c r="Q850" s="346"/>
      <c r="R850" s="346"/>
      <c r="S850" s="346"/>
      <c r="T850" s="346"/>
      <c r="U850" s="346"/>
      <c r="V850" s="346"/>
      <c r="W850" s="346"/>
      <c r="X850" s="346"/>
      <c r="Y850" s="347">
        <v>955</v>
      </c>
      <c r="Z850" s="348"/>
      <c r="AA850" s="348"/>
      <c r="AB850" s="349"/>
      <c r="AC850" s="350" t="s">
        <v>789</v>
      </c>
      <c r="AD850" s="351"/>
      <c r="AE850" s="351"/>
      <c r="AF850" s="351"/>
      <c r="AG850" s="351"/>
      <c r="AH850" s="352" t="s">
        <v>711</v>
      </c>
      <c r="AI850" s="353"/>
      <c r="AJ850" s="353"/>
      <c r="AK850" s="353"/>
      <c r="AL850" s="354" t="s">
        <v>711</v>
      </c>
      <c r="AM850" s="355"/>
      <c r="AN850" s="355"/>
      <c r="AO850" s="356"/>
      <c r="AP850" s="357" t="s">
        <v>711</v>
      </c>
      <c r="AQ850" s="357"/>
      <c r="AR850" s="357"/>
      <c r="AS850" s="357"/>
      <c r="AT850" s="357"/>
      <c r="AU850" s="357"/>
      <c r="AV850" s="357"/>
      <c r="AW850" s="357"/>
      <c r="AX850" s="357"/>
      <c r="AY850">
        <f>COUNTA($C$850)</f>
        <v>1</v>
      </c>
    </row>
    <row r="851" spans="1:51" ht="30" customHeight="1" x14ac:dyDescent="0.15">
      <c r="A851" s="376">
        <v>7</v>
      </c>
      <c r="B851" s="376">
        <v>1</v>
      </c>
      <c r="C851" s="358" t="s">
        <v>784</v>
      </c>
      <c r="D851" s="343"/>
      <c r="E851" s="343"/>
      <c r="F851" s="343"/>
      <c r="G851" s="343"/>
      <c r="H851" s="343"/>
      <c r="I851" s="343"/>
      <c r="J851" s="344" t="s">
        <v>711</v>
      </c>
      <c r="K851" s="345"/>
      <c r="L851" s="345"/>
      <c r="M851" s="345"/>
      <c r="N851" s="345"/>
      <c r="O851" s="345"/>
      <c r="P851" s="346" t="s">
        <v>788</v>
      </c>
      <c r="Q851" s="346"/>
      <c r="R851" s="346"/>
      <c r="S851" s="346"/>
      <c r="T851" s="346"/>
      <c r="U851" s="346"/>
      <c r="V851" s="346"/>
      <c r="W851" s="346"/>
      <c r="X851" s="346"/>
      <c r="Y851" s="347">
        <v>912</v>
      </c>
      <c r="Z851" s="348"/>
      <c r="AA851" s="348"/>
      <c r="AB851" s="349"/>
      <c r="AC851" s="350" t="s">
        <v>789</v>
      </c>
      <c r="AD851" s="351"/>
      <c r="AE851" s="351"/>
      <c r="AF851" s="351"/>
      <c r="AG851" s="351"/>
      <c r="AH851" s="352" t="s">
        <v>711</v>
      </c>
      <c r="AI851" s="353"/>
      <c r="AJ851" s="353"/>
      <c r="AK851" s="353"/>
      <c r="AL851" s="354" t="s">
        <v>711</v>
      </c>
      <c r="AM851" s="355"/>
      <c r="AN851" s="355"/>
      <c r="AO851" s="356"/>
      <c r="AP851" s="357" t="s">
        <v>711</v>
      </c>
      <c r="AQ851" s="357"/>
      <c r="AR851" s="357"/>
      <c r="AS851" s="357"/>
      <c r="AT851" s="357"/>
      <c r="AU851" s="357"/>
      <c r="AV851" s="357"/>
      <c r="AW851" s="357"/>
      <c r="AX851" s="357"/>
      <c r="AY851">
        <f>COUNTA($C$851)</f>
        <v>1</v>
      </c>
    </row>
    <row r="852" spans="1:51" ht="30" customHeight="1" x14ac:dyDescent="0.15">
      <c r="A852" s="376">
        <v>8</v>
      </c>
      <c r="B852" s="376">
        <v>1</v>
      </c>
      <c r="C852" s="343" t="s">
        <v>785</v>
      </c>
      <c r="D852" s="343"/>
      <c r="E852" s="343"/>
      <c r="F852" s="343"/>
      <c r="G852" s="343"/>
      <c r="H852" s="343"/>
      <c r="I852" s="343"/>
      <c r="J852" s="344" t="s">
        <v>711</v>
      </c>
      <c r="K852" s="345"/>
      <c r="L852" s="345"/>
      <c r="M852" s="345"/>
      <c r="N852" s="345"/>
      <c r="O852" s="345"/>
      <c r="P852" s="346" t="s">
        <v>788</v>
      </c>
      <c r="Q852" s="346"/>
      <c r="R852" s="346"/>
      <c r="S852" s="346"/>
      <c r="T852" s="346"/>
      <c r="U852" s="346"/>
      <c r="V852" s="346"/>
      <c r="W852" s="346"/>
      <c r="X852" s="346"/>
      <c r="Y852" s="347">
        <v>903</v>
      </c>
      <c r="Z852" s="348"/>
      <c r="AA852" s="348"/>
      <c r="AB852" s="349"/>
      <c r="AC852" s="350" t="s">
        <v>789</v>
      </c>
      <c r="AD852" s="351"/>
      <c r="AE852" s="351"/>
      <c r="AF852" s="351"/>
      <c r="AG852" s="351"/>
      <c r="AH852" s="352" t="s">
        <v>711</v>
      </c>
      <c r="AI852" s="353"/>
      <c r="AJ852" s="353"/>
      <c r="AK852" s="353"/>
      <c r="AL852" s="354" t="s">
        <v>711</v>
      </c>
      <c r="AM852" s="355"/>
      <c r="AN852" s="355"/>
      <c r="AO852" s="356"/>
      <c r="AP852" s="357" t="s">
        <v>711</v>
      </c>
      <c r="AQ852" s="357"/>
      <c r="AR852" s="357"/>
      <c r="AS852" s="357"/>
      <c r="AT852" s="357"/>
      <c r="AU852" s="357"/>
      <c r="AV852" s="357"/>
      <c r="AW852" s="357"/>
      <c r="AX852" s="357"/>
      <c r="AY852">
        <f>COUNTA($C$852)</f>
        <v>1</v>
      </c>
    </row>
    <row r="853" spans="1:51" ht="30" customHeight="1" x14ac:dyDescent="0.15">
      <c r="A853" s="376">
        <v>9</v>
      </c>
      <c r="B853" s="376">
        <v>1</v>
      </c>
      <c r="C853" s="343" t="s">
        <v>786</v>
      </c>
      <c r="D853" s="343"/>
      <c r="E853" s="343"/>
      <c r="F853" s="343"/>
      <c r="G853" s="343"/>
      <c r="H853" s="343"/>
      <c r="I853" s="343"/>
      <c r="J853" s="344" t="s">
        <v>711</v>
      </c>
      <c r="K853" s="345"/>
      <c r="L853" s="345"/>
      <c r="M853" s="345"/>
      <c r="N853" s="345"/>
      <c r="O853" s="345"/>
      <c r="P853" s="346" t="s">
        <v>788</v>
      </c>
      <c r="Q853" s="346"/>
      <c r="R853" s="346"/>
      <c r="S853" s="346"/>
      <c r="T853" s="346"/>
      <c r="U853" s="346"/>
      <c r="V853" s="346"/>
      <c r="W853" s="346"/>
      <c r="X853" s="346"/>
      <c r="Y853" s="347">
        <v>888</v>
      </c>
      <c r="Z853" s="348"/>
      <c r="AA853" s="348"/>
      <c r="AB853" s="349"/>
      <c r="AC853" s="350" t="s">
        <v>789</v>
      </c>
      <c r="AD853" s="351"/>
      <c r="AE853" s="351"/>
      <c r="AF853" s="351"/>
      <c r="AG853" s="351"/>
      <c r="AH853" s="352" t="s">
        <v>711</v>
      </c>
      <c r="AI853" s="353"/>
      <c r="AJ853" s="353"/>
      <c r="AK853" s="353"/>
      <c r="AL853" s="354" t="s">
        <v>711</v>
      </c>
      <c r="AM853" s="355"/>
      <c r="AN853" s="355"/>
      <c r="AO853" s="356"/>
      <c r="AP853" s="357" t="s">
        <v>711</v>
      </c>
      <c r="AQ853" s="357"/>
      <c r="AR853" s="357"/>
      <c r="AS853" s="357"/>
      <c r="AT853" s="357"/>
      <c r="AU853" s="357"/>
      <c r="AV853" s="357"/>
      <c r="AW853" s="357"/>
      <c r="AX853" s="357"/>
      <c r="AY853">
        <f>COUNTA($C$853)</f>
        <v>1</v>
      </c>
    </row>
    <row r="854" spans="1:51" ht="30" customHeight="1" x14ac:dyDescent="0.15">
      <c r="A854" s="376">
        <v>10</v>
      </c>
      <c r="B854" s="376">
        <v>1</v>
      </c>
      <c r="C854" s="343" t="s">
        <v>787</v>
      </c>
      <c r="D854" s="343"/>
      <c r="E854" s="343"/>
      <c r="F854" s="343"/>
      <c r="G854" s="343"/>
      <c r="H854" s="343"/>
      <c r="I854" s="343"/>
      <c r="J854" s="344" t="s">
        <v>711</v>
      </c>
      <c r="K854" s="345"/>
      <c r="L854" s="345"/>
      <c r="M854" s="345"/>
      <c r="N854" s="345"/>
      <c r="O854" s="345"/>
      <c r="P854" s="346" t="s">
        <v>788</v>
      </c>
      <c r="Q854" s="346"/>
      <c r="R854" s="346"/>
      <c r="S854" s="346"/>
      <c r="T854" s="346"/>
      <c r="U854" s="346"/>
      <c r="V854" s="346"/>
      <c r="W854" s="346"/>
      <c r="X854" s="346"/>
      <c r="Y854" s="347">
        <v>858</v>
      </c>
      <c r="Z854" s="348"/>
      <c r="AA854" s="348"/>
      <c r="AB854" s="349"/>
      <c r="AC854" s="350" t="s">
        <v>789</v>
      </c>
      <c r="AD854" s="351"/>
      <c r="AE854" s="351"/>
      <c r="AF854" s="351"/>
      <c r="AG854" s="351"/>
      <c r="AH854" s="352" t="s">
        <v>711</v>
      </c>
      <c r="AI854" s="353"/>
      <c r="AJ854" s="353"/>
      <c r="AK854" s="353"/>
      <c r="AL854" s="354" t="s">
        <v>711</v>
      </c>
      <c r="AM854" s="355"/>
      <c r="AN854" s="355"/>
      <c r="AO854" s="356"/>
      <c r="AP854" s="357" t="s">
        <v>711</v>
      </c>
      <c r="AQ854" s="357"/>
      <c r="AR854" s="357"/>
      <c r="AS854" s="357"/>
      <c r="AT854" s="357"/>
      <c r="AU854" s="357"/>
      <c r="AV854" s="357"/>
      <c r="AW854" s="357"/>
      <c r="AX854" s="357"/>
      <c r="AY854">
        <f>COUNTA($C$854)</f>
        <v>1</v>
      </c>
    </row>
    <row r="855" spans="1:51" ht="30" hidden="1" customHeight="1" x14ac:dyDescent="0.15">
      <c r="A855" s="376">
        <v>11</v>
      </c>
      <c r="B855" s="3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6">
        <v>12</v>
      </c>
      <c r="B856" s="3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6">
        <v>13</v>
      </c>
      <c r="B857" s="3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6">
        <v>14</v>
      </c>
      <c r="B858" s="3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6">
        <v>15</v>
      </c>
      <c r="B859" s="376">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6">
        <v>16</v>
      </c>
      <c r="B860" s="376">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6">
        <v>17</v>
      </c>
      <c r="B861" s="37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6">
        <v>18</v>
      </c>
      <c r="B862" s="3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6">
        <v>19</v>
      </c>
      <c r="B863" s="3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6">
        <v>20</v>
      </c>
      <c r="B864" s="3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6">
        <v>21</v>
      </c>
      <c r="B865" s="3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6">
        <v>22</v>
      </c>
      <c r="B866" s="3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6">
        <v>23</v>
      </c>
      <c r="B867" s="3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6">
        <v>24</v>
      </c>
      <c r="B868" s="3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6">
        <v>25</v>
      </c>
      <c r="B869" s="3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6">
        <v>26</v>
      </c>
      <c r="B870" s="3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6">
        <v>27</v>
      </c>
      <c r="B871" s="3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6">
        <v>28</v>
      </c>
      <c r="B872" s="3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6">
        <v>29</v>
      </c>
      <c r="B873" s="3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6">
        <v>30</v>
      </c>
      <c r="B874" s="3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358</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6">
        <v>1</v>
      </c>
      <c r="B878" s="376">
        <v>1</v>
      </c>
      <c r="C878" s="343" t="s">
        <v>711</v>
      </c>
      <c r="D878" s="343"/>
      <c r="E878" s="343"/>
      <c r="F878" s="343"/>
      <c r="G878" s="343"/>
      <c r="H878" s="343"/>
      <c r="I878" s="343"/>
      <c r="J878" s="344" t="s">
        <v>711</v>
      </c>
      <c r="K878" s="345"/>
      <c r="L878" s="345"/>
      <c r="M878" s="345"/>
      <c r="N878" s="345"/>
      <c r="O878" s="345"/>
      <c r="P878" s="346" t="s">
        <v>711</v>
      </c>
      <c r="Q878" s="346"/>
      <c r="R878" s="346"/>
      <c r="S878" s="346"/>
      <c r="T878" s="346"/>
      <c r="U878" s="346"/>
      <c r="V878" s="346"/>
      <c r="W878" s="346"/>
      <c r="X878" s="346"/>
      <c r="Y878" s="347" t="s">
        <v>711</v>
      </c>
      <c r="Z878" s="348"/>
      <c r="AA878" s="348"/>
      <c r="AB878" s="349"/>
      <c r="AC878" s="350"/>
      <c r="AD878" s="351"/>
      <c r="AE878" s="351"/>
      <c r="AF878" s="351"/>
      <c r="AG878" s="351"/>
      <c r="AH878" s="372" t="s">
        <v>828</v>
      </c>
      <c r="AI878" s="373"/>
      <c r="AJ878" s="373"/>
      <c r="AK878" s="373"/>
      <c r="AL878" s="354" t="s">
        <v>828</v>
      </c>
      <c r="AM878" s="355"/>
      <c r="AN878" s="355"/>
      <c r="AO878" s="356"/>
      <c r="AP878" s="357" t="s">
        <v>828</v>
      </c>
      <c r="AQ878" s="357"/>
      <c r="AR878" s="357"/>
      <c r="AS878" s="357"/>
      <c r="AT878" s="357"/>
      <c r="AU878" s="357"/>
      <c r="AV878" s="357"/>
      <c r="AW878" s="357"/>
      <c r="AX878" s="357"/>
      <c r="AY878">
        <f t="shared" si="118"/>
        <v>1</v>
      </c>
    </row>
    <row r="879" spans="1:51" ht="30" hidden="1" customHeight="1" x14ac:dyDescent="0.15">
      <c r="A879" s="376">
        <v>2</v>
      </c>
      <c r="B879" s="376">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72"/>
      <c r="AI879" s="373"/>
      <c r="AJ879" s="373"/>
      <c r="AK879" s="373"/>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6">
        <v>3</v>
      </c>
      <c r="B880" s="376">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6">
        <v>4</v>
      </c>
      <c r="B881" s="376">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6">
        <v>5</v>
      </c>
      <c r="B882" s="3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6">
        <v>6</v>
      </c>
      <c r="B883" s="3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6">
        <v>7</v>
      </c>
      <c r="B884" s="3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6">
        <v>8</v>
      </c>
      <c r="B885" s="3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6">
        <v>9</v>
      </c>
      <c r="B886" s="3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6">
        <v>10</v>
      </c>
      <c r="B887" s="3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6">
        <v>11</v>
      </c>
      <c r="B888" s="3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6">
        <v>12</v>
      </c>
      <c r="B889" s="3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6">
        <v>13</v>
      </c>
      <c r="B890" s="3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6">
        <v>14</v>
      </c>
      <c r="B891" s="3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6">
        <v>15</v>
      </c>
      <c r="B892" s="376">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6">
        <v>16</v>
      </c>
      <c r="B893" s="376">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6">
        <v>17</v>
      </c>
      <c r="B894" s="37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6">
        <v>18</v>
      </c>
      <c r="B895" s="3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6">
        <v>19</v>
      </c>
      <c r="B896" s="3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6">
        <v>20</v>
      </c>
      <c r="B897" s="3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6">
        <v>21</v>
      </c>
      <c r="B898" s="3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6">
        <v>22</v>
      </c>
      <c r="B899" s="3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6">
        <v>23</v>
      </c>
      <c r="B900" s="3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6">
        <v>24</v>
      </c>
      <c r="B901" s="3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6">
        <v>25</v>
      </c>
      <c r="B902" s="3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6">
        <v>26</v>
      </c>
      <c r="B903" s="3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6">
        <v>27</v>
      </c>
      <c r="B904" s="3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6">
        <v>28</v>
      </c>
      <c r="B905" s="3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6">
        <v>29</v>
      </c>
      <c r="B906" s="3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6">
        <v>30</v>
      </c>
      <c r="B907" s="3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358</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30" customHeight="1" x14ac:dyDescent="0.15">
      <c r="A911" s="376">
        <v>1</v>
      </c>
      <c r="B911" s="376">
        <v>1</v>
      </c>
      <c r="C911" s="343" t="s">
        <v>808</v>
      </c>
      <c r="D911" s="343"/>
      <c r="E911" s="343"/>
      <c r="F911" s="343"/>
      <c r="G911" s="343"/>
      <c r="H911" s="343"/>
      <c r="I911" s="343"/>
      <c r="J911" s="344" t="s">
        <v>711</v>
      </c>
      <c r="K911" s="345"/>
      <c r="L911" s="345"/>
      <c r="M911" s="345"/>
      <c r="N911" s="345"/>
      <c r="O911" s="345"/>
      <c r="P911" s="346" t="s">
        <v>818</v>
      </c>
      <c r="Q911" s="346"/>
      <c r="R911" s="346"/>
      <c r="S911" s="346"/>
      <c r="T911" s="346"/>
      <c r="U911" s="346"/>
      <c r="V911" s="346"/>
      <c r="W911" s="346"/>
      <c r="X911" s="346"/>
      <c r="Y911" s="347">
        <v>630</v>
      </c>
      <c r="Z911" s="348"/>
      <c r="AA911" s="348"/>
      <c r="AB911" s="349"/>
      <c r="AC911" s="350" t="s">
        <v>789</v>
      </c>
      <c r="AD911" s="351"/>
      <c r="AE911" s="351"/>
      <c r="AF911" s="351"/>
      <c r="AG911" s="351"/>
      <c r="AH911" s="372" t="s">
        <v>828</v>
      </c>
      <c r="AI911" s="373"/>
      <c r="AJ911" s="373"/>
      <c r="AK911" s="373"/>
      <c r="AL911" s="354" t="s">
        <v>828</v>
      </c>
      <c r="AM911" s="355"/>
      <c r="AN911" s="355"/>
      <c r="AO911" s="356"/>
      <c r="AP911" s="357" t="s">
        <v>828</v>
      </c>
      <c r="AQ911" s="357"/>
      <c r="AR911" s="357"/>
      <c r="AS911" s="357"/>
      <c r="AT911" s="357"/>
      <c r="AU911" s="357"/>
      <c r="AV911" s="357"/>
      <c r="AW911" s="357"/>
      <c r="AX911" s="357"/>
      <c r="AY911">
        <f t="shared" si="119"/>
        <v>1</v>
      </c>
    </row>
    <row r="912" spans="1:51" ht="30" customHeight="1" x14ac:dyDescent="0.15">
      <c r="A912" s="376">
        <v>2</v>
      </c>
      <c r="B912" s="376">
        <v>1</v>
      </c>
      <c r="C912" s="343" t="s">
        <v>809</v>
      </c>
      <c r="D912" s="343"/>
      <c r="E912" s="343"/>
      <c r="F912" s="343"/>
      <c r="G912" s="343"/>
      <c r="H912" s="343"/>
      <c r="I912" s="343"/>
      <c r="J912" s="344" t="s">
        <v>711</v>
      </c>
      <c r="K912" s="345"/>
      <c r="L912" s="345"/>
      <c r="M912" s="345"/>
      <c r="N912" s="345"/>
      <c r="O912" s="345"/>
      <c r="P912" s="346" t="s">
        <v>818</v>
      </c>
      <c r="Q912" s="346"/>
      <c r="R912" s="346"/>
      <c r="S912" s="346"/>
      <c r="T912" s="346"/>
      <c r="U912" s="346"/>
      <c r="V912" s="346"/>
      <c r="W912" s="346"/>
      <c r="X912" s="346"/>
      <c r="Y912" s="347">
        <v>305</v>
      </c>
      <c r="Z912" s="348"/>
      <c r="AA912" s="348"/>
      <c r="AB912" s="349"/>
      <c r="AC912" s="350" t="s">
        <v>789</v>
      </c>
      <c r="AD912" s="351"/>
      <c r="AE912" s="351"/>
      <c r="AF912" s="351"/>
      <c r="AG912" s="351"/>
      <c r="AH912" s="372" t="s">
        <v>828</v>
      </c>
      <c r="AI912" s="373"/>
      <c r="AJ912" s="373"/>
      <c r="AK912" s="373"/>
      <c r="AL912" s="354" t="s">
        <v>828</v>
      </c>
      <c r="AM912" s="355"/>
      <c r="AN912" s="355"/>
      <c r="AO912" s="356"/>
      <c r="AP912" s="357" t="s">
        <v>828</v>
      </c>
      <c r="AQ912" s="357"/>
      <c r="AR912" s="357"/>
      <c r="AS912" s="357"/>
      <c r="AT912" s="357"/>
      <c r="AU912" s="357"/>
      <c r="AV912" s="357"/>
      <c r="AW912" s="357"/>
      <c r="AX912" s="357"/>
      <c r="AY912">
        <f>COUNTA($C$912)</f>
        <v>1</v>
      </c>
    </row>
    <row r="913" spans="1:51" ht="30" customHeight="1" x14ac:dyDescent="0.15">
      <c r="A913" s="376">
        <v>3</v>
      </c>
      <c r="B913" s="376">
        <v>1</v>
      </c>
      <c r="C913" s="358" t="s">
        <v>810</v>
      </c>
      <c r="D913" s="343"/>
      <c r="E913" s="343"/>
      <c r="F913" s="343"/>
      <c r="G913" s="343"/>
      <c r="H913" s="343"/>
      <c r="I913" s="343"/>
      <c r="J913" s="344" t="s">
        <v>711</v>
      </c>
      <c r="K913" s="345"/>
      <c r="L913" s="345"/>
      <c r="M913" s="345"/>
      <c r="N913" s="345"/>
      <c r="O913" s="345"/>
      <c r="P913" s="359" t="s">
        <v>818</v>
      </c>
      <c r="Q913" s="346"/>
      <c r="R913" s="346"/>
      <c r="S913" s="346"/>
      <c r="T913" s="346"/>
      <c r="U913" s="346"/>
      <c r="V913" s="346"/>
      <c r="W913" s="346"/>
      <c r="X913" s="346"/>
      <c r="Y913" s="347">
        <v>300</v>
      </c>
      <c r="Z913" s="348"/>
      <c r="AA913" s="348"/>
      <c r="AB913" s="349"/>
      <c r="AC913" s="350" t="s">
        <v>789</v>
      </c>
      <c r="AD913" s="351"/>
      <c r="AE913" s="351"/>
      <c r="AF913" s="351"/>
      <c r="AG913" s="351"/>
      <c r="AH913" s="352" t="s">
        <v>828</v>
      </c>
      <c r="AI913" s="353"/>
      <c r="AJ913" s="353"/>
      <c r="AK913" s="353"/>
      <c r="AL913" s="354" t="s">
        <v>828</v>
      </c>
      <c r="AM913" s="355"/>
      <c r="AN913" s="355"/>
      <c r="AO913" s="356"/>
      <c r="AP913" s="357" t="s">
        <v>828</v>
      </c>
      <c r="AQ913" s="357"/>
      <c r="AR913" s="357"/>
      <c r="AS913" s="357"/>
      <c r="AT913" s="357"/>
      <c r="AU913" s="357"/>
      <c r="AV913" s="357"/>
      <c r="AW913" s="357"/>
      <c r="AX913" s="357"/>
      <c r="AY913">
        <f>COUNTA($C$913)</f>
        <v>1</v>
      </c>
    </row>
    <row r="914" spans="1:51" ht="30" customHeight="1" x14ac:dyDescent="0.15">
      <c r="A914" s="376">
        <v>4</v>
      </c>
      <c r="B914" s="376">
        <v>1</v>
      </c>
      <c r="C914" s="358" t="s">
        <v>811</v>
      </c>
      <c r="D914" s="343"/>
      <c r="E914" s="343"/>
      <c r="F914" s="343"/>
      <c r="G914" s="343"/>
      <c r="H914" s="343"/>
      <c r="I914" s="343"/>
      <c r="J914" s="344" t="s">
        <v>711</v>
      </c>
      <c r="K914" s="345"/>
      <c r="L914" s="345"/>
      <c r="M914" s="345"/>
      <c r="N914" s="345"/>
      <c r="O914" s="345"/>
      <c r="P914" s="359" t="s">
        <v>818</v>
      </c>
      <c r="Q914" s="346"/>
      <c r="R914" s="346"/>
      <c r="S914" s="346"/>
      <c r="T914" s="346"/>
      <c r="U914" s="346"/>
      <c r="V914" s="346"/>
      <c r="W914" s="346"/>
      <c r="X914" s="346"/>
      <c r="Y914" s="347">
        <v>231</v>
      </c>
      <c r="Z914" s="348"/>
      <c r="AA914" s="348"/>
      <c r="AB914" s="349"/>
      <c r="AC914" s="350" t="s">
        <v>789</v>
      </c>
      <c r="AD914" s="351"/>
      <c r="AE914" s="351"/>
      <c r="AF914" s="351"/>
      <c r="AG914" s="351"/>
      <c r="AH914" s="352" t="s">
        <v>828</v>
      </c>
      <c r="AI914" s="353"/>
      <c r="AJ914" s="353"/>
      <c r="AK914" s="353"/>
      <c r="AL914" s="354" t="s">
        <v>828</v>
      </c>
      <c r="AM914" s="355"/>
      <c r="AN914" s="355"/>
      <c r="AO914" s="356"/>
      <c r="AP914" s="357" t="s">
        <v>828</v>
      </c>
      <c r="AQ914" s="357"/>
      <c r="AR914" s="357"/>
      <c r="AS914" s="357"/>
      <c r="AT914" s="357"/>
      <c r="AU914" s="357"/>
      <c r="AV914" s="357"/>
      <c r="AW914" s="357"/>
      <c r="AX914" s="357"/>
      <c r="AY914">
        <f>COUNTA($C$914)</f>
        <v>1</v>
      </c>
    </row>
    <row r="915" spans="1:51" ht="30" customHeight="1" x14ac:dyDescent="0.15">
      <c r="A915" s="376">
        <v>5</v>
      </c>
      <c r="B915" s="376">
        <v>1</v>
      </c>
      <c r="C915" s="343" t="s">
        <v>812</v>
      </c>
      <c r="D915" s="343"/>
      <c r="E915" s="343"/>
      <c r="F915" s="343"/>
      <c r="G915" s="343"/>
      <c r="H915" s="343"/>
      <c r="I915" s="343"/>
      <c r="J915" s="344" t="s">
        <v>711</v>
      </c>
      <c r="K915" s="345"/>
      <c r="L915" s="345"/>
      <c r="M915" s="345"/>
      <c r="N915" s="345"/>
      <c r="O915" s="345"/>
      <c r="P915" s="346" t="s">
        <v>818</v>
      </c>
      <c r="Q915" s="346"/>
      <c r="R915" s="346"/>
      <c r="S915" s="346"/>
      <c r="T915" s="346"/>
      <c r="U915" s="346"/>
      <c r="V915" s="346"/>
      <c r="W915" s="346"/>
      <c r="X915" s="346"/>
      <c r="Y915" s="347">
        <v>186</v>
      </c>
      <c r="Z915" s="348"/>
      <c r="AA915" s="348"/>
      <c r="AB915" s="349"/>
      <c r="AC915" s="350" t="s">
        <v>789</v>
      </c>
      <c r="AD915" s="351"/>
      <c r="AE915" s="351"/>
      <c r="AF915" s="351"/>
      <c r="AG915" s="351"/>
      <c r="AH915" s="352" t="s">
        <v>828</v>
      </c>
      <c r="AI915" s="353"/>
      <c r="AJ915" s="353"/>
      <c r="AK915" s="353"/>
      <c r="AL915" s="354" t="s">
        <v>828</v>
      </c>
      <c r="AM915" s="355"/>
      <c r="AN915" s="355"/>
      <c r="AO915" s="356"/>
      <c r="AP915" s="357" t="s">
        <v>828</v>
      </c>
      <c r="AQ915" s="357"/>
      <c r="AR915" s="357"/>
      <c r="AS915" s="357"/>
      <c r="AT915" s="357"/>
      <c r="AU915" s="357"/>
      <c r="AV915" s="357"/>
      <c r="AW915" s="357"/>
      <c r="AX915" s="357"/>
      <c r="AY915">
        <f>COUNTA($C$915)</f>
        <v>1</v>
      </c>
    </row>
    <row r="916" spans="1:51" ht="30" customHeight="1" x14ac:dyDescent="0.15">
      <c r="A916" s="376">
        <v>6</v>
      </c>
      <c r="B916" s="376">
        <v>1</v>
      </c>
      <c r="C916" s="343" t="s">
        <v>813</v>
      </c>
      <c r="D916" s="343"/>
      <c r="E916" s="343"/>
      <c r="F916" s="343"/>
      <c r="G916" s="343"/>
      <c r="H916" s="343"/>
      <c r="I916" s="343"/>
      <c r="J916" s="344" t="s">
        <v>711</v>
      </c>
      <c r="K916" s="345"/>
      <c r="L916" s="345"/>
      <c r="M916" s="345"/>
      <c r="N916" s="345"/>
      <c r="O916" s="345"/>
      <c r="P916" s="346" t="s">
        <v>818</v>
      </c>
      <c r="Q916" s="346"/>
      <c r="R916" s="346"/>
      <c r="S916" s="346"/>
      <c r="T916" s="346"/>
      <c r="U916" s="346"/>
      <c r="V916" s="346"/>
      <c r="W916" s="346"/>
      <c r="X916" s="346"/>
      <c r="Y916" s="347">
        <v>173</v>
      </c>
      <c r="Z916" s="348"/>
      <c r="AA916" s="348"/>
      <c r="AB916" s="349"/>
      <c r="AC916" s="350" t="s">
        <v>789</v>
      </c>
      <c r="AD916" s="351"/>
      <c r="AE916" s="351"/>
      <c r="AF916" s="351"/>
      <c r="AG916" s="351"/>
      <c r="AH916" s="352" t="s">
        <v>828</v>
      </c>
      <c r="AI916" s="353"/>
      <c r="AJ916" s="353"/>
      <c r="AK916" s="353"/>
      <c r="AL916" s="354" t="s">
        <v>828</v>
      </c>
      <c r="AM916" s="355"/>
      <c r="AN916" s="355"/>
      <c r="AO916" s="356"/>
      <c r="AP916" s="357" t="s">
        <v>828</v>
      </c>
      <c r="AQ916" s="357"/>
      <c r="AR916" s="357"/>
      <c r="AS916" s="357"/>
      <c r="AT916" s="357"/>
      <c r="AU916" s="357"/>
      <c r="AV916" s="357"/>
      <c r="AW916" s="357"/>
      <c r="AX916" s="357"/>
      <c r="AY916">
        <f>COUNTA($C$916)</f>
        <v>1</v>
      </c>
    </row>
    <row r="917" spans="1:51" ht="30" customHeight="1" x14ac:dyDescent="0.15">
      <c r="A917" s="376">
        <v>7</v>
      </c>
      <c r="B917" s="376">
        <v>1</v>
      </c>
      <c r="C917" s="343" t="s">
        <v>814</v>
      </c>
      <c r="D917" s="343"/>
      <c r="E917" s="343"/>
      <c r="F917" s="343"/>
      <c r="G917" s="343"/>
      <c r="H917" s="343"/>
      <c r="I917" s="343"/>
      <c r="J917" s="344" t="s">
        <v>711</v>
      </c>
      <c r="K917" s="345"/>
      <c r="L917" s="345"/>
      <c r="M917" s="345"/>
      <c r="N917" s="345"/>
      <c r="O917" s="345"/>
      <c r="P917" s="346" t="s">
        <v>818</v>
      </c>
      <c r="Q917" s="346"/>
      <c r="R917" s="346"/>
      <c r="S917" s="346"/>
      <c r="T917" s="346"/>
      <c r="U917" s="346"/>
      <c r="V917" s="346"/>
      <c r="W917" s="346"/>
      <c r="X917" s="346"/>
      <c r="Y917" s="347">
        <v>97</v>
      </c>
      <c r="Z917" s="348"/>
      <c r="AA917" s="348"/>
      <c r="AB917" s="349"/>
      <c r="AC917" s="350" t="s">
        <v>789</v>
      </c>
      <c r="AD917" s="351"/>
      <c r="AE917" s="351"/>
      <c r="AF917" s="351"/>
      <c r="AG917" s="351"/>
      <c r="AH917" s="352" t="s">
        <v>828</v>
      </c>
      <c r="AI917" s="353"/>
      <c r="AJ917" s="353"/>
      <c r="AK917" s="353"/>
      <c r="AL917" s="354" t="s">
        <v>828</v>
      </c>
      <c r="AM917" s="355"/>
      <c r="AN917" s="355"/>
      <c r="AO917" s="356"/>
      <c r="AP917" s="357" t="s">
        <v>828</v>
      </c>
      <c r="AQ917" s="357"/>
      <c r="AR917" s="357"/>
      <c r="AS917" s="357"/>
      <c r="AT917" s="357"/>
      <c r="AU917" s="357"/>
      <c r="AV917" s="357"/>
      <c r="AW917" s="357"/>
      <c r="AX917" s="357"/>
      <c r="AY917">
        <f>COUNTA($C$917)</f>
        <v>1</v>
      </c>
    </row>
    <row r="918" spans="1:51" ht="30" customHeight="1" x14ac:dyDescent="0.15">
      <c r="A918" s="376">
        <v>8</v>
      </c>
      <c r="B918" s="376">
        <v>1</v>
      </c>
      <c r="C918" s="343" t="s">
        <v>815</v>
      </c>
      <c r="D918" s="343"/>
      <c r="E918" s="343"/>
      <c r="F918" s="343"/>
      <c r="G918" s="343"/>
      <c r="H918" s="343"/>
      <c r="I918" s="343"/>
      <c r="J918" s="344" t="s">
        <v>711</v>
      </c>
      <c r="K918" s="345"/>
      <c r="L918" s="345"/>
      <c r="M918" s="345"/>
      <c r="N918" s="345"/>
      <c r="O918" s="345"/>
      <c r="P918" s="346" t="s">
        <v>818</v>
      </c>
      <c r="Q918" s="346"/>
      <c r="R918" s="346"/>
      <c r="S918" s="346"/>
      <c r="T918" s="346"/>
      <c r="U918" s="346"/>
      <c r="V918" s="346"/>
      <c r="W918" s="346"/>
      <c r="X918" s="346"/>
      <c r="Y918" s="347">
        <v>82</v>
      </c>
      <c r="Z918" s="348"/>
      <c r="AA918" s="348"/>
      <c r="AB918" s="349"/>
      <c r="AC918" s="350" t="s">
        <v>789</v>
      </c>
      <c r="AD918" s="351"/>
      <c r="AE918" s="351"/>
      <c r="AF918" s="351"/>
      <c r="AG918" s="351"/>
      <c r="AH918" s="352" t="s">
        <v>828</v>
      </c>
      <c r="AI918" s="353"/>
      <c r="AJ918" s="353"/>
      <c r="AK918" s="353"/>
      <c r="AL918" s="354" t="s">
        <v>828</v>
      </c>
      <c r="AM918" s="355"/>
      <c r="AN918" s="355"/>
      <c r="AO918" s="356"/>
      <c r="AP918" s="357" t="s">
        <v>828</v>
      </c>
      <c r="AQ918" s="357"/>
      <c r="AR918" s="357"/>
      <c r="AS918" s="357"/>
      <c r="AT918" s="357"/>
      <c r="AU918" s="357"/>
      <c r="AV918" s="357"/>
      <c r="AW918" s="357"/>
      <c r="AX918" s="357"/>
      <c r="AY918">
        <f>COUNTA($C$918)</f>
        <v>1</v>
      </c>
    </row>
    <row r="919" spans="1:51" ht="30" customHeight="1" x14ac:dyDescent="0.15">
      <c r="A919" s="376">
        <v>9</v>
      </c>
      <c r="B919" s="376">
        <v>1</v>
      </c>
      <c r="C919" s="343" t="s">
        <v>816</v>
      </c>
      <c r="D919" s="343"/>
      <c r="E919" s="343"/>
      <c r="F919" s="343"/>
      <c r="G919" s="343"/>
      <c r="H919" s="343"/>
      <c r="I919" s="343"/>
      <c r="J919" s="344" t="s">
        <v>711</v>
      </c>
      <c r="K919" s="345"/>
      <c r="L919" s="345"/>
      <c r="M919" s="345"/>
      <c r="N919" s="345"/>
      <c r="O919" s="345"/>
      <c r="P919" s="346" t="s">
        <v>818</v>
      </c>
      <c r="Q919" s="346"/>
      <c r="R919" s="346"/>
      <c r="S919" s="346"/>
      <c r="T919" s="346"/>
      <c r="U919" s="346"/>
      <c r="V919" s="346"/>
      <c r="W919" s="346"/>
      <c r="X919" s="346"/>
      <c r="Y919" s="347">
        <v>78</v>
      </c>
      <c r="Z919" s="348"/>
      <c r="AA919" s="348"/>
      <c r="AB919" s="349"/>
      <c r="AC919" s="350" t="s">
        <v>789</v>
      </c>
      <c r="AD919" s="351"/>
      <c r="AE919" s="351"/>
      <c r="AF919" s="351"/>
      <c r="AG919" s="351"/>
      <c r="AH919" s="352" t="s">
        <v>828</v>
      </c>
      <c r="AI919" s="353"/>
      <c r="AJ919" s="353"/>
      <c r="AK919" s="353"/>
      <c r="AL919" s="354" t="s">
        <v>828</v>
      </c>
      <c r="AM919" s="355"/>
      <c r="AN919" s="355"/>
      <c r="AO919" s="356"/>
      <c r="AP919" s="357" t="s">
        <v>828</v>
      </c>
      <c r="AQ919" s="357"/>
      <c r="AR919" s="357"/>
      <c r="AS919" s="357"/>
      <c r="AT919" s="357"/>
      <c r="AU919" s="357"/>
      <c r="AV919" s="357"/>
      <c r="AW919" s="357"/>
      <c r="AX919" s="357"/>
      <c r="AY919">
        <f>COUNTA($C$919)</f>
        <v>1</v>
      </c>
    </row>
    <row r="920" spans="1:51" ht="30" customHeight="1" x14ac:dyDescent="0.15">
      <c r="A920" s="376">
        <v>10</v>
      </c>
      <c r="B920" s="376">
        <v>1</v>
      </c>
      <c r="C920" s="343" t="s">
        <v>817</v>
      </c>
      <c r="D920" s="343"/>
      <c r="E920" s="343"/>
      <c r="F920" s="343"/>
      <c r="G920" s="343"/>
      <c r="H920" s="343"/>
      <c r="I920" s="343"/>
      <c r="J920" s="344" t="s">
        <v>711</v>
      </c>
      <c r="K920" s="345"/>
      <c r="L920" s="345"/>
      <c r="M920" s="345"/>
      <c r="N920" s="345"/>
      <c r="O920" s="345"/>
      <c r="P920" s="346" t="s">
        <v>818</v>
      </c>
      <c r="Q920" s="346"/>
      <c r="R920" s="346"/>
      <c r="S920" s="346"/>
      <c r="T920" s="346"/>
      <c r="U920" s="346"/>
      <c r="V920" s="346"/>
      <c r="W920" s="346"/>
      <c r="X920" s="346"/>
      <c r="Y920" s="347">
        <v>60</v>
      </c>
      <c r="Z920" s="348"/>
      <c r="AA920" s="348"/>
      <c r="AB920" s="349"/>
      <c r="AC920" s="350" t="s">
        <v>789</v>
      </c>
      <c r="AD920" s="351"/>
      <c r="AE920" s="351"/>
      <c r="AF920" s="351"/>
      <c r="AG920" s="351"/>
      <c r="AH920" s="352" t="s">
        <v>828</v>
      </c>
      <c r="AI920" s="353"/>
      <c r="AJ920" s="353"/>
      <c r="AK920" s="353"/>
      <c r="AL920" s="354" t="s">
        <v>828</v>
      </c>
      <c r="AM920" s="355"/>
      <c r="AN920" s="355"/>
      <c r="AO920" s="356"/>
      <c r="AP920" s="357" t="s">
        <v>828</v>
      </c>
      <c r="AQ920" s="357"/>
      <c r="AR920" s="357"/>
      <c r="AS920" s="357"/>
      <c r="AT920" s="357"/>
      <c r="AU920" s="357"/>
      <c r="AV920" s="357"/>
      <c r="AW920" s="357"/>
      <c r="AX920" s="357"/>
      <c r="AY920">
        <f>COUNTA($C$920)</f>
        <v>1</v>
      </c>
    </row>
    <row r="921" spans="1:51" ht="30" hidden="1" customHeight="1" x14ac:dyDescent="0.15">
      <c r="A921" s="376">
        <v>11</v>
      </c>
      <c r="B921" s="3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6">
        <v>12</v>
      </c>
      <c r="B922" s="3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6">
        <v>13</v>
      </c>
      <c r="B923" s="3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6">
        <v>14</v>
      </c>
      <c r="B924" s="3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6">
        <v>15</v>
      </c>
      <c r="B925" s="37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6">
        <v>16</v>
      </c>
      <c r="B926" s="37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6">
        <v>17</v>
      </c>
      <c r="B927" s="37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6">
        <v>18</v>
      </c>
      <c r="B928" s="3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6">
        <v>19</v>
      </c>
      <c r="B929" s="3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6">
        <v>20</v>
      </c>
      <c r="B930" s="3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6">
        <v>21</v>
      </c>
      <c r="B931" s="3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6">
        <v>22</v>
      </c>
      <c r="B932" s="3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6">
        <v>23</v>
      </c>
      <c r="B933" s="3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6">
        <v>24</v>
      </c>
      <c r="B934" s="3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6">
        <v>25</v>
      </c>
      <c r="B935" s="3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6">
        <v>26</v>
      </c>
      <c r="B936" s="3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6">
        <v>27</v>
      </c>
      <c r="B937" s="3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6">
        <v>28</v>
      </c>
      <c r="B938" s="3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6">
        <v>29</v>
      </c>
      <c r="B939" s="3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6">
        <v>30</v>
      </c>
      <c r="B940" s="3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358</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58.5" customHeight="1" x14ac:dyDescent="0.15">
      <c r="A944" s="376">
        <v>1</v>
      </c>
      <c r="B944" s="376">
        <v>1</v>
      </c>
      <c r="C944" s="343" t="s">
        <v>819</v>
      </c>
      <c r="D944" s="343"/>
      <c r="E944" s="343"/>
      <c r="F944" s="343"/>
      <c r="G944" s="343"/>
      <c r="H944" s="343"/>
      <c r="I944" s="343"/>
      <c r="J944" s="344">
        <v>5700150006052</v>
      </c>
      <c r="K944" s="345"/>
      <c r="L944" s="345"/>
      <c r="M944" s="345"/>
      <c r="N944" s="345"/>
      <c r="O944" s="345"/>
      <c r="P944" s="346" t="s">
        <v>820</v>
      </c>
      <c r="Q944" s="346"/>
      <c r="R944" s="346"/>
      <c r="S944" s="346"/>
      <c r="T944" s="346"/>
      <c r="U944" s="346"/>
      <c r="V944" s="346"/>
      <c r="W944" s="346"/>
      <c r="X944" s="346"/>
      <c r="Y944" s="347">
        <v>366</v>
      </c>
      <c r="Z944" s="348"/>
      <c r="AA944" s="348"/>
      <c r="AB944" s="349"/>
      <c r="AC944" s="350" t="s">
        <v>789</v>
      </c>
      <c r="AD944" s="351"/>
      <c r="AE944" s="351"/>
      <c r="AF944" s="351"/>
      <c r="AG944" s="351"/>
      <c r="AH944" s="372" t="s">
        <v>711</v>
      </c>
      <c r="AI944" s="373"/>
      <c r="AJ944" s="373"/>
      <c r="AK944" s="373"/>
      <c r="AL944" s="354" t="s">
        <v>711</v>
      </c>
      <c r="AM944" s="355"/>
      <c r="AN944" s="355"/>
      <c r="AO944" s="356"/>
      <c r="AP944" s="357" t="s">
        <v>711</v>
      </c>
      <c r="AQ944" s="357"/>
      <c r="AR944" s="357"/>
      <c r="AS944" s="357"/>
      <c r="AT944" s="357"/>
      <c r="AU944" s="357"/>
      <c r="AV944" s="357"/>
      <c r="AW944" s="357"/>
      <c r="AX944" s="357"/>
      <c r="AY944">
        <f t="shared" si="120"/>
        <v>1</v>
      </c>
    </row>
    <row r="945" spans="1:51" ht="30" hidden="1" customHeight="1" x14ac:dyDescent="0.15">
      <c r="A945" s="376">
        <v>2</v>
      </c>
      <c r="B945" s="3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2"/>
      <c r="AI945" s="373"/>
      <c r="AJ945" s="373"/>
      <c r="AK945" s="373"/>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6">
        <v>3</v>
      </c>
      <c r="B946" s="376">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6">
        <v>4</v>
      </c>
      <c r="B947" s="376">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6">
        <v>5</v>
      </c>
      <c r="B948" s="3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6">
        <v>6</v>
      </c>
      <c r="B949" s="3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6">
        <v>7</v>
      </c>
      <c r="B950" s="3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6">
        <v>8</v>
      </c>
      <c r="B951" s="3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6">
        <v>9</v>
      </c>
      <c r="B952" s="3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6">
        <v>10</v>
      </c>
      <c r="B953" s="3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6">
        <v>11</v>
      </c>
      <c r="B954" s="3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6">
        <v>12</v>
      </c>
      <c r="B955" s="3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6">
        <v>13</v>
      </c>
      <c r="B956" s="3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6">
        <v>14</v>
      </c>
      <c r="B957" s="3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6">
        <v>15</v>
      </c>
      <c r="B958" s="37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6">
        <v>16</v>
      </c>
      <c r="B959" s="37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6">
        <v>17</v>
      </c>
      <c r="B960" s="37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6">
        <v>18</v>
      </c>
      <c r="B961" s="3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6">
        <v>19</v>
      </c>
      <c r="B962" s="3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6">
        <v>20</v>
      </c>
      <c r="B963" s="3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6">
        <v>21</v>
      </c>
      <c r="B964" s="3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6">
        <v>22</v>
      </c>
      <c r="B965" s="3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6">
        <v>23</v>
      </c>
      <c r="B966" s="3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6">
        <v>24</v>
      </c>
      <c r="B967" s="3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6">
        <v>25</v>
      </c>
      <c r="B968" s="3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6">
        <v>26</v>
      </c>
      <c r="B969" s="3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6">
        <v>27</v>
      </c>
      <c r="B970" s="3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6">
        <v>28</v>
      </c>
      <c r="B971" s="3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6">
        <v>29</v>
      </c>
      <c r="B972" s="3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6">
        <v>30</v>
      </c>
      <c r="B973" s="3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358</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30" customHeight="1" x14ac:dyDescent="0.15">
      <c r="A977" s="376">
        <v>1</v>
      </c>
      <c r="B977" s="376">
        <v>1</v>
      </c>
      <c r="C977" s="343" t="s">
        <v>711</v>
      </c>
      <c r="D977" s="343"/>
      <c r="E977" s="343"/>
      <c r="F977" s="343"/>
      <c r="G977" s="343"/>
      <c r="H977" s="343"/>
      <c r="I977" s="343"/>
      <c r="J977" s="344" t="s">
        <v>711</v>
      </c>
      <c r="K977" s="345"/>
      <c r="L977" s="345"/>
      <c r="M977" s="345"/>
      <c r="N977" s="345"/>
      <c r="O977" s="345"/>
      <c r="P977" s="346" t="s">
        <v>711</v>
      </c>
      <c r="Q977" s="346"/>
      <c r="R977" s="346"/>
      <c r="S977" s="346"/>
      <c r="T977" s="346"/>
      <c r="U977" s="346"/>
      <c r="V977" s="346"/>
      <c r="W977" s="346"/>
      <c r="X977" s="346"/>
      <c r="Y977" s="347" t="s">
        <v>711</v>
      </c>
      <c r="Z977" s="348"/>
      <c r="AA977" s="348"/>
      <c r="AB977" s="349"/>
      <c r="AC977" s="350"/>
      <c r="AD977" s="351"/>
      <c r="AE977" s="351"/>
      <c r="AF977" s="351"/>
      <c r="AG977" s="351"/>
      <c r="AH977" s="372" t="s">
        <v>828</v>
      </c>
      <c r="AI977" s="373"/>
      <c r="AJ977" s="373"/>
      <c r="AK977" s="373"/>
      <c r="AL977" s="354" t="s">
        <v>828</v>
      </c>
      <c r="AM977" s="355"/>
      <c r="AN977" s="355"/>
      <c r="AO977" s="356"/>
      <c r="AP977" s="357" t="s">
        <v>828</v>
      </c>
      <c r="AQ977" s="357"/>
      <c r="AR977" s="357"/>
      <c r="AS977" s="357"/>
      <c r="AT977" s="357"/>
      <c r="AU977" s="357"/>
      <c r="AV977" s="357"/>
      <c r="AW977" s="357"/>
      <c r="AX977" s="357"/>
      <c r="AY977">
        <f t="shared" si="121"/>
        <v>1</v>
      </c>
    </row>
    <row r="978" spans="1:51" ht="30" hidden="1" customHeight="1" x14ac:dyDescent="0.15">
      <c r="A978" s="376">
        <v>2</v>
      </c>
      <c r="B978" s="3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72"/>
      <c r="AI978" s="373"/>
      <c r="AJ978" s="373"/>
      <c r="AK978" s="373"/>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6">
        <v>3</v>
      </c>
      <c r="B979" s="376">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6">
        <v>4</v>
      </c>
      <c r="B980" s="376">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6">
        <v>5</v>
      </c>
      <c r="B981" s="3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6">
        <v>6</v>
      </c>
      <c r="B982" s="3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6">
        <v>7</v>
      </c>
      <c r="B983" s="3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6">
        <v>8</v>
      </c>
      <c r="B984" s="3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6">
        <v>9</v>
      </c>
      <c r="B985" s="3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6">
        <v>10</v>
      </c>
      <c r="B986" s="3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6">
        <v>11</v>
      </c>
      <c r="B987" s="3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6">
        <v>12</v>
      </c>
      <c r="B988" s="3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6">
        <v>13</v>
      </c>
      <c r="B989" s="3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6">
        <v>14</v>
      </c>
      <c r="B990" s="3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6">
        <v>15</v>
      </c>
      <c r="B991" s="37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6">
        <v>16</v>
      </c>
      <c r="B992" s="37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6">
        <v>17</v>
      </c>
      <c r="B993" s="37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6">
        <v>18</v>
      </c>
      <c r="B994" s="3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6">
        <v>19</v>
      </c>
      <c r="B995" s="3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6">
        <v>20</v>
      </c>
      <c r="B996" s="3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6">
        <v>21</v>
      </c>
      <c r="B997" s="3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6">
        <v>22</v>
      </c>
      <c r="B998" s="3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6">
        <v>23</v>
      </c>
      <c r="B999" s="3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6">
        <v>24</v>
      </c>
      <c r="B1000" s="3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6">
        <v>25</v>
      </c>
      <c r="B1001" s="3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6">
        <v>26</v>
      </c>
      <c r="B1002" s="3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6">
        <v>27</v>
      </c>
      <c r="B1003" s="3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6">
        <v>28</v>
      </c>
      <c r="B1004" s="3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6">
        <v>29</v>
      </c>
      <c r="B1005" s="3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6">
        <v>30</v>
      </c>
      <c r="B1006" s="3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358</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49.5" customHeight="1" x14ac:dyDescent="0.15">
      <c r="A1010" s="376">
        <v>1</v>
      </c>
      <c r="B1010" s="376">
        <v>1</v>
      </c>
      <c r="C1010" s="343" t="s">
        <v>819</v>
      </c>
      <c r="D1010" s="343"/>
      <c r="E1010" s="343"/>
      <c r="F1010" s="343"/>
      <c r="G1010" s="343"/>
      <c r="H1010" s="343"/>
      <c r="I1010" s="343"/>
      <c r="J1010" s="344">
        <v>7010005013337</v>
      </c>
      <c r="K1010" s="345"/>
      <c r="L1010" s="345"/>
      <c r="M1010" s="345"/>
      <c r="N1010" s="345"/>
      <c r="O1010" s="345"/>
      <c r="P1010" s="346" t="s">
        <v>821</v>
      </c>
      <c r="Q1010" s="346"/>
      <c r="R1010" s="346"/>
      <c r="S1010" s="346"/>
      <c r="T1010" s="346"/>
      <c r="U1010" s="346"/>
      <c r="V1010" s="346"/>
      <c r="W1010" s="346"/>
      <c r="X1010" s="346"/>
      <c r="Y1010" s="347">
        <v>40</v>
      </c>
      <c r="Z1010" s="348"/>
      <c r="AA1010" s="348"/>
      <c r="AB1010" s="349"/>
      <c r="AC1010" s="350" t="s">
        <v>789</v>
      </c>
      <c r="AD1010" s="351"/>
      <c r="AE1010" s="351"/>
      <c r="AF1010" s="351"/>
      <c r="AG1010" s="351"/>
      <c r="AH1010" s="372" t="s">
        <v>711</v>
      </c>
      <c r="AI1010" s="373"/>
      <c r="AJ1010" s="373"/>
      <c r="AK1010" s="373"/>
      <c r="AL1010" s="354" t="s">
        <v>711</v>
      </c>
      <c r="AM1010" s="355"/>
      <c r="AN1010" s="355"/>
      <c r="AO1010" s="356"/>
      <c r="AP1010" s="357" t="s">
        <v>711</v>
      </c>
      <c r="AQ1010" s="357"/>
      <c r="AR1010" s="357"/>
      <c r="AS1010" s="357"/>
      <c r="AT1010" s="357"/>
      <c r="AU1010" s="357"/>
      <c r="AV1010" s="357"/>
      <c r="AW1010" s="357"/>
      <c r="AX1010" s="357"/>
      <c r="AY1010">
        <f t="shared" si="122"/>
        <v>1</v>
      </c>
    </row>
    <row r="1011" spans="1:51" ht="30" hidden="1" customHeight="1" x14ac:dyDescent="0.15">
      <c r="A1011" s="376">
        <v>2</v>
      </c>
      <c r="B1011" s="3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72"/>
      <c r="AI1011" s="373"/>
      <c r="AJ1011" s="373"/>
      <c r="AK1011" s="373"/>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6">
        <v>3</v>
      </c>
      <c r="B1012" s="376">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6">
        <v>4</v>
      </c>
      <c r="B1013" s="376">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6">
        <v>5</v>
      </c>
      <c r="B1014" s="3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6">
        <v>6</v>
      </c>
      <c r="B1015" s="3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6">
        <v>7</v>
      </c>
      <c r="B1016" s="3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6">
        <v>8</v>
      </c>
      <c r="B1017" s="3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6">
        <v>9</v>
      </c>
      <c r="B1018" s="3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6">
        <v>10</v>
      </c>
      <c r="B1019" s="3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6">
        <v>11</v>
      </c>
      <c r="B1020" s="3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6">
        <v>12</v>
      </c>
      <c r="B1021" s="3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6">
        <v>13</v>
      </c>
      <c r="B1022" s="3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6">
        <v>14</v>
      </c>
      <c r="B1023" s="3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6">
        <v>15</v>
      </c>
      <c r="B1024" s="37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6">
        <v>16</v>
      </c>
      <c r="B1025" s="37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6">
        <v>17</v>
      </c>
      <c r="B1026" s="37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6">
        <v>18</v>
      </c>
      <c r="B1027" s="3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6">
        <v>19</v>
      </c>
      <c r="B1028" s="3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6">
        <v>20</v>
      </c>
      <c r="B1029" s="3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6">
        <v>21</v>
      </c>
      <c r="B1030" s="3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6">
        <v>22</v>
      </c>
      <c r="B1031" s="3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6">
        <v>23</v>
      </c>
      <c r="B1032" s="3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6">
        <v>24</v>
      </c>
      <c r="B1033" s="3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6">
        <v>25</v>
      </c>
      <c r="B1034" s="3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6">
        <v>26</v>
      </c>
      <c r="B1035" s="3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6">
        <v>27</v>
      </c>
      <c r="B1036" s="3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6">
        <v>28</v>
      </c>
      <c r="B1037" s="3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6">
        <v>29</v>
      </c>
      <c r="B1038" s="3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6">
        <v>30</v>
      </c>
      <c r="B1039" s="3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358</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48.75" customHeight="1" x14ac:dyDescent="0.15">
      <c r="A1043" s="376">
        <v>1</v>
      </c>
      <c r="B1043" s="376">
        <v>1</v>
      </c>
      <c r="C1043" s="343" t="s">
        <v>822</v>
      </c>
      <c r="D1043" s="343"/>
      <c r="E1043" s="343"/>
      <c r="F1043" s="343"/>
      <c r="G1043" s="343"/>
      <c r="H1043" s="343"/>
      <c r="I1043" s="343"/>
      <c r="J1043" s="344">
        <v>7010005013337</v>
      </c>
      <c r="K1043" s="345"/>
      <c r="L1043" s="345"/>
      <c r="M1043" s="345"/>
      <c r="N1043" s="345"/>
      <c r="O1043" s="345"/>
      <c r="P1043" s="346" t="s">
        <v>821</v>
      </c>
      <c r="Q1043" s="346"/>
      <c r="R1043" s="346"/>
      <c r="S1043" s="346"/>
      <c r="T1043" s="346"/>
      <c r="U1043" s="346"/>
      <c r="V1043" s="346"/>
      <c r="W1043" s="346"/>
      <c r="X1043" s="346"/>
      <c r="Y1043" s="347">
        <v>40</v>
      </c>
      <c r="Z1043" s="348"/>
      <c r="AA1043" s="348"/>
      <c r="AB1043" s="349"/>
      <c r="AC1043" s="350" t="s">
        <v>789</v>
      </c>
      <c r="AD1043" s="351"/>
      <c r="AE1043" s="351"/>
      <c r="AF1043" s="351"/>
      <c r="AG1043" s="351"/>
      <c r="AH1043" s="372" t="s">
        <v>711</v>
      </c>
      <c r="AI1043" s="373"/>
      <c r="AJ1043" s="373"/>
      <c r="AK1043" s="373"/>
      <c r="AL1043" s="354" t="s">
        <v>711</v>
      </c>
      <c r="AM1043" s="355"/>
      <c r="AN1043" s="355"/>
      <c r="AO1043" s="356"/>
      <c r="AP1043" s="357" t="s">
        <v>711</v>
      </c>
      <c r="AQ1043" s="357"/>
      <c r="AR1043" s="357"/>
      <c r="AS1043" s="357"/>
      <c r="AT1043" s="357"/>
      <c r="AU1043" s="357"/>
      <c r="AV1043" s="357"/>
      <c r="AW1043" s="357"/>
      <c r="AX1043" s="357"/>
      <c r="AY1043">
        <f t="shared" si="123"/>
        <v>1</v>
      </c>
    </row>
    <row r="1044" spans="1:51" ht="30" hidden="1" customHeight="1" x14ac:dyDescent="0.15">
      <c r="A1044" s="376">
        <v>2</v>
      </c>
      <c r="B1044" s="3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72"/>
      <c r="AI1044" s="373"/>
      <c r="AJ1044" s="373"/>
      <c r="AK1044" s="373"/>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6">
        <v>3</v>
      </c>
      <c r="B1045" s="376">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6">
        <v>4</v>
      </c>
      <c r="B1046" s="376">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6">
        <v>5</v>
      </c>
      <c r="B1047" s="3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6">
        <v>6</v>
      </c>
      <c r="B1048" s="3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6">
        <v>7</v>
      </c>
      <c r="B1049" s="3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6">
        <v>8</v>
      </c>
      <c r="B1050" s="3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6">
        <v>9</v>
      </c>
      <c r="B1051" s="3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6">
        <v>10</v>
      </c>
      <c r="B1052" s="3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6">
        <v>11</v>
      </c>
      <c r="B1053" s="3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6">
        <v>12</v>
      </c>
      <c r="B1054" s="3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6">
        <v>13</v>
      </c>
      <c r="B1055" s="3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6">
        <v>14</v>
      </c>
      <c r="B1056" s="3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6">
        <v>15</v>
      </c>
      <c r="B1057" s="37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6">
        <v>16</v>
      </c>
      <c r="B1058" s="37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6">
        <v>17</v>
      </c>
      <c r="B1059" s="37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6">
        <v>18</v>
      </c>
      <c r="B1060" s="3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6">
        <v>19</v>
      </c>
      <c r="B1061" s="3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6">
        <v>20</v>
      </c>
      <c r="B1062" s="3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6">
        <v>21</v>
      </c>
      <c r="B1063" s="3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6">
        <v>22</v>
      </c>
      <c r="B1064" s="3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6">
        <v>23</v>
      </c>
      <c r="B1065" s="3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6">
        <v>24</v>
      </c>
      <c r="B1066" s="3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6">
        <v>25</v>
      </c>
      <c r="B1067" s="3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6">
        <v>26</v>
      </c>
      <c r="B1068" s="3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6">
        <v>27</v>
      </c>
      <c r="B1069" s="3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6">
        <v>28</v>
      </c>
      <c r="B1070" s="3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6">
        <v>29</v>
      </c>
      <c r="B1071" s="3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6">
        <v>30</v>
      </c>
      <c r="B1072" s="3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358</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46.5" customHeight="1" x14ac:dyDescent="0.15">
      <c r="A1076" s="376">
        <v>1</v>
      </c>
      <c r="B1076" s="376">
        <v>1</v>
      </c>
      <c r="C1076" s="343" t="s">
        <v>826</v>
      </c>
      <c r="D1076" s="343"/>
      <c r="E1076" s="343"/>
      <c r="F1076" s="343"/>
      <c r="G1076" s="343"/>
      <c r="H1076" s="343"/>
      <c r="I1076" s="343"/>
      <c r="J1076" s="366">
        <v>5010005007398</v>
      </c>
      <c r="K1076" s="367"/>
      <c r="L1076" s="367"/>
      <c r="M1076" s="367"/>
      <c r="N1076" s="367"/>
      <c r="O1076" s="368"/>
      <c r="P1076" s="346" t="s">
        <v>821</v>
      </c>
      <c r="Q1076" s="346"/>
      <c r="R1076" s="346"/>
      <c r="S1076" s="346"/>
      <c r="T1076" s="346"/>
      <c r="U1076" s="346"/>
      <c r="V1076" s="346"/>
      <c r="W1076" s="346"/>
      <c r="X1076" s="346"/>
      <c r="Y1076" s="347">
        <v>169</v>
      </c>
      <c r="Z1076" s="348"/>
      <c r="AA1076" s="348"/>
      <c r="AB1076" s="349"/>
      <c r="AC1076" s="369" t="s">
        <v>789</v>
      </c>
      <c r="AD1076" s="370"/>
      <c r="AE1076" s="370"/>
      <c r="AF1076" s="370"/>
      <c r="AG1076" s="371"/>
      <c r="AH1076" s="372" t="s">
        <v>397</v>
      </c>
      <c r="AI1076" s="373"/>
      <c r="AJ1076" s="373"/>
      <c r="AK1076" s="373"/>
      <c r="AL1076" s="354" t="s">
        <v>397</v>
      </c>
      <c r="AM1076" s="355"/>
      <c r="AN1076" s="355"/>
      <c r="AO1076" s="356"/>
      <c r="AP1076" s="357" t="s">
        <v>397</v>
      </c>
      <c r="AQ1076" s="357"/>
      <c r="AR1076" s="357"/>
      <c r="AS1076" s="357"/>
      <c r="AT1076" s="357"/>
      <c r="AU1076" s="357"/>
      <c r="AV1076" s="357"/>
      <c r="AW1076" s="357"/>
      <c r="AX1076" s="357"/>
      <c r="AY1076">
        <f t="shared" si="124"/>
        <v>1</v>
      </c>
    </row>
    <row r="1077" spans="1:51" ht="30" hidden="1" customHeight="1" x14ac:dyDescent="0.15">
      <c r="A1077" s="376">
        <v>2</v>
      </c>
      <c r="B1077" s="3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2"/>
      <c r="AI1077" s="373"/>
      <c r="AJ1077" s="373"/>
      <c r="AK1077" s="373"/>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6">
        <v>3</v>
      </c>
      <c r="B1078" s="376">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6">
        <v>4</v>
      </c>
      <c r="B1079" s="376">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6">
        <v>5</v>
      </c>
      <c r="B1080" s="3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6">
        <v>6</v>
      </c>
      <c r="B1081" s="3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6">
        <v>7</v>
      </c>
      <c r="B1082" s="3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6">
        <v>8</v>
      </c>
      <c r="B1083" s="3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6">
        <v>9</v>
      </c>
      <c r="B1084" s="3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6">
        <v>10</v>
      </c>
      <c r="B1085" s="3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6">
        <v>11</v>
      </c>
      <c r="B1086" s="3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6">
        <v>12</v>
      </c>
      <c r="B1087" s="3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6">
        <v>13</v>
      </c>
      <c r="B1088" s="3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6">
        <v>14</v>
      </c>
      <c r="B1089" s="3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6">
        <v>15</v>
      </c>
      <c r="B1090" s="37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6">
        <v>16</v>
      </c>
      <c r="B1091" s="37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6">
        <v>17</v>
      </c>
      <c r="B1092" s="37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6">
        <v>18</v>
      </c>
      <c r="B1093" s="3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6">
        <v>19</v>
      </c>
      <c r="B1094" s="3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6">
        <v>20</v>
      </c>
      <c r="B1095" s="3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6">
        <v>21</v>
      </c>
      <c r="B1096" s="3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6">
        <v>22</v>
      </c>
      <c r="B1097" s="3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6">
        <v>23</v>
      </c>
      <c r="B1098" s="3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6">
        <v>24</v>
      </c>
      <c r="B1099" s="3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6">
        <v>25</v>
      </c>
      <c r="B1100" s="3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6">
        <v>26</v>
      </c>
      <c r="B1101" s="3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6">
        <v>27</v>
      </c>
      <c r="B1102" s="3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6">
        <v>28</v>
      </c>
      <c r="B1103" s="3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6">
        <v>29</v>
      </c>
      <c r="B1104" s="3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9.5" hidden="1" customHeight="1" x14ac:dyDescent="0.15">
      <c r="A1105" s="376">
        <v>30</v>
      </c>
      <c r="B1105" s="3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323</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52" t="s">
        <v>262</v>
      </c>
      <c r="D1109" s="380"/>
      <c r="E1109" s="152" t="s">
        <v>261</v>
      </c>
      <c r="F1109" s="380"/>
      <c r="G1109" s="380"/>
      <c r="H1109" s="380"/>
      <c r="I1109" s="380"/>
      <c r="J1109" s="152" t="s">
        <v>295</v>
      </c>
      <c r="K1109" s="152"/>
      <c r="L1109" s="152"/>
      <c r="M1109" s="152"/>
      <c r="N1109" s="152"/>
      <c r="O1109" s="152"/>
      <c r="P1109" s="362" t="s">
        <v>27</v>
      </c>
      <c r="Q1109" s="362"/>
      <c r="R1109" s="362"/>
      <c r="S1109" s="362"/>
      <c r="T1109" s="362"/>
      <c r="U1109" s="362"/>
      <c r="V1109" s="362"/>
      <c r="W1109" s="362"/>
      <c r="X1109" s="362"/>
      <c r="Y1109" s="152" t="s">
        <v>297</v>
      </c>
      <c r="Z1109" s="380"/>
      <c r="AA1109" s="380"/>
      <c r="AB1109" s="380"/>
      <c r="AC1109" s="152" t="s">
        <v>244</v>
      </c>
      <c r="AD1109" s="152"/>
      <c r="AE1109" s="152"/>
      <c r="AF1109" s="152"/>
      <c r="AG1109" s="152"/>
      <c r="AH1109" s="362" t="s">
        <v>257</v>
      </c>
      <c r="AI1109" s="363"/>
      <c r="AJ1109" s="363"/>
      <c r="AK1109" s="363"/>
      <c r="AL1109" s="363" t="s">
        <v>21</v>
      </c>
      <c r="AM1109" s="363"/>
      <c r="AN1109" s="363"/>
      <c r="AO1109" s="381"/>
      <c r="AP1109" s="365" t="s">
        <v>324</v>
      </c>
      <c r="AQ1109" s="365"/>
      <c r="AR1109" s="365"/>
      <c r="AS1109" s="365"/>
      <c r="AT1109" s="365"/>
      <c r="AU1109" s="365"/>
      <c r="AV1109" s="365"/>
      <c r="AW1109" s="365"/>
      <c r="AX1109" s="365"/>
    </row>
    <row r="1110" spans="1:51" ht="30" customHeight="1" x14ac:dyDescent="0.15">
      <c r="A1110" s="376">
        <v>1</v>
      </c>
      <c r="B1110" s="376">
        <v>1</v>
      </c>
      <c r="C1110" s="374"/>
      <c r="D1110" s="374"/>
      <c r="E1110" s="150" t="s">
        <v>828</v>
      </c>
      <c r="F1110" s="375"/>
      <c r="G1110" s="375"/>
      <c r="H1110" s="375"/>
      <c r="I1110" s="375"/>
      <c r="J1110" s="344" t="s">
        <v>828</v>
      </c>
      <c r="K1110" s="345"/>
      <c r="L1110" s="345"/>
      <c r="M1110" s="345"/>
      <c r="N1110" s="345"/>
      <c r="O1110" s="345"/>
      <c r="P1110" s="359" t="s">
        <v>828</v>
      </c>
      <c r="Q1110" s="346"/>
      <c r="R1110" s="346"/>
      <c r="S1110" s="346"/>
      <c r="T1110" s="346"/>
      <c r="U1110" s="346"/>
      <c r="V1110" s="346"/>
      <c r="W1110" s="346"/>
      <c r="X1110" s="346"/>
      <c r="Y1110" s="347" t="s">
        <v>828</v>
      </c>
      <c r="Z1110" s="348"/>
      <c r="AA1110" s="348"/>
      <c r="AB1110" s="349"/>
      <c r="AC1110" s="350"/>
      <c r="AD1110" s="351"/>
      <c r="AE1110" s="351"/>
      <c r="AF1110" s="351"/>
      <c r="AG1110" s="351"/>
      <c r="AH1110" s="352" t="s">
        <v>828</v>
      </c>
      <c r="AI1110" s="353"/>
      <c r="AJ1110" s="353"/>
      <c r="AK1110" s="353"/>
      <c r="AL1110" s="354" t="s">
        <v>828</v>
      </c>
      <c r="AM1110" s="355"/>
      <c r="AN1110" s="355"/>
      <c r="AO1110" s="356"/>
      <c r="AP1110" s="357" t="s">
        <v>828</v>
      </c>
      <c r="AQ1110" s="357"/>
      <c r="AR1110" s="357"/>
      <c r="AS1110" s="357"/>
      <c r="AT1110" s="357"/>
      <c r="AU1110" s="357"/>
      <c r="AV1110" s="357"/>
      <c r="AW1110" s="357"/>
      <c r="AX1110" s="357"/>
    </row>
    <row r="1111" spans="1:51" ht="30" hidden="1" customHeight="1" x14ac:dyDescent="0.15">
      <c r="A1111" s="376">
        <v>2</v>
      </c>
      <c r="B1111" s="376">
        <v>1</v>
      </c>
      <c r="C1111" s="374"/>
      <c r="D1111" s="374"/>
      <c r="E1111" s="375"/>
      <c r="F1111" s="375"/>
      <c r="G1111" s="375"/>
      <c r="H1111" s="375"/>
      <c r="I1111" s="375"/>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6">
        <v>3</v>
      </c>
      <c r="B1112" s="376">
        <v>1</v>
      </c>
      <c r="C1112" s="374"/>
      <c r="D1112" s="374"/>
      <c r="E1112" s="375"/>
      <c r="F1112" s="375"/>
      <c r="G1112" s="375"/>
      <c r="H1112" s="375"/>
      <c r="I1112" s="375"/>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6">
        <v>4</v>
      </c>
      <c r="B1113" s="376">
        <v>1</v>
      </c>
      <c r="C1113" s="374"/>
      <c r="D1113" s="374"/>
      <c r="E1113" s="375"/>
      <c r="F1113" s="375"/>
      <c r="G1113" s="375"/>
      <c r="H1113" s="375"/>
      <c r="I1113" s="375"/>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6">
        <v>5</v>
      </c>
      <c r="B1114" s="376">
        <v>1</v>
      </c>
      <c r="C1114" s="374"/>
      <c r="D1114" s="374"/>
      <c r="E1114" s="375"/>
      <c r="F1114" s="375"/>
      <c r="G1114" s="375"/>
      <c r="H1114" s="375"/>
      <c r="I1114" s="375"/>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6">
        <v>6</v>
      </c>
      <c r="B1115" s="376">
        <v>1</v>
      </c>
      <c r="C1115" s="374"/>
      <c r="D1115" s="374"/>
      <c r="E1115" s="375"/>
      <c r="F1115" s="375"/>
      <c r="G1115" s="375"/>
      <c r="H1115" s="375"/>
      <c r="I1115" s="375"/>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6">
        <v>7</v>
      </c>
      <c r="B1116" s="376">
        <v>1</v>
      </c>
      <c r="C1116" s="374"/>
      <c r="D1116" s="374"/>
      <c r="E1116" s="375"/>
      <c r="F1116" s="375"/>
      <c r="G1116" s="375"/>
      <c r="H1116" s="375"/>
      <c r="I1116" s="375"/>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6">
        <v>8</v>
      </c>
      <c r="B1117" s="376">
        <v>1</v>
      </c>
      <c r="C1117" s="374"/>
      <c r="D1117" s="374"/>
      <c r="E1117" s="375"/>
      <c r="F1117" s="375"/>
      <c r="G1117" s="375"/>
      <c r="H1117" s="375"/>
      <c r="I1117" s="375"/>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6">
        <v>9</v>
      </c>
      <c r="B1118" s="376">
        <v>1</v>
      </c>
      <c r="C1118" s="374"/>
      <c r="D1118" s="374"/>
      <c r="E1118" s="375"/>
      <c r="F1118" s="375"/>
      <c r="G1118" s="375"/>
      <c r="H1118" s="375"/>
      <c r="I1118" s="375"/>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6">
        <v>10</v>
      </c>
      <c r="B1119" s="376">
        <v>1</v>
      </c>
      <c r="C1119" s="374"/>
      <c r="D1119" s="374"/>
      <c r="E1119" s="375"/>
      <c r="F1119" s="375"/>
      <c r="G1119" s="375"/>
      <c r="H1119" s="375"/>
      <c r="I1119" s="375"/>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6">
        <v>11</v>
      </c>
      <c r="B1120" s="376">
        <v>1</v>
      </c>
      <c r="C1120" s="374"/>
      <c r="D1120" s="374"/>
      <c r="E1120" s="375"/>
      <c r="F1120" s="375"/>
      <c r="G1120" s="375"/>
      <c r="H1120" s="375"/>
      <c r="I1120" s="375"/>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6">
        <v>12</v>
      </c>
      <c r="B1121" s="376">
        <v>1</v>
      </c>
      <c r="C1121" s="374"/>
      <c r="D1121" s="374"/>
      <c r="E1121" s="375"/>
      <c r="F1121" s="375"/>
      <c r="G1121" s="375"/>
      <c r="H1121" s="375"/>
      <c r="I1121" s="375"/>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6">
        <v>13</v>
      </c>
      <c r="B1122" s="376">
        <v>1</v>
      </c>
      <c r="C1122" s="374"/>
      <c r="D1122" s="374"/>
      <c r="E1122" s="375"/>
      <c r="F1122" s="375"/>
      <c r="G1122" s="375"/>
      <c r="H1122" s="375"/>
      <c r="I1122" s="375"/>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6">
        <v>14</v>
      </c>
      <c r="B1123" s="376">
        <v>1</v>
      </c>
      <c r="C1123" s="374"/>
      <c r="D1123" s="374"/>
      <c r="E1123" s="375"/>
      <c r="F1123" s="375"/>
      <c r="G1123" s="375"/>
      <c r="H1123" s="375"/>
      <c r="I1123" s="375"/>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6">
        <v>15</v>
      </c>
      <c r="B1124" s="376">
        <v>1</v>
      </c>
      <c r="C1124" s="374"/>
      <c r="D1124" s="374"/>
      <c r="E1124" s="375"/>
      <c r="F1124" s="375"/>
      <c r="G1124" s="375"/>
      <c r="H1124" s="375"/>
      <c r="I1124" s="375"/>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6">
        <v>16</v>
      </c>
      <c r="B1125" s="376">
        <v>1</v>
      </c>
      <c r="C1125" s="374"/>
      <c r="D1125" s="374"/>
      <c r="E1125" s="375"/>
      <c r="F1125" s="375"/>
      <c r="G1125" s="375"/>
      <c r="H1125" s="375"/>
      <c r="I1125" s="375"/>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6">
        <v>17</v>
      </c>
      <c r="B1126" s="376">
        <v>1</v>
      </c>
      <c r="C1126" s="374"/>
      <c r="D1126" s="374"/>
      <c r="E1126" s="375"/>
      <c r="F1126" s="375"/>
      <c r="G1126" s="375"/>
      <c r="H1126" s="375"/>
      <c r="I1126" s="375"/>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6">
        <v>18</v>
      </c>
      <c r="B1127" s="376">
        <v>1</v>
      </c>
      <c r="C1127" s="374"/>
      <c r="D1127" s="374"/>
      <c r="E1127" s="150"/>
      <c r="F1127" s="375"/>
      <c r="G1127" s="375"/>
      <c r="H1127" s="375"/>
      <c r="I1127" s="375"/>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6">
        <v>19</v>
      </c>
      <c r="B1128" s="376">
        <v>1</v>
      </c>
      <c r="C1128" s="374"/>
      <c r="D1128" s="374"/>
      <c r="E1128" s="375"/>
      <c r="F1128" s="375"/>
      <c r="G1128" s="375"/>
      <c r="H1128" s="375"/>
      <c r="I1128" s="375"/>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6">
        <v>20</v>
      </c>
      <c r="B1129" s="376">
        <v>1</v>
      </c>
      <c r="C1129" s="374"/>
      <c r="D1129" s="374"/>
      <c r="E1129" s="375"/>
      <c r="F1129" s="375"/>
      <c r="G1129" s="375"/>
      <c r="H1129" s="375"/>
      <c r="I1129" s="375"/>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6">
        <v>21</v>
      </c>
      <c r="B1130" s="376">
        <v>1</v>
      </c>
      <c r="C1130" s="374"/>
      <c r="D1130" s="374"/>
      <c r="E1130" s="375"/>
      <c r="F1130" s="375"/>
      <c r="G1130" s="375"/>
      <c r="H1130" s="375"/>
      <c r="I1130" s="375"/>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6">
        <v>22</v>
      </c>
      <c r="B1131" s="376">
        <v>1</v>
      </c>
      <c r="C1131" s="374"/>
      <c r="D1131" s="374"/>
      <c r="E1131" s="375"/>
      <c r="F1131" s="375"/>
      <c r="G1131" s="375"/>
      <c r="H1131" s="375"/>
      <c r="I1131" s="375"/>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6">
        <v>23</v>
      </c>
      <c r="B1132" s="376">
        <v>1</v>
      </c>
      <c r="C1132" s="374"/>
      <c r="D1132" s="374"/>
      <c r="E1132" s="375"/>
      <c r="F1132" s="375"/>
      <c r="G1132" s="375"/>
      <c r="H1132" s="375"/>
      <c r="I1132" s="375"/>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6">
        <v>24</v>
      </c>
      <c r="B1133" s="376">
        <v>1</v>
      </c>
      <c r="C1133" s="374"/>
      <c r="D1133" s="374"/>
      <c r="E1133" s="375"/>
      <c r="F1133" s="375"/>
      <c r="G1133" s="375"/>
      <c r="H1133" s="375"/>
      <c r="I1133" s="375"/>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6">
        <v>25</v>
      </c>
      <c r="B1134" s="376">
        <v>1</v>
      </c>
      <c r="C1134" s="374"/>
      <c r="D1134" s="374"/>
      <c r="E1134" s="375"/>
      <c r="F1134" s="375"/>
      <c r="G1134" s="375"/>
      <c r="H1134" s="375"/>
      <c r="I1134" s="375"/>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6">
        <v>26</v>
      </c>
      <c r="B1135" s="376">
        <v>1</v>
      </c>
      <c r="C1135" s="374"/>
      <c r="D1135" s="374"/>
      <c r="E1135" s="375"/>
      <c r="F1135" s="375"/>
      <c r="G1135" s="375"/>
      <c r="H1135" s="375"/>
      <c r="I1135" s="375"/>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6">
        <v>27</v>
      </c>
      <c r="B1136" s="376">
        <v>1</v>
      </c>
      <c r="C1136" s="374"/>
      <c r="D1136" s="374"/>
      <c r="E1136" s="375"/>
      <c r="F1136" s="375"/>
      <c r="G1136" s="375"/>
      <c r="H1136" s="375"/>
      <c r="I1136" s="375"/>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6">
        <v>28</v>
      </c>
      <c r="B1137" s="376">
        <v>1</v>
      </c>
      <c r="C1137" s="374"/>
      <c r="D1137" s="374"/>
      <c r="E1137" s="375"/>
      <c r="F1137" s="375"/>
      <c r="G1137" s="375"/>
      <c r="H1137" s="375"/>
      <c r="I1137" s="375"/>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6">
        <v>29</v>
      </c>
      <c r="B1138" s="376">
        <v>1</v>
      </c>
      <c r="C1138" s="374"/>
      <c r="D1138" s="374"/>
      <c r="E1138" s="375"/>
      <c r="F1138" s="375"/>
      <c r="G1138" s="375"/>
      <c r="H1138" s="375"/>
      <c r="I1138" s="375"/>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6">
        <v>30</v>
      </c>
      <c r="B1139" s="376">
        <v>1</v>
      </c>
      <c r="C1139" s="374"/>
      <c r="D1139" s="374"/>
      <c r="E1139" s="375"/>
      <c r="F1139" s="375"/>
      <c r="G1139" s="375"/>
      <c r="H1139" s="375"/>
      <c r="I1139" s="375"/>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90">
    <cfRule type="expression" dxfId="2799" priority="13893">
      <formula>IF(RIGHT(TEXT(Y790,"0.#"),1)=".",FALSE,TRUE)</formula>
    </cfRule>
    <cfRule type="expression" dxfId="2798" priority="13894">
      <formula>IF(RIGHT(TEXT(Y790,"0.#"),1)=".",TRUE,FALSE)</formula>
    </cfRule>
  </conditionalFormatting>
  <conditionalFormatting sqref="Y799">
    <cfRule type="expression" dxfId="2797" priority="13889">
      <formula>IF(RIGHT(TEXT(Y799,"0.#"),1)=".",FALSE,TRUE)</formula>
    </cfRule>
    <cfRule type="expression" dxfId="2796" priority="13890">
      <formula>IF(RIGHT(TEXT(Y799,"0.#"),1)=".",TRUE,FALSE)</formula>
    </cfRule>
  </conditionalFormatting>
  <conditionalFormatting sqref="Y830:Y837 Y828 Y817:Y824 Y815 Y804:Y811 Y802">
    <cfRule type="expression" dxfId="2795" priority="13671">
      <formula>IF(RIGHT(TEXT(Y802,"0.#"),1)=".",FALSE,TRUE)</formula>
    </cfRule>
    <cfRule type="expression" dxfId="2794" priority="13672">
      <formula>IF(RIGHT(TEXT(Y802,"0.#"),1)=".",TRUE,FALSE)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91:Y798 Y789">
    <cfRule type="expression" dxfId="2787" priority="13695">
      <formula>IF(RIGHT(TEXT(Y789,"0.#"),1)=".",FALSE,TRUE)</formula>
    </cfRule>
    <cfRule type="expression" dxfId="2786" priority="13696">
      <formula>IF(RIGHT(TEXT(Y789,"0.#"),1)=".",TRUE,FALSE)</formula>
    </cfRule>
  </conditionalFormatting>
  <conditionalFormatting sqref="AU790">
    <cfRule type="expression" dxfId="2785" priority="13693">
      <formula>IF(RIGHT(TEXT(AU790,"0.#"),1)=".",FALSE,TRUE)</formula>
    </cfRule>
    <cfRule type="expression" dxfId="2784" priority="13694">
      <formula>IF(RIGHT(TEXT(AU790,"0.#"),1)=".",TRUE,FALSE)</formula>
    </cfRule>
  </conditionalFormatting>
  <conditionalFormatting sqref="AU799">
    <cfRule type="expression" dxfId="2783" priority="13691">
      <formula>IF(RIGHT(TEXT(AU799,"0.#"),1)=".",FALSE,TRUE)</formula>
    </cfRule>
    <cfRule type="expression" dxfId="2782" priority="13692">
      <formula>IF(RIGHT(TEXT(AU799,"0.#"),1)=".",TRUE,FALSE)</formula>
    </cfRule>
  </conditionalFormatting>
  <conditionalFormatting sqref="AU791:AU798 AU789">
    <cfRule type="expression" dxfId="2781" priority="13689">
      <formula>IF(RIGHT(TEXT(AU789,"0.#"),1)=".",FALSE,TRUE)</formula>
    </cfRule>
    <cfRule type="expression" dxfId="2780" priority="13690">
      <formula>IF(RIGHT(TEXT(AU789,"0.#"),1)=".",TRUE,FALSE)</formula>
    </cfRule>
  </conditionalFormatting>
  <conditionalFormatting sqref="Y829 Y816 Y803">
    <cfRule type="expression" dxfId="2779" priority="13675">
      <formula>IF(RIGHT(TEXT(Y803,"0.#"),1)=".",FALSE,TRUE)</formula>
    </cfRule>
    <cfRule type="expression" dxfId="2778" priority="13676">
      <formula>IF(RIGHT(TEXT(Y803,"0.#"),1)=".",TRUE,FALSE)</formula>
    </cfRule>
  </conditionalFormatting>
  <conditionalFormatting sqref="Y838 Y825 Y812">
    <cfRule type="expression" dxfId="2777" priority="13673">
      <formula>IF(RIGHT(TEXT(Y812,"0.#"),1)=".",FALSE,TRUE)</formula>
    </cfRule>
    <cfRule type="expression" dxfId="2776" priority="13674">
      <formula>IF(RIGHT(TEXT(Y812,"0.#"),1)=".",TRUE,FALSE)</formula>
    </cfRule>
  </conditionalFormatting>
  <conditionalFormatting sqref="AU829 AU816 AU803">
    <cfRule type="expression" dxfId="2775" priority="13669">
      <formula>IF(RIGHT(TEXT(AU803,"0.#"),1)=".",FALSE,TRUE)</formula>
    </cfRule>
    <cfRule type="expression" dxfId="2774" priority="13670">
      <formula>IF(RIGHT(TEXT(AU803,"0.#"),1)=".",TRUE,FALSE)</formula>
    </cfRule>
  </conditionalFormatting>
  <conditionalFormatting sqref="AU838 AU825 AU812">
    <cfRule type="expression" dxfId="2773" priority="13667">
      <formula>IF(RIGHT(TEXT(AU812,"0.#"),1)=".",FALSE,TRUE)</formula>
    </cfRule>
    <cfRule type="expression" dxfId="2772" priority="13668">
      <formula>IF(RIGHT(TEXT(AU812,"0.#"),1)=".",TRUE,FALSE)</formula>
    </cfRule>
  </conditionalFormatting>
  <conditionalFormatting sqref="AU830:AU837 AU828 AU817:AU824 AU815 AU804:AU811 AU802">
    <cfRule type="expression" dxfId="2771" priority="13665">
      <formula>IF(RIGHT(TEXT(AU802,"0.#"),1)=".",FALSE,TRUE)</formula>
    </cfRule>
    <cfRule type="expression" dxfId="2770" priority="13666">
      <formula>IF(RIGHT(TEXT(AU802,"0.#"),1)=".",TRUE,FALSE)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E116 AQ116">
    <cfRule type="expression" dxfId="2599" priority="13173">
      <formula>IF(RIGHT(TEXT(AE116,"0.#"),1)=".",FALSE,TRUE)</formula>
    </cfRule>
    <cfRule type="expression" dxfId="2598" priority="13174">
      <formula>IF(RIGHT(TEXT(AE116,"0.#"),1)=".",TRUE,FALSE)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M116">
    <cfRule type="expression" dxfId="2595" priority="13169">
      <formula>IF(RIGHT(TEXT(AM116,"0.#"),1)=".",FALSE,TRUE)</formula>
    </cfRule>
    <cfRule type="expression" dxfId="2594" priority="13170">
      <formula>IF(RIGHT(TEXT(AM116,"0.#"),1)=".",TRUE,FALSE)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M134:AM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47:AO874">
    <cfRule type="expression" dxfId="2507" priority="6643">
      <formula>IF(AND(AL847&gt;=0, RIGHT(TEXT(AL847,"0.#"),1)&lt;&gt;"."),TRUE,FALSE)</formula>
    </cfRule>
    <cfRule type="expression" dxfId="2506" priority="6644">
      <formula>IF(AND(AL847&gt;=0, RIGHT(TEXT(AL847,"0.#"),1)="."),TRUE,FALSE)</formula>
    </cfRule>
    <cfRule type="expression" dxfId="2505" priority="6645">
      <formula>IF(AND(AL847&lt;0, RIGHT(TEXT(AL847,"0.#"),1)&lt;&gt;"."),TRUE,FALSE)</formula>
    </cfRule>
    <cfRule type="expression" dxfId="2504" priority="6646">
      <formula>IF(AND(AL847&lt;0, RIGHT(TEXT(AL847,"0.#"),1)="."),TRUE,FALSE)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47:Y874">
    <cfRule type="expression" dxfId="2433" priority="2971">
      <formula>IF(RIGHT(TEXT(Y847,"0.#"),1)=".",FALSE,TRUE)</formula>
    </cfRule>
    <cfRule type="expression" dxfId="2432" priority="2972">
      <formula>IF(RIGHT(TEXT(Y847,"0.#"),1)=".",TRUE,FALSE)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10:AO1139">
    <cfRule type="expression" dxfId="2403" priority="2877">
      <formula>IF(AND(AL1110&gt;=0, RIGHT(TEXT(AL1110,"0.#"),1)&lt;&gt;"."),TRUE,FALSE)</formula>
    </cfRule>
    <cfRule type="expression" dxfId="2402" priority="2878">
      <formula>IF(AND(AL1110&gt;=0, RIGHT(TEXT(AL1110,"0.#"),1)="."),TRUE,FALSE)</formula>
    </cfRule>
    <cfRule type="expression" dxfId="2401" priority="2879">
      <formula>IF(AND(AL1110&lt;0, RIGHT(TEXT(AL1110,"0.#"),1)&lt;&gt;"."),TRUE,FALSE)</formula>
    </cfRule>
    <cfRule type="expression" dxfId="2400" priority="2880">
      <formula>IF(AND(AL1110&lt;0, RIGHT(TEXT(AL1110,"0.#"),1)="."),TRUE,FALSE)</formula>
    </cfRule>
  </conditionalFormatting>
  <conditionalFormatting sqref="Y1110:Y1139">
    <cfRule type="expression" dxfId="2399" priority="2875">
      <formula>IF(RIGHT(TEXT(Y1110,"0.#"),1)=".",FALSE,TRUE)</formula>
    </cfRule>
    <cfRule type="expression" dxfId="2398" priority="2876">
      <formula>IF(RIGHT(TEXT(Y1110,"0.#"),1)=".",TRUE,FALSE)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45:AO846">
    <cfRule type="expression" dxfId="2389" priority="2829">
      <formula>IF(AND(AL845&gt;=0, RIGHT(TEXT(AL845,"0.#"),1)&lt;&gt;"."),TRUE,FALSE)</formula>
    </cfRule>
    <cfRule type="expression" dxfId="2388" priority="2830">
      <formula>IF(AND(AL845&gt;=0, RIGHT(TEXT(AL845,"0.#"),1)="."),TRUE,FALSE)</formula>
    </cfRule>
    <cfRule type="expression" dxfId="2387" priority="2831">
      <formula>IF(AND(AL845&lt;0, RIGHT(TEXT(AL845,"0.#"),1)&lt;&gt;"."),TRUE,FALSE)</formula>
    </cfRule>
    <cfRule type="expression" dxfId="2386" priority="2832">
      <formula>IF(AND(AL845&lt;0, RIGHT(TEXT(AL845,"0.#"),1)="."),TRUE,FALSE)</formula>
    </cfRule>
  </conditionalFormatting>
  <conditionalFormatting sqref="Y845:Y846">
    <cfRule type="expression" dxfId="2385" priority="2827">
      <formula>IF(RIGHT(TEXT(Y845,"0.#"),1)=".",FALSE,TRUE)</formula>
    </cfRule>
    <cfRule type="expression" dxfId="2384" priority="2828">
      <formula>IF(RIGHT(TEXT(Y845,"0.#"),1)=".",TRUE,FALSE)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M47">
    <cfRule type="expression" dxfId="2187" priority="1971">
      <formula>IF(RIGHT(TEXT(AM47,"0.#"),1)=".",FALSE,TRUE)</formula>
    </cfRule>
    <cfRule type="expression" dxfId="2186" priority="1972">
      <formula>IF(RIGHT(TEXT(AM47,"0.#"),1)=".",TRUE,FALSE)</formula>
    </cfRule>
  </conditionalFormatting>
  <conditionalFormatting sqref="AI46">
    <cfRule type="expression" dxfId="2185" priority="1975">
      <formula>IF(RIGHT(TEXT(AI46,"0.#"),1)=".",FALSE,TRUE)</formula>
    </cfRule>
    <cfRule type="expression" dxfId="2184" priority="1976">
      <formula>IF(RIGHT(TEXT(AI46,"0.#"),1)=".",TRUE,FALSE)</formula>
    </cfRule>
  </conditionalFormatting>
  <conditionalFormatting sqref="AM46">
    <cfRule type="expression" dxfId="2183" priority="1973">
      <formula>IF(RIGHT(TEXT(AM46,"0.#"),1)=".",FALSE,TRUE)</formula>
    </cfRule>
    <cfRule type="expression" dxfId="2182" priority="1974">
      <formula>IF(RIGHT(TEXT(AM46,"0.#"),1)=".",TRUE,FALSE)</formula>
    </cfRule>
  </conditionalFormatting>
  <conditionalFormatting sqref="AU46:AU48">
    <cfRule type="expression" dxfId="2181" priority="1965">
      <formula>IF(RIGHT(TEXT(AU46,"0.#"),1)=".",FALSE,TRUE)</formula>
    </cfRule>
    <cfRule type="expression" dxfId="2180" priority="1966">
      <formula>IF(RIGHT(TEXT(AU46,"0.#"),1)=".",TRUE,FALSE)</formula>
    </cfRule>
  </conditionalFormatting>
  <conditionalFormatting sqref="AM48">
    <cfRule type="expression" dxfId="2179" priority="1969">
      <formula>IF(RIGHT(TEXT(AM48,"0.#"),1)=".",FALSE,TRUE)</formula>
    </cfRule>
    <cfRule type="expression" dxfId="2178" priority="1970">
      <formula>IF(RIGHT(TEXT(AM48,"0.#"),1)=".",TRUE,FALSE)</formula>
    </cfRule>
  </conditionalFormatting>
  <conditionalFormatting sqref="AQ46:AQ48">
    <cfRule type="expression" dxfId="2177" priority="1967">
      <formula>IF(RIGHT(TEXT(AQ46,"0.#"),1)=".",FALSE,TRUE)</formula>
    </cfRule>
    <cfRule type="expression" dxfId="2176" priority="1968">
      <formula>IF(RIGHT(TEXT(AQ46,"0.#"),1)=".",TRUE,FALSE)</formula>
    </cfRule>
  </conditionalFormatting>
  <conditionalFormatting sqref="AE146:AE147 AI146:AI147 AM146:AM147 AQ146:AQ147 AU146:AU147">
    <cfRule type="expression" dxfId="2175" priority="1959">
      <formula>IF(RIGHT(TEXT(AE146,"0.#"),1)=".",FALSE,TRUE)</formula>
    </cfRule>
    <cfRule type="expression" dxfId="2174" priority="1960">
      <formula>IF(RIGHT(TEXT(AE146,"0.#"),1)=".",TRUE,FALSE)</formula>
    </cfRule>
  </conditionalFormatting>
  <conditionalFormatting sqref="AE138:AE139 AI138:AI139 AM138:AM139 AQ138:AQ139 AU138:AU139">
    <cfRule type="expression" dxfId="2173" priority="1963">
      <formula>IF(RIGHT(TEXT(AE138,"0.#"),1)=".",FALSE,TRUE)</formula>
    </cfRule>
    <cfRule type="expression" dxfId="2172" priority="1964">
      <formula>IF(RIGHT(TEXT(AE138,"0.#"),1)=".",TRUE,FALSE)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98:AE199 AI198:AI199 AM198:AM199 AQ198:AQ199 AU198:AU199">
    <cfRule type="expression" dxfId="2169" priority="1953">
      <formula>IF(RIGHT(TEXT(AE198,"0.#"),1)=".",FALSE,TRUE)</formula>
    </cfRule>
    <cfRule type="expression" dxfId="2168" priority="1954">
      <formula>IF(RIGHT(TEXT(AE198,"0.#"),1)=".",TRUE,FALSE)</formula>
    </cfRule>
  </conditionalFormatting>
  <conditionalFormatting sqref="AE150:AE151 AI150:AI151 AM150:AM151 AQ150:AQ151 AU150:AU151">
    <cfRule type="expression" dxfId="2167" priority="1957">
      <formula>IF(RIGHT(TEXT(AE150,"0.#"),1)=".",FALSE,TRUE)</formula>
    </cfRule>
    <cfRule type="expression" dxfId="2166" priority="1958">
      <formula>IF(RIGHT(TEXT(AE150,"0.#"),1)=".",TRUE,FALSE)</formula>
    </cfRule>
  </conditionalFormatting>
  <conditionalFormatting sqref="AE194:AE195 AI194:AI195 AM194:AM195 AQ194:AQ195 AU194:AU195">
    <cfRule type="expression" dxfId="2165" priority="1955">
      <formula>IF(RIGHT(TEXT(AE194,"0.#"),1)=".",FALSE,TRUE)</formula>
    </cfRule>
    <cfRule type="expression" dxfId="2164" priority="1956">
      <formula>IF(RIGHT(TEXT(AE194,"0.#"),1)=".",TRUE,FALSE)</formula>
    </cfRule>
  </conditionalFormatting>
  <conditionalFormatting sqref="AE210:AE211 AI210:AI211 AM210:AM211 AQ210:AQ211 AU210:AU211">
    <cfRule type="expression" dxfId="2163" priority="1947">
      <formula>IF(RIGHT(TEXT(AE210,"0.#"),1)=".",FALSE,TRUE)</formula>
    </cfRule>
    <cfRule type="expression" dxfId="2162" priority="1948">
      <formula>IF(RIGHT(TEXT(AE210,"0.#"),1)=".",TRUE,FALSE)</formula>
    </cfRule>
  </conditionalFormatting>
  <conditionalFormatting sqref="AE202:AE203 AI202:AI203 AM202:AM203 AQ202:AQ203 AU202:AU203">
    <cfRule type="expression" dxfId="2161" priority="1951">
      <formula>IF(RIGHT(TEXT(AE202,"0.#"),1)=".",FALSE,TRUE)</formula>
    </cfRule>
    <cfRule type="expression" dxfId="2160" priority="1952">
      <formula>IF(RIGHT(TEXT(AE202,"0.#"),1)=".",TRUE,FALSE)</formula>
    </cfRule>
  </conditionalFormatting>
  <conditionalFormatting sqref="AE206:AE207 AI206:AI207 AM206:AM207 AQ206:AQ207 AU206:AU207">
    <cfRule type="expression" dxfId="2159" priority="1949">
      <formula>IF(RIGHT(TEXT(AE206,"0.#"),1)=".",FALSE,TRUE)</formula>
    </cfRule>
    <cfRule type="expression" dxfId="2158" priority="1950">
      <formula>IF(RIGHT(TEXT(AE206,"0.#"),1)=".",TRUE,FALSE)</formula>
    </cfRule>
  </conditionalFormatting>
  <conditionalFormatting sqref="AE262:AE263 AI262:AI263 AM262:AM263 AQ262:AQ263 AU262:AU263">
    <cfRule type="expression" dxfId="2157" priority="1941">
      <formula>IF(RIGHT(TEXT(AE262,"0.#"),1)=".",FALSE,TRUE)</formula>
    </cfRule>
    <cfRule type="expression" dxfId="2156" priority="1942">
      <formula>IF(RIGHT(TEXT(AE262,"0.#"),1)=".",TRUE,FALSE)</formula>
    </cfRule>
  </conditionalFormatting>
  <conditionalFormatting sqref="AE254:AE255 AI254:AI255 AM254:AM255 AQ254:AQ255 AU254:AU255">
    <cfRule type="expression" dxfId="2155" priority="1945">
      <formula>IF(RIGHT(TEXT(AE254,"0.#"),1)=".",FALSE,TRUE)</formula>
    </cfRule>
    <cfRule type="expression" dxfId="2154" priority="1946">
      <formula>IF(RIGHT(TEXT(AE254,"0.#"),1)=".",TRUE,FALSE)</formula>
    </cfRule>
  </conditionalFormatting>
  <conditionalFormatting sqref="AE258:AE259 AI258:AI259 AM258:AM259 AQ258:AQ259 AU258:AU259">
    <cfRule type="expression" dxfId="2153" priority="1943">
      <formula>IF(RIGHT(TEXT(AE258,"0.#"),1)=".",FALSE,TRUE)</formula>
    </cfRule>
    <cfRule type="expression" dxfId="2152" priority="1944">
      <formula>IF(RIGHT(TEXT(AE258,"0.#"),1)=".",TRUE,FALSE)</formula>
    </cfRule>
  </conditionalFormatting>
  <conditionalFormatting sqref="AE314:AE315 AI314:AI315 AM314:AM315 AQ314:AQ315 AU314:AU315">
    <cfRule type="expression" dxfId="2151" priority="1935">
      <formula>IF(RIGHT(TEXT(AE314,"0.#"),1)=".",FALSE,TRUE)</formula>
    </cfRule>
    <cfRule type="expression" dxfId="2150" priority="1936">
      <formula>IF(RIGHT(TEXT(AE314,"0.#"),1)=".",TRUE,FALSE)</formula>
    </cfRule>
  </conditionalFormatting>
  <conditionalFormatting sqref="AE266:AE267 AI266:AI267 AM266:AM267 AQ266:AQ267 AU266:AU267">
    <cfRule type="expression" dxfId="2149" priority="1939">
      <formula>IF(RIGHT(TEXT(AE266,"0.#"),1)=".",FALSE,TRUE)</formula>
    </cfRule>
    <cfRule type="expression" dxfId="2148" priority="1940">
      <formula>IF(RIGHT(TEXT(AE266,"0.#"),1)=".",TRUE,FALSE)</formula>
    </cfRule>
  </conditionalFormatting>
  <conditionalFormatting sqref="AE270:AE271 AI270:AI271 AM270:AM271 AQ270:AQ271 AU270:AU271">
    <cfRule type="expression" dxfId="2147" priority="1937">
      <formula>IF(RIGHT(TEXT(AE270,"0.#"),1)=".",FALSE,TRUE)</formula>
    </cfRule>
    <cfRule type="expression" dxfId="2146" priority="1938">
      <formula>IF(RIGHT(TEXT(AE270,"0.#"),1)=".",TRUE,FALSE)</formula>
    </cfRule>
  </conditionalFormatting>
  <conditionalFormatting sqref="AE326:AE327 AI326:AI327 AM326:AM327 AQ326:AQ327 AU326:AU327">
    <cfRule type="expression" dxfId="2145" priority="1929">
      <formula>IF(RIGHT(TEXT(AE326,"0.#"),1)=".",FALSE,TRUE)</formula>
    </cfRule>
    <cfRule type="expression" dxfId="2144" priority="1930">
      <formula>IF(RIGHT(TEXT(AE326,"0.#"),1)=".",TRUE,FALSE)</formula>
    </cfRule>
  </conditionalFormatting>
  <conditionalFormatting sqref="AE318:AE319 AI318:AI319 AM318:AM319 AQ318:AQ319 AU318:AU319">
    <cfRule type="expression" dxfId="2143" priority="1933">
      <formula>IF(RIGHT(TEXT(AE318,"0.#"),1)=".",FALSE,TRUE)</formula>
    </cfRule>
    <cfRule type="expression" dxfId="2142" priority="1934">
      <formula>IF(RIGHT(TEXT(AE318,"0.#"),1)=".",TRUE,FALSE)</formula>
    </cfRule>
  </conditionalFormatting>
  <conditionalFormatting sqref="AE322:AE323 AI322:AI323 AM322:AM323 AQ322:AQ323 AU322:AU323">
    <cfRule type="expression" dxfId="2141" priority="1931">
      <formula>IF(RIGHT(TEXT(AE322,"0.#"),1)=".",FALSE,TRUE)</formula>
    </cfRule>
    <cfRule type="expression" dxfId="2140" priority="1932">
      <formula>IF(RIGHT(TEXT(AE322,"0.#"),1)=".",TRUE,FALSE)</formula>
    </cfRule>
  </conditionalFormatting>
  <conditionalFormatting sqref="AE378:AE379 AI378:AI379 AM378:AM379 AQ378:AQ379 AU378:AU379">
    <cfRule type="expression" dxfId="2139" priority="1923">
      <formula>IF(RIGHT(TEXT(AE378,"0.#"),1)=".",FALSE,TRUE)</formula>
    </cfRule>
    <cfRule type="expression" dxfId="2138" priority="1924">
      <formula>IF(RIGHT(TEXT(AE378,"0.#"),1)=".",TRUE,FALSE)</formula>
    </cfRule>
  </conditionalFormatting>
  <conditionalFormatting sqref="AE330:AE331 AI330:AI331 AM330:AM331 AQ330:AQ331 AU330:AU331">
    <cfRule type="expression" dxfId="2137" priority="1927">
      <formula>IF(RIGHT(TEXT(AE330,"0.#"),1)=".",FALSE,TRUE)</formula>
    </cfRule>
    <cfRule type="expression" dxfId="2136" priority="1928">
      <formula>IF(RIGHT(TEXT(AE330,"0.#"),1)=".",TRUE,FALSE)</formula>
    </cfRule>
  </conditionalFormatting>
  <conditionalFormatting sqref="AE374:AE375 AI374:AI375 AM374:AM375 AQ374:AQ375 AU374:AU375">
    <cfRule type="expression" dxfId="2135" priority="1925">
      <formula>IF(RIGHT(TEXT(AE374,"0.#"),1)=".",FALSE,TRUE)</formula>
    </cfRule>
    <cfRule type="expression" dxfId="2134" priority="1926">
      <formula>IF(RIGHT(TEXT(AE374,"0.#"),1)=".",TRUE,FALSE)</formula>
    </cfRule>
  </conditionalFormatting>
  <conditionalFormatting sqref="AE390:AE391 AI390:AI391 AM390:AM391 AQ390:AQ391 AU390:AU391">
    <cfRule type="expression" dxfId="2133" priority="1917">
      <formula>IF(RIGHT(TEXT(AE390,"0.#"),1)=".",FALSE,TRUE)</formula>
    </cfRule>
    <cfRule type="expression" dxfId="2132" priority="1918">
      <formula>IF(RIGHT(TEXT(AE390,"0.#"),1)=".",TRUE,FALSE)</formula>
    </cfRule>
  </conditionalFormatting>
  <conditionalFormatting sqref="AE382:AE383 AI382:AI383 AM382:AM383 AQ382:AQ383 AU382:AU383">
    <cfRule type="expression" dxfId="2131" priority="1921">
      <formula>IF(RIGHT(TEXT(AE382,"0.#"),1)=".",FALSE,TRUE)</formula>
    </cfRule>
    <cfRule type="expression" dxfId="2130" priority="1922">
      <formula>IF(RIGHT(TEXT(AE382,"0.#"),1)=".",TRUE,FALSE)</formula>
    </cfRule>
  </conditionalFormatting>
  <conditionalFormatting sqref="AE386:AE387 AI386:AI387 AM386:AM387 AQ386:AQ387 AU386:AU387">
    <cfRule type="expression" dxfId="2129" priority="1919">
      <formula>IF(RIGHT(TEXT(AE386,"0.#"),1)=".",FALSE,TRUE)</formula>
    </cfRule>
    <cfRule type="expression" dxfId="2128" priority="1920">
      <formula>IF(RIGHT(TEXT(AE386,"0.#"),1)=".",TRUE,FALSE)</formula>
    </cfRule>
  </conditionalFormatting>
  <conditionalFormatting sqref="AE440">
    <cfRule type="expression" dxfId="2127" priority="1911">
      <formula>IF(RIGHT(TEXT(AE440,"0.#"),1)=".",FALSE,TRUE)</formula>
    </cfRule>
    <cfRule type="expression" dxfId="2126" priority="1912">
      <formula>IF(RIGHT(TEXT(AE440,"0.#"),1)=".",TRUE,FALSE)</formula>
    </cfRule>
  </conditionalFormatting>
  <conditionalFormatting sqref="AE438">
    <cfRule type="expression" dxfId="2125" priority="1915">
      <formula>IF(RIGHT(TEXT(AE438,"0.#"),1)=".",FALSE,TRUE)</formula>
    </cfRule>
    <cfRule type="expression" dxfId="2124" priority="1916">
      <formula>IF(RIGHT(TEXT(AE438,"0.#"),1)=".",TRUE,FALSE)</formula>
    </cfRule>
  </conditionalFormatting>
  <conditionalFormatting sqref="AE439">
    <cfRule type="expression" dxfId="2123" priority="1913">
      <formula>IF(RIGHT(TEXT(AE439,"0.#"),1)=".",FALSE,TRUE)</formula>
    </cfRule>
    <cfRule type="expression" dxfId="2122" priority="1914">
      <formula>IF(RIGHT(TEXT(AE439,"0.#"),1)=".",TRUE,FALSE)</formula>
    </cfRule>
  </conditionalFormatting>
  <conditionalFormatting sqref="AM440">
    <cfRule type="expression" dxfId="2121" priority="1905">
      <formula>IF(RIGHT(TEXT(AM440,"0.#"),1)=".",FALSE,TRUE)</formula>
    </cfRule>
    <cfRule type="expression" dxfId="2120" priority="1906">
      <formula>IF(RIGHT(TEXT(AM440,"0.#"),1)=".",TRUE,FALSE)</formula>
    </cfRule>
  </conditionalFormatting>
  <conditionalFormatting sqref="AM438">
    <cfRule type="expression" dxfId="2119" priority="1909">
      <formula>IF(RIGHT(TEXT(AM438,"0.#"),1)=".",FALSE,TRUE)</formula>
    </cfRule>
    <cfRule type="expression" dxfId="2118" priority="1910">
      <formula>IF(RIGHT(TEXT(AM438,"0.#"),1)=".",TRUE,FALSE)</formula>
    </cfRule>
  </conditionalFormatting>
  <conditionalFormatting sqref="AM439">
    <cfRule type="expression" dxfId="2117" priority="1907">
      <formula>IF(RIGHT(TEXT(AM439,"0.#"),1)=".",FALSE,TRUE)</formula>
    </cfRule>
    <cfRule type="expression" dxfId="2116" priority="1908">
      <formula>IF(RIGHT(TEXT(AM439,"0.#"),1)=".",TRUE,FALSE)</formula>
    </cfRule>
  </conditionalFormatting>
  <conditionalFormatting sqref="AU440">
    <cfRule type="expression" dxfId="2115" priority="1899">
      <formula>IF(RIGHT(TEXT(AU440,"0.#"),1)=".",FALSE,TRUE)</formula>
    </cfRule>
    <cfRule type="expression" dxfId="2114" priority="1900">
      <formula>IF(RIGHT(TEXT(AU440,"0.#"),1)=".",TRUE,FALSE)</formula>
    </cfRule>
  </conditionalFormatting>
  <conditionalFormatting sqref="AU438">
    <cfRule type="expression" dxfId="2113" priority="1903">
      <formula>IF(RIGHT(TEXT(AU438,"0.#"),1)=".",FALSE,TRUE)</formula>
    </cfRule>
    <cfRule type="expression" dxfId="2112" priority="1904">
      <formula>IF(RIGHT(TEXT(AU438,"0.#"),1)=".",TRUE,FALSE)</formula>
    </cfRule>
  </conditionalFormatting>
  <conditionalFormatting sqref="AU439">
    <cfRule type="expression" dxfId="2111" priority="1901">
      <formula>IF(RIGHT(TEXT(AU439,"0.#"),1)=".",FALSE,TRUE)</formula>
    </cfRule>
    <cfRule type="expression" dxfId="2110" priority="1902">
      <formula>IF(RIGHT(TEXT(AU439,"0.#"),1)=".",TRUE,FALSE)</formula>
    </cfRule>
  </conditionalFormatting>
  <conditionalFormatting sqref="AI440">
    <cfRule type="expression" dxfId="2109" priority="1893">
      <formula>IF(RIGHT(TEXT(AI440,"0.#"),1)=".",FALSE,TRUE)</formula>
    </cfRule>
    <cfRule type="expression" dxfId="2108" priority="1894">
      <formula>IF(RIGHT(TEXT(AI440,"0.#"),1)=".",TRUE,FALSE)</formula>
    </cfRule>
  </conditionalFormatting>
  <conditionalFormatting sqref="AI438">
    <cfRule type="expression" dxfId="2107" priority="1897">
      <formula>IF(RIGHT(TEXT(AI438,"0.#"),1)=".",FALSE,TRUE)</formula>
    </cfRule>
    <cfRule type="expression" dxfId="2106" priority="1898">
      <formula>IF(RIGHT(TEXT(AI438,"0.#"),1)=".",TRUE,FALSE)</formula>
    </cfRule>
  </conditionalFormatting>
  <conditionalFormatting sqref="AI439">
    <cfRule type="expression" dxfId="2105" priority="1895">
      <formula>IF(RIGHT(TEXT(AI439,"0.#"),1)=".",FALSE,TRUE)</formula>
    </cfRule>
    <cfRule type="expression" dxfId="2104" priority="1896">
      <formula>IF(RIGHT(TEXT(AI439,"0.#"),1)=".",TRUE,FALSE)</formula>
    </cfRule>
  </conditionalFormatting>
  <conditionalFormatting sqref="AQ438">
    <cfRule type="expression" dxfId="2103" priority="1887">
      <formula>IF(RIGHT(TEXT(AQ438,"0.#"),1)=".",FALSE,TRUE)</formula>
    </cfRule>
    <cfRule type="expression" dxfId="2102" priority="1888">
      <formula>IF(RIGHT(TEXT(AQ438,"0.#"),1)=".",TRUE,FALSE)</formula>
    </cfRule>
  </conditionalFormatting>
  <conditionalFormatting sqref="AQ439">
    <cfRule type="expression" dxfId="2101" priority="1891">
      <formula>IF(RIGHT(TEXT(AQ439,"0.#"),1)=".",FALSE,TRUE)</formula>
    </cfRule>
    <cfRule type="expression" dxfId="2100" priority="1892">
      <formula>IF(RIGHT(TEXT(AQ439,"0.#"),1)=".",TRUE,FALSE)</formula>
    </cfRule>
  </conditionalFormatting>
  <conditionalFormatting sqref="AQ440">
    <cfRule type="expression" dxfId="2099" priority="1889">
      <formula>IF(RIGHT(TEXT(AQ440,"0.#"),1)=".",FALSE,TRUE)</formula>
    </cfRule>
    <cfRule type="expression" dxfId="2098" priority="1890">
      <formula>IF(RIGHT(TEXT(AQ440,"0.#"),1)=".",TRUE,FALSE)</formula>
    </cfRule>
  </conditionalFormatting>
  <conditionalFormatting sqref="AE445">
    <cfRule type="expression" dxfId="2097" priority="1881">
      <formula>IF(RIGHT(TEXT(AE445,"0.#"),1)=".",FALSE,TRUE)</formula>
    </cfRule>
    <cfRule type="expression" dxfId="2096" priority="1882">
      <formula>IF(RIGHT(TEXT(AE445,"0.#"),1)=".",TRUE,FALSE)</formula>
    </cfRule>
  </conditionalFormatting>
  <conditionalFormatting sqref="AE443">
    <cfRule type="expression" dxfId="2095" priority="1885">
      <formula>IF(RIGHT(TEXT(AE443,"0.#"),1)=".",FALSE,TRUE)</formula>
    </cfRule>
    <cfRule type="expression" dxfId="2094" priority="1886">
      <formula>IF(RIGHT(TEXT(AE443,"0.#"),1)=".",TRUE,FALSE)</formula>
    </cfRule>
  </conditionalFormatting>
  <conditionalFormatting sqref="AE444">
    <cfRule type="expression" dxfId="2093" priority="1883">
      <formula>IF(RIGHT(TEXT(AE444,"0.#"),1)=".",FALSE,TRUE)</formula>
    </cfRule>
    <cfRule type="expression" dxfId="2092" priority="1884">
      <formula>IF(RIGHT(TEXT(AE444,"0.#"),1)=".",TRUE,FALSE)</formula>
    </cfRule>
  </conditionalFormatting>
  <conditionalFormatting sqref="AM445">
    <cfRule type="expression" dxfId="2091" priority="1875">
      <formula>IF(RIGHT(TEXT(AM445,"0.#"),1)=".",FALSE,TRUE)</formula>
    </cfRule>
    <cfRule type="expression" dxfId="2090" priority="1876">
      <formula>IF(RIGHT(TEXT(AM445,"0.#"),1)=".",TRUE,FALSE)</formula>
    </cfRule>
  </conditionalFormatting>
  <conditionalFormatting sqref="AM443">
    <cfRule type="expression" dxfId="2089" priority="1879">
      <formula>IF(RIGHT(TEXT(AM443,"0.#"),1)=".",FALSE,TRUE)</formula>
    </cfRule>
    <cfRule type="expression" dxfId="2088" priority="1880">
      <formula>IF(RIGHT(TEXT(AM443,"0.#"),1)=".",TRUE,FALSE)</formula>
    </cfRule>
  </conditionalFormatting>
  <conditionalFormatting sqref="AM444">
    <cfRule type="expression" dxfId="2087" priority="1877">
      <formula>IF(RIGHT(TEXT(AM444,"0.#"),1)=".",FALSE,TRUE)</formula>
    </cfRule>
    <cfRule type="expression" dxfId="2086" priority="1878">
      <formula>IF(RIGHT(TEXT(AM444,"0.#"),1)=".",TRUE,FALSE)</formula>
    </cfRule>
  </conditionalFormatting>
  <conditionalFormatting sqref="AU445">
    <cfRule type="expression" dxfId="2085" priority="1869">
      <formula>IF(RIGHT(TEXT(AU445,"0.#"),1)=".",FALSE,TRUE)</formula>
    </cfRule>
    <cfRule type="expression" dxfId="2084" priority="1870">
      <formula>IF(RIGHT(TEXT(AU445,"0.#"),1)=".",TRUE,FALSE)</formula>
    </cfRule>
  </conditionalFormatting>
  <conditionalFormatting sqref="AU443">
    <cfRule type="expression" dxfId="2083" priority="1873">
      <formula>IF(RIGHT(TEXT(AU443,"0.#"),1)=".",FALSE,TRUE)</formula>
    </cfRule>
    <cfRule type="expression" dxfId="2082" priority="1874">
      <formula>IF(RIGHT(TEXT(AU443,"0.#"),1)=".",TRUE,FALSE)</formula>
    </cfRule>
  </conditionalFormatting>
  <conditionalFormatting sqref="AU444">
    <cfRule type="expression" dxfId="2081" priority="1871">
      <formula>IF(RIGHT(TEXT(AU444,"0.#"),1)=".",FALSE,TRUE)</formula>
    </cfRule>
    <cfRule type="expression" dxfId="2080" priority="1872">
      <formula>IF(RIGHT(TEXT(AU444,"0.#"),1)=".",TRUE,FALSE)</formula>
    </cfRule>
  </conditionalFormatting>
  <conditionalFormatting sqref="AI445">
    <cfRule type="expression" dxfId="2079" priority="1863">
      <formula>IF(RIGHT(TEXT(AI445,"0.#"),1)=".",FALSE,TRUE)</formula>
    </cfRule>
    <cfRule type="expression" dxfId="2078" priority="1864">
      <formula>IF(RIGHT(TEXT(AI445,"0.#"),1)=".",TRUE,FALSE)</formula>
    </cfRule>
  </conditionalFormatting>
  <conditionalFormatting sqref="AI443">
    <cfRule type="expression" dxfId="2077" priority="1867">
      <formula>IF(RIGHT(TEXT(AI443,"0.#"),1)=".",FALSE,TRUE)</formula>
    </cfRule>
    <cfRule type="expression" dxfId="2076" priority="1868">
      <formula>IF(RIGHT(TEXT(AI443,"0.#"),1)=".",TRUE,FALSE)</formula>
    </cfRule>
  </conditionalFormatting>
  <conditionalFormatting sqref="AI444">
    <cfRule type="expression" dxfId="2075" priority="1865">
      <formula>IF(RIGHT(TEXT(AI444,"0.#"),1)=".",FALSE,TRUE)</formula>
    </cfRule>
    <cfRule type="expression" dxfId="2074" priority="1866">
      <formula>IF(RIGHT(TEXT(AI444,"0.#"),1)=".",TRUE,FALSE)</formula>
    </cfRule>
  </conditionalFormatting>
  <conditionalFormatting sqref="AQ443">
    <cfRule type="expression" dxfId="2073" priority="1857">
      <formula>IF(RIGHT(TEXT(AQ443,"0.#"),1)=".",FALSE,TRUE)</formula>
    </cfRule>
    <cfRule type="expression" dxfId="2072" priority="1858">
      <formula>IF(RIGHT(TEXT(AQ443,"0.#"),1)=".",TRUE,FALSE)</formula>
    </cfRule>
  </conditionalFormatting>
  <conditionalFormatting sqref="AQ444">
    <cfRule type="expression" dxfId="2071" priority="1861">
      <formula>IF(RIGHT(TEXT(AQ444,"0.#"),1)=".",FALSE,TRUE)</formula>
    </cfRule>
    <cfRule type="expression" dxfId="2070" priority="1862">
      <formula>IF(RIGHT(TEXT(AQ444,"0.#"),1)=".",TRUE,FALSE)</formula>
    </cfRule>
  </conditionalFormatting>
  <conditionalFormatting sqref="AQ445">
    <cfRule type="expression" dxfId="2069" priority="1859">
      <formula>IF(RIGHT(TEXT(AQ445,"0.#"),1)=".",FALSE,TRUE)</formula>
    </cfRule>
    <cfRule type="expression" dxfId="2068" priority="1860">
      <formula>IF(RIGHT(TEXT(AQ445,"0.#"),1)=".",TRUE,FALSE)</formula>
    </cfRule>
  </conditionalFormatting>
  <conditionalFormatting sqref="Y880:Y907">
    <cfRule type="expression" dxfId="2067" priority="2087">
      <formula>IF(RIGHT(TEXT(Y880,"0.#"),1)=".",FALSE,TRUE)</formula>
    </cfRule>
    <cfRule type="expression" dxfId="2066" priority="2088">
      <formula>IF(RIGHT(TEXT(Y880,"0.#"),1)=".",TRUE,FALSE)</formula>
    </cfRule>
  </conditionalFormatting>
  <conditionalFormatting sqref="Y878:Y879">
    <cfRule type="expression" dxfId="2065" priority="2081">
      <formula>IF(RIGHT(TEXT(Y878,"0.#"),1)=".",FALSE,TRUE)</formula>
    </cfRule>
    <cfRule type="expression" dxfId="2064" priority="2082">
      <formula>IF(RIGHT(TEXT(Y878,"0.#"),1)=".",TRUE,FALSE)</formula>
    </cfRule>
  </conditionalFormatting>
  <conditionalFormatting sqref="Y913:Y940">
    <cfRule type="expression" dxfId="2063" priority="2075">
      <formula>IF(RIGHT(TEXT(Y913,"0.#"),1)=".",FALSE,TRUE)</formula>
    </cfRule>
    <cfRule type="expression" dxfId="2062" priority="2076">
      <formula>IF(RIGHT(TEXT(Y913,"0.#"),1)=".",TRUE,FALSE)</formula>
    </cfRule>
  </conditionalFormatting>
  <conditionalFormatting sqref="Y911:Y912">
    <cfRule type="expression" dxfId="2061" priority="2069">
      <formula>IF(RIGHT(TEXT(Y911,"0.#"),1)=".",FALSE,TRUE)</formula>
    </cfRule>
    <cfRule type="expression" dxfId="2060" priority="2070">
      <formula>IF(RIGHT(TEXT(Y911,"0.#"),1)=".",TRUE,FALSE)</formula>
    </cfRule>
  </conditionalFormatting>
  <conditionalFormatting sqref="Y946:Y973">
    <cfRule type="expression" dxfId="2059" priority="2063">
      <formula>IF(RIGHT(TEXT(Y946,"0.#"),1)=".",FALSE,TRUE)</formula>
    </cfRule>
    <cfRule type="expression" dxfId="2058" priority="2064">
      <formula>IF(RIGHT(TEXT(Y946,"0.#"),1)=".",TRUE,FALSE)</formula>
    </cfRule>
  </conditionalFormatting>
  <conditionalFormatting sqref="Y944:Y945">
    <cfRule type="expression" dxfId="2057" priority="2057">
      <formula>IF(RIGHT(TEXT(Y944,"0.#"),1)=".",FALSE,TRUE)</formula>
    </cfRule>
    <cfRule type="expression" dxfId="2056" priority="2058">
      <formula>IF(RIGHT(TEXT(Y944,"0.#"),1)=".",TRUE,FALSE)</formula>
    </cfRule>
  </conditionalFormatting>
  <conditionalFormatting sqref="Y979:Y1006">
    <cfRule type="expression" dxfId="2055" priority="2051">
      <formula>IF(RIGHT(TEXT(Y979,"0.#"),1)=".",FALSE,TRUE)</formula>
    </cfRule>
    <cfRule type="expression" dxfId="2054" priority="2052">
      <formula>IF(RIGHT(TEXT(Y979,"0.#"),1)=".",TRUE,FALSE)</formula>
    </cfRule>
  </conditionalFormatting>
  <conditionalFormatting sqref="Y978">
    <cfRule type="expression" dxfId="2053" priority="2045">
      <formula>IF(RIGHT(TEXT(Y978,"0.#"),1)=".",FALSE,TRUE)</formula>
    </cfRule>
    <cfRule type="expression" dxfId="2052" priority="2046">
      <formula>IF(RIGHT(TEXT(Y978,"0.#"),1)=".",TRUE,FALSE)</formula>
    </cfRule>
  </conditionalFormatting>
  <conditionalFormatting sqref="Y1012:Y1039">
    <cfRule type="expression" dxfId="2051" priority="2039">
      <formula>IF(RIGHT(TEXT(Y1012,"0.#"),1)=".",FALSE,TRUE)</formula>
    </cfRule>
    <cfRule type="expression" dxfId="2050" priority="2040">
      <formula>IF(RIGHT(TEXT(Y1012,"0.#"),1)=".",TRUE,FALSE)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1">
    <cfRule type="expression" dxfId="2031" priority="2295">
      <formula>IF(RIGHT(TEXT(AQ111,"0.#"),1)=".",FALSE,TRUE)</formula>
    </cfRule>
    <cfRule type="expression" dxfId="2030" priority="2296">
      <formula>IF(RIGHT(TEXT(AQ111,"0.#"),1)=".",TRUE,FALSE)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7:AO1077">
    <cfRule type="expression" dxfId="1917" priority="2011">
      <formula>IF(AND(AL1077&gt;=0, RIGHT(TEXT(AL1077,"0.#"),1)&lt;&gt;"."),TRUE,FALSE)</formula>
    </cfRule>
    <cfRule type="expression" dxfId="1916" priority="2012">
      <formula>IF(AND(AL1077&gt;=0, RIGHT(TEXT(AL1077,"0.#"),1)="."),TRUE,FALSE)</formula>
    </cfRule>
    <cfRule type="expression" dxfId="1915" priority="2013">
      <formula>IF(AND(AL1077&lt;0, RIGHT(TEXT(AL1077,"0.#"),1)&lt;&gt;"."),TRUE,FALSE)</formula>
    </cfRule>
    <cfRule type="expression" dxfId="1914" priority="2014">
      <formula>IF(AND(AL1077&lt;0, RIGHT(TEXT(AL1077,"0.#"),1)="."),TRUE,FALSE)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977">
    <cfRule type="expression" dxfId="717" priority="17">
      <formula>IF(RIGHT(TEXT(Y977,"0.#"),1)=".",FALSE,TRUE)</formula>
    </cfRule>
    <cfRule type="expression" dxfId="716" priority="18">
      <formula>IF(RIGHT(TEXT(Y977,"0.#"),1)=".",TRUE,FALSE)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AQ110">
    <cfRule type="expression" dxfId="711" priority="11">
      <formula>IF(RIGHT(TEXT(AQ110,"0.#"),1)=".",FALSE,TRUE)</formula>
    </cfRule>
    <cfRule type="expression" dxfId="710" priority="12">
      <formula>IF(RIGHT(TEXT(AQ110,"0.#"),1)=".",TRUE,FALSE)</formula>
    </cfRule>
  </conditionalFormatting>
  <conditionalFormatting sqref="AQ113">
    <cfRule type="expression" dxfId="709" priority="9">
      <formula>IF(RIGHT(TEXT(AQ113,"0.#"),1)=".",FALSE,TRUE)</formula>
    </cfRule>
    <cfRule type="expression" dxfId="708" priority="10">
      <formula>IF(RIGHT(TEXT(AQ113,"0.#"),1)=".",TRUE,FALSE)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L1076:AO1076">
    <cfRule type="expression" dxfId="703" priority="1">
      <formula>IF(AND(AL1076&gt;=0, RIGHT(TEXT(AL1076,"0.#"),1)&lt;&gt;"."),TRUE,FALSE)</formula>
    </cfRule>
    <cfRule type="expression" dxfId="702" priority="2">
      <formula>IF(AND(AL1076&gt;=0, RIGHT(TEXT(AL1076,"0.#"),1)="."),TRUE,FALSE)</formula>
    </cfRule>
    <cfRule type="expression" dxfId="701" priority="3">
      <formula>IF(AND(AL1076&lt;0, RIGHT(TEXT(AL1076,"0.#"),1)&lt;&gt;"."),TRUE,FALSE)</formula>
    </cfRule>
    <cfRule type="expression" dxfId="700"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1" max="49" man="1"/>
    <brk id="123" max="49" man="1"/>
    <brk id="699" max="49" man="1"/>
    <brk id="727" max="49" man="1"/>
    <brk id="747" max="49" man="1"/>
    <brk id="786" max="49" man="1"/>
    <brk id="908" max="49" man="1"/>
    <brk id="110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751</v>
      </c>
      <c r="H2" s="13" t="str">
        <f>IF(G2="","",F2)</f>
        <v>一般会計</v>
      </c>
      <c r="I2" s="13" t="str">
        <f>IF(H2="","",IF(I1&lt;&gt;"",CONCATENATE(I1,"、",H2),H2))</f>
        <v>一般会計</v>
      </c>
      <c r="K2" s="14" t="s">
        <v>103</v>
      </c>
      <c r="L2" s="15" t="s">
        <v>751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751</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t="s">
        <v>751</v>
      </c>
      <c r="C9" s="13" t="str">
        <f t="shared" si="0"/>
        <v>高齢社会対策</v>
      </c>
      <c r="D9" s="13" t="str">
        <f t="shared" si="8"/>
        <v>高齢社会対策</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高齢社会対策</v>
      </c>
      <c r="F10" s="18" t="s">
        <v>117</v>
      </c>
      <c r="G10" s="17"/>
      <c r="H10" s="13" t="str">
        <f t="shared" si="1"/>
        <v/>
      </c>
      <c r="I10" s="13" t="str">
        <f t="shared" si="5"/>
        <v>一般会計</v>
      </c>
      <c r="K10" s="14" t="s">
        <v>325</v>
      </c>
      <c r="L10" s="15"/>
      <c r="M10" s="13" t="str">
        <f t="shared" si="2"/>
        <v/>
      </c>
      <c r="N10" s="13" t="str">
        <f t="shared" si="6"/>
        <v>社会保障</v>
      </c>
      <c r="O10" s="13"/>
      <c r="P10" s="13" t="str">
        <f>S8</f>
        <v>補助</v>
      </c>
      <c r="Q10" s="19"/>
      <c r="T10" s="13"/>
      <c r="W10" s="32" t="s">
        <v>156</v>
      </c>
      <c r="Y10" s="32" t="s">
        <v>415</v>
      </c>
      <c r="Z10" s="32" t="s">
        <v>546</v>
      </c>
      <c r="AA10" s="94" t="s">
        <v>509</v>
      </c>
      <c r="AB10" s="94" t="s">
        <v>640</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309</v>
      </c>
      <c r="B20" s="15"/>
      <c r="C20" s="13" t="str">
        <f t="shared" si="9"/>
        <v/>
      </c>
      <c r="D20" s="13" t="str">
        <f t="shared" si="8"/>
        <v>高齢社会対策</v>
      </c>
      <c r="F20" s="18" t="s">
        <v>308</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310</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高齢社会対策</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343</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5"/>
      <c r="Z2" s="830"/>
      <c r="AA2" s="831"/>
      <c r="AB2" s="1029" t="s">
        <v>11</v>
      </c>
      <c r="AC2" s="1030"/>
      <c r="AD2" s="1031"/>
      <c r="AE2" s="1035" t="s">
        <v>381</v>
      </c>
      <c r="AF2" s="1035"/>
      <c r="AG2" s="1035"/>
      <c r="AH2" s="1035"/>
      <c r="AI2" s="1035" t="s">
        <v>403</v>
      </c>
      <c r="AJ2" s="1035"/>
      <c r="AK2" s="1035"/>
      <c r="AL2" s="562"/>
      <c r="AM2" s="1035" t="s">
        <v>500</v>
      </c>
      <c r="AN2" s="1035"/>
      <c r="AO2" s="1035"/>
      <c r="AP2" s="562"/>
      <c r="AQ2" s="158" t="s">
        <v>231</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6"/>
      <c r="Z3" s="1027"/>
      <c r="AA3" s="1028"/>
      <c r="AB3" s="1032"/>
      <c r="AC3" s="1033"/>
      <c r="AD3" s="1034"/>
      <c r="AE3" s="917"/>
      <c r="AF3" s="917"/>
      <c r="AG3" s="917"/>
      <c r="AH3" s="917"/>
      <c r="AI3" s="917"/>
      <c r="AJ3" s="917"/>
      <c r="AK3" s="917"/>
      <c r="AL3" s="413"/>
      <c r="AM3" s="917"/>
      <c r="AN3" s="917"/>
      <c r="AO3" s="917"/>
      <c r="AP3" s="413"/>
      <c r="AQ3" s="199"/>
      <c r="AR3" s="200"/>
      <c r="AS3" s="136" t="s">
        <v>232</v>
      </c>
      <c r="AT3" s="137"/>
      <c r="AU3" s="200"/>
      <c r="AV3" s="200"/>
      <c r="AW3" s="398" t="s">
        <v>179</v>
      </c>
      <c r="AX3" s="399"/>
      <c r="AY3" s="34">
        <f>$AY$2</f>
        <v>0</v>
      </c>
    </row>
    <row r="4" spans="1:51" ht="22.5" customHeight="1" x14ac:dyDescent="0.15">
      <c r="A4" s="403"/>
      <c r="B4" s="401"/>
      <c r="C4" s="401"/>
      <c r="D4" s="401"/>
      <c r="E4" s="401"/>
      <c r="F4" s="402"/>
      <c r="G4" s="569"/>
      <c r="H4" s="1002"/>
      <c r="I4" s="1002"/>
      <c r="J4" s="1002"/>
      <c r="K4" s="1002"/>
      <c r="L4" s="1002"/>
      <c r="M4" s="1002"/>
      <c r="N4" s="1002"/>
      <c r="O4" s="1003"/>
      <c r="P4" s="108"/>
      <c r="Q4" s="1010"/>
      <c r="R4" s="1010"/>
      <c r="S4" s="1010"/>
      <c r="T4" s="1010"/>
      <c r="U4" s="1010"/>
      <c r="V4" s="1010"/>
      <c r="W4" s="1010"/>
      <c r="X4" s="1011"/>
      <c r="Y4" s="1020" t="s">
        <v>12</v>
      </c>
      <c r="Z4" s="1021"/>
      <c r="AA4" s="1022"/>
      <c r="AB4" s="466"/>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52" t="s">
        <v>54</v>
      </c>
      <c r="Z5" s="1017"/>
      <c r="AA5" s="1018"/>
      <c r="AB5" s="528"/>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343</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5"/>
      <c r="Z9" s="830"/>
      <c r="AA9" s="831"/>
      <c r="AB9" s="1029" t="s">
        <v>11</v>
      </c>
      <c r="AC9" s="1030"/>
      <c r="AD9" s="1031"/>
      <c r="AE9" s="1035" t="s">
        <v>381</v>
      </c>
      <c r="AF9" s="1035"/>
      <c r="AG9" s="1035"/>
      <c r="AH9" s="1035"/>
      <c r="AI9" s="1035" t="s">
        <v>403</v>
      </c>
      <c r="AJ9" s="1035"/>
      <c r="AK9" s="1035"/>
      <c r="AL9" s="562"/>
      <c r="AM9" s="1035" t="s">
        <v>500</v>
      </c>
      <c r="AN9" s="1035"/>
      <c r="AO9" s="1035"/>
      <c r="AP9" s="562"/>
      <c r="AQ9" s="158" t="s">
        <v>231</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6"/>
      <c r="Z10" s="1027"/>
      <c r="AA10" s="1028"/>
      <c r="AB10" s="1032"/>
      <c r="AC10" s="1033"/>
      <c r="AD10" s="1034"/>
      <c r="AE10" s="917"/>
      <c r="AF10" s="917"/>
      <c r="AG10" s="917"/>
      <c r="AH10" s="917"/>
      <c r="AI10" s="917"/>
      <c r="AJ10" s="917"/>
      <c r="AK10" s="917"/>
      <c r="AL10" s="413"/>
      <c r="AM10" s="917"/>
      <c r="AN10" s="917"/>
      <c r="AO10" s="917"/>
      <c r="AP10" s="413"/>
      <c r="AQ10" s="199"/>
      <c r="AR10" s="200"/>
      <c r="AS10" s="136" t="s">
        <v>232</v>
      </c>
      <c r="AT10" s="137"/>
      <c r="AU10" s="200"/>
      <c r="AV10" s="200"/>
      <c r="AW10" s="398" t="s">
        <v>179</v>
      </c>
      <c r="AX10" s="399"/>
      <c r="AY10" s="34">
        <f>$AY$9</f>
        <v>0</v>
      </c>
    </row>
    <row r="11" spans="1:51" ht="22.5" customHeight="1" x14ac:dyDescent="0.15">
      <c r="A11" s="403"/>
      <c r="B11" s="401"/>
      <c r="C11" s="401"/>
      <c r="D11" s="401"/>
      <c r="E11" s="401"/>
      <c r="F11" s="402"/>
      <c r="G11" s="569"/>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6"/>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52" t="s">
        <v>54</v>
      </c>
      <c r="Z12" s="1017"/>
      <c r="AA12" s="1018"/>
      <c r="AB12" s="528"/>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343</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5"/>
      <c r="Z16" s="830"/>
      <c r="AA16" s="831"/>
      <c r="AB16" s="1029" t="s">
        <v>11</v>
      </c>
      <c r="AC16" s="1030"/>
      <c r="AD16" s="1031"/>
      <c r="AE16" s="1035" t="s">
        <v>381</v>
      </c>
      <c r="AF16" s="1035"/>
      <c r="AG16" s="1035"/>
      <c r="AH16" s="1035"/>
      <c r="AI16" s="1035" t="s">
        <v>403</v>
      </c>
      <c r="AJ16" s="1035"/>
      <c r="AK16" s="1035"/>
      <c r="AL16" s="562"/>
      <c r="AM16" s="1035" t="s">
        <v>500</v>
      </c>
      <c r="AN16" s="1035"/>
      <c r="AO16" s="1035"/>
      <c r="AP16" s="562"/>
      <c r="AQ16" s="158" t="s">
        <v>231</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6"/>
      <c r="Z17" s="1027"/>
      <c r="AA17" s="1028"/>
      <c r="AB17" s="1032"/>
      <c r="AC17" s="1033"/>
      <c r="AD17" s="1034"/>
      <c r="AE17" s="917"/>
      <c r="AF17" s="917"/>
      <c r="AG17" s="917"/>
      <c r="AH17" s="917"/>
      <c r="AI17" s="917"/>
      <c r="AJ17" s="917"/>
      <c r="AK17" s="917"/>
      <c r="AL17" s="413"/>
      <c r="AM17" s="917"/>
      <c r="AN17" s="917"/>
      <c r="AO17" s="917"/>
      <c r="AP17" s="413"/>
      <c r="AQ17" s="199"/>
      <c r="AR17" s="200"/>
      <c r="AS17" s="136" t="s">
        <v>232</v>
      </c>
      <c r="AT17" s="137"/>
      <c r="AU17" s="200"/>
      <c r="AV17" s="200"/>
      <c r="AW17" s="398" t="s">
        <v>179</v>
      </c>
      <c r="AX17" s="399"/>
      <c r="AY17" s="34">
        <f>$AY$16</f>
        <v>0</v>
      </c>
    </row>
    <row r="18" spans="1:51" ht="22.5" customHeight="1" x14ac:dyDescent="0.15">
      <c r="A18" s="403"/>
      <c r="B18" s="401"/>
      <c r="C18" s="401"/>
      <c r="D18" s="401"/>
      <c r="E18" s="401"/>
      <c r="F18" s="402"/>
      <c r="G18" s="569"/>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6"/>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52" t="s">
        <v>54</v>
      </c>
      <c r="Z19" s="1017"/>
      <c r="AA19" s="1018"/>
      <c r="AB19" s="528"/>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343</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5"/>
      <c r="Z23" s="830"/>
      <c r="AA23" s="831"/>
      <c r="AB23" s="1029" t="s">
        <v>11</v>
      </c>
      <c r="AC23" s="1030"/>
      <c r="AD23" s="1031"/>
      <c r="AE23" s="1035" t="s">
        <v>381</v>
      </c>
      <c r="AF23" s="1035"/>
      <c r="AG23" s="1035"/>
      <c r="AH23" s="1035"/>
      <c r="AI23" s="1035" t="s">
        <v>403</v>
      </c>
      <c r="AJ23" s="1035"/>
      <c r="AK23" s="1035"/>
      <c r="AL23" s="562"/>
      <c r="AM23" s="1035" t="s">
        <v>500</v>
      </c>
      <c r="AN23" s="1035"/>
      <c r="AO23" s="1035"/>
      <c r="AP23" s="562"/>
      <c r="AQ23" s="158" t="s">
        <v>231</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6"/>
      <c r="Z24" s="1027"/>
      <c r="AA24" s="1028"/>
      <c r="AB24" s="1032"/>
      <c r="AC24" s="1033"/>
      <c r="AD24" s="1034"/>
      <c r="AE24" s="917"/>
      <c r="AF24" s="917"/>
      <c r="AG24" s="917"/>
      <c r="AH24" s="917"/>
      <c r="AI24" s="917"/>
      <c r="AJ24" s="917"/>
      <c r="AK24" s="917"/>
      <c r="AL24" s="413"/>
      <c r="AM24" s="917"/>
      <c r="AN24" s="917"/>
      <c r="AO24" s="917"/>
      <c r="AP24" s="413"/>
      <c r="AQ24" s="199"/>
      <c r="AR24" s="200"/>
      <c r="AS24" s="136" t="s">
        <v>232</v>
      </c>
      <c r="AT24" s="137"/>
      <c r="AU24" s="200"/>
      <c r="AV24" s="200"/>
      <c r="AW24" s="398" t="s">
        <v>179</v>
      </c>
      <c r="AX24" s="399"/>
      <c r="AY24" s="34">
        <f>$AY$23</f>
        <v>0</v>
      </c>
    </row>
    <row r="25" spans="1:51" ht="22.5" customHeight="1" x14ac:dyDescent="0.15">
      <c r="A25" s="403"/>
      <c r="B25" s="401"/>
      <c r="C25" s="401"/>
      <c r="D25" s="401"/>
      <c r="E25" s="401"/>
      <c r="F25" s="402"/>
      <c r="G25" s="569"/>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6"/>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52" t="s">
        <v>54</v>
      </c>
      <c r="Z26" s="1017"/>
      <c r="AA26" s="1018"/>
      <c r="AB26" s="528"/>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343</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5"/>
      <c r="Z30" s="830"/>
      <c r="AA30" s="831"/>
      <c r="AB30" s="1029" t="s">
        <v>11</v>
      </c>
      <c r="AC30" s="1030"/>
      <c r="AD30" s="1031"/>
      <c r="AE30" s="1035" t="s">
        <v>381</v>
      </c>
      <c r="AF30" s="1035"/>
      <c r="AG30" s="1035"/>
      <c r="AH30" s="1035"/>
      <c r="AI30" s="1035" t="s">
        <v>403</v>
      </c>
      <c r="AJ30" s="1035"/>
      <c r="AK30" s="1035"/>
      <c r="AL30" s="562"/>
      <c r="AM30" s="1035" t="s">
        <v>500</v>
      </c>
      <c r="AN30" s="1035"/>
      <c r="AO30" s="1035"/>
      <c r="AP30" s="562"/>
      <c r="AQ30" s="158" t="s">
        <v>231</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6"/>
      <c r="Z31" s="1027"/>
      <c r="AA31" s="1028"/>
      <c r="AB31" s="1032"/>
      <c r="AC31" s="1033"/>
      <c r="AD31" s="1034"/>
      <c r="AE31" s="917"/>
      <c r="AF31" s="917"/>
      <c r="AG31" s="917"/>
      <c r="AH31" s="917"/>
      <c r="AI31" s="917"/>
      <c r="AJ31" s="917"/>
      <c r="AK31" s="917"/>
      <c r="AL31" s="413"/>
      <c r="AM31" s="917"/>
      <c r="AN31" s="917"/>
      <c r="AO31" s="917"/>
      <c r="AP31" s="413"/>
      <c r="AQ31" s="199"/>
      <c r="AR31" s="200"/>
      <c r="AS31" s="136" t="s">
        <v>232</v>
      </c>
      <c r="AT31" s="137"/>
      <c r="AU31" s="200"/>
      <c r="AV31" s="200"/>
      <c r="AW31" s="398" t="s">
        <v>179</v>
      </c>
      <c r="AX31" s="399"/>
      <c r="AY31" s="34">
        <f>$AY$30</f>
        <v>0</v>
      </c>
    </row>
    <row r="32" spans="1:51" ht="22.5" customHeight="1" x14ac:dyDescent="0.15">
      <c r="A32" s="403"/>
      <c r="B32" s="401"/>
      <c r="C32" s="401"/>
      <c r="D32" s="401"/>
      <c r="E32" s="401"/>
      <c r="F32" s="402"/>
      <c r="G32" s="569"/>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6"/>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52" t="s">
        <v>54</v>
      </c>
      <c r="Z33" s="1017"/>
      <c r="AA33" s="1018"/>
      <c r="AB33" s="528"/>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343</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5"/>
      <c r="Z37" s="830"/>
      <c r="AA37" s="831"/>
      <c r="AB37" s="1029" t="s">
        <v>11</v>
      </c>
      <c r="AC37" s="1030"/>
      <c r="AD37" s="1031"/>
      <c r="AE37" s="1035" t="s">
        <v>381</v>
      </c>
      <c r="AF37" s="1035"/>
      <c r="AG37" s="1035"/>
      <c r="AH37" s="1035"/>
      <c r="AI37" s="1035" t="s">
        <v>403</v>
      </c>
      <c r="AJ37" s="1035"/>
      <c r="AK37" s="1035"/>
      <c r="AL37" s="562"/>
      <c r="AM37" s="1035" t="s">
        <v>500</v>
      </c>
      <c r="AN37" s="1035"/>
      <c r="AO37" s="1035"/>
      <c r="AP37" s="562"/>
      <c r="AQ37" s="158" t="s">
        <v>231</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6"/>
      <c r="Z38" s="1027"/>
      <c r="AA38" s="1028"/>
      <c r="AB38" s="1032"/>
      <c r="AC38" s="1033"/>
      <c r="AD38" s="1034"/>
      <c r="AE38" s="917"/>
      <c r="AF38" s="917"/>
      <c r="AG38" s="917"/>
      <c r="AH38" s="917"/>
      <c r="AI38" s="917"/>
      <c r="AJ38" s="917"/>
      <c r="AK38" s="917"/>
      <c r="AL38" s="413"/>
      <c r="AM38" s="917"/>
      <c r="AN38" s="917"/>
      <c r="AO38" s="917"/>
      <c r="AP38" s="413"/>
      <c r="AQ38" s="199"/>
      <c r="AR38" s="200"/>
      <c r="AS38" s="136" t="s">
        <v>232</v>
      </c>
      <c r="AT38" s="137"/>
      <c r="AU38" s="200"/>
      <c r="AV38" s="200"/>
      <c r="AW38" s="398" t="s">
        <v>179</v>
      </c>
      <c r="AX38" s="399"/>
      <c r="AY38" s="34">
        <f>$AY$37</f>
        <v>0</v>
      </c>
    </row>
    <row r="39" spans="1:51" ht="22.5" customHeight="1" x14ac:dyDescent="0.15">
      <c r="A39" s="403"/>
      <c r="B39" s="401"/>
      <c r="C39" s="401"/>
      <c r="D39" s="401"/>
      <c r="E39" s="401"/>
      <c r="F39" s="402"/>
      <c r="G39" s="569"/>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6"/>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52" t="s">
        <v>54</v>
      </c>
      <c r="Z40" s="1017"/>
      <c r="AA40" s="1018"/>
      <c r="AB40" s="528"/>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343</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5"/>
      <c r="Z44" s="830"/>
      <c r="AA44" s="831"/>
      <c r="AB44" s="1029" t="s">
        <v>11</v>
      </c>
      <c r="AC44" s="1030"/>
      <c r="AD44" s="1031"/>
      <c r="AE44" s="1035" t="s">
        <v>381</v>
      </c>
      <c r="AF44" s="1035"/>
      <c r="AG44" s="1035"/>
      <c r="AH44" s="1035"/>
      <c r="AI44" s="1035" t="s">
        <v>403</v>
      </c>
      <c r="AJ44" s="1035"/>
      <c r="AK44" s="1035"/>
      <c r="AL44" s="562"/>
      <c r="AM44" s="1035" t="s">
        <v>500</v>
      </c>
      <c r="AN44" s="1035"/>
      <c r="AO44" s="1035"/>
      <c r="AP44" s="562"/>
      <c r="AQ44" s="158" t="s">
        <v>231</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6"/>
      <c r="Z45" s="1027"/>
      <c r="AA45" s="1028"/>
      <c r="AB45" s="1032"/>
      <c r="AC45" s="1033"/>
      <c r="AD45" s="1034"/>
      <c r="AE45" s="917"/>
      <c r="AF45" s="917"/>
      <c r="AG45" s="917"/>
      <c r="AH45" s="917"/>
      <c r="AI45" s="917"/>
      <c r="AJ45" s="917"/>
      <c r="AK45" s="917"/>
      <c r="AL45" s="413"/>
      <c r="AM45" s="917"/>
      <c r="AN45" s="917"/>
      <c r="AO45" s="917"/>
      <c r="AP45" s="413"/>
      <c r="AQ45" s="199"/>
      <c r="AR45" s="200"/>
      <c r="AS45" s="136" t="s">
        <v>232</v>
      </c>
      <c r="AT45" s="137"/>
      <c r="AU45" s="200"/>
      <c r="AV45" s="200"/>
      <c r="AW45" s="398" t="s">
        <v>179</v>
      </c>
      <c r="AX45" s="399"/>
      <c r="AY45" s="34">
        <f>$AY$44</f>
        <v>0</v>
      </c>
    </row>
    <row r="46" spans="1:51" ht="22.5" customHeight="1" x14ac:dyDescent="0.15">
      <c r="A46" s="403"/>
      <c r="B46" s="401"/>
      <c r="C46" s="401"/>
      <c r="D46" s="401"/>
      <c r="E46" s="401"/>
      <c r="F46" s="402"/>
      <c r="G46" s="569"/>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6"/>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52" t="s">
        <v>54</v>
      </c>
      <c r="Z47" s="1017"/>
      <c r="AA47" s="1018"/>
      <c r="AB47" s="528"/>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343</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5"/>
      <c r="Z51" s="830"/>
      <c r="AA51" s="831"/>
      <c r="AB51" s="562" t="s">
        <v>11</v>
      </c>
      <c r="AC51" s="1030"/>
      <c r="AD51" s="1031"/>
      <c r="AE51" s="1035" t="s">
        <v>381</v>
      </c>
      <c r="AF51" s="1035"/>
      <c r="AG51" s="1035"/>
      <c r="AH51" s="1035"/>
      <c r="AI51" s="1035" t="s">
        <v>403</v>
      </c>
      <c r="AJ51" s="1035"/>
      <c r="AK51" s="1035"/>
      <c r="AL51" s="562"/>
      <c r="AM51" s="1035" t="s">
        <v>500</v>
      </c>
      <c r="AN51" s="1035"/>
      <c r="AO51" s="1035"/>
      <c r="AP51" s="562"/>
      <c r="AQ51" s="158" t="s">
        <v>231</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6"/>
      <c r="Z52" s="1027"/>
      <c r="AA52" s="1028"/>
      <c r="AB52" s="1032"/>
      <c r="AC52" s="1033"/>
      <c r="AD52" s="1034"/>
      <c r="AE52" s="917"/>
      <c r="AF52" s="917"/>
      <c r="AG52" s="917"/>
      <c r="AH52" s="917"/>
      <c r="AI52" s="917"/>
      <c r="AJ52" s="917"/>
      <c r="AK52" s="917"/>
      <c r="AL52" s="413"/>
      <c r="AM52" s="917"/>
      <c r="AN52" s="917"/>
      <c r="AO52" s="917"/>
      <c r="AP52" s="413"/>
      <c r="AQ52" s="199"/>
      <c r="AR52" s="200"/>
      <c r="AS52" s="136" t="s">
        <v>232</v>
      </c>
      <c r="AT52" s="137"/>
      <c r="AU52" s="200"/>
      <c r="AV52" s="200"/>
      <c r="AW52" s="398" t="s">
        <v>179</v>
      </c>
      <c r="AX52" s="399"/>
      <c r="AY52" s="34">
        <f>$AY$51</f>
        <v>0</v>
      </c>
    </row>
    <row r="53" spans="1:51" ht="22.5" customHeight="1" x14ac:dyDescent="0.15">
      <c r="A53" s="403"/>
      <c r="B53" s="401"/>
      <c r="C53" s="401"/>
      <c r="D53" s="401"/>
      <c r="E53" s="401"/>
      <c r="F53" s="402"/>
      <c r="G53" s="569"/>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6"/>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52" t="s">
        <v>54</v>
      </c>
      <c r="Z54" s="1017"/>
      <c r="AA54" s="1018"/>
      <c r="AB54" s="528"/>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343</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5"/>
      <c r="Z58" s="830"/>
      <c r="AA58" s="831"/>
      <c r="AB58" s="1029" t="s">
        <v>11</v>
      </c>
      <c r="AC58" s="1030"/>
      <c r="AD58" s="1031"/>
      <c r="AE58" s="1035" t="s">
        <v>381</v>
      </c>
      <c r="AF58" s="1035"/>
      <c r="AG58" s="1035"/>
      <c r="AH58" s="1035"/>
      <c r="AI58" s="1035" t="s">
        <v>403</v>
      </c>
      <c r="AJ58" s="1035"/>
      <c r="AK58" s="1035"/>
      <c r="AL58" s="562"/>
      <c r="AM58" s="1035" t="s">
        <v>500</v>
      </c>
      <c r="AN58" s="1035"/>
      <c r="AO58" s="1035"/>
      <c r="AP58" s="562"/>
      <c r="AQ58" s="158" t="s">
        <v>231</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6"/>
      <c r="Z59" s="1027"/>
      <c r="AA59" s="1028"/>
      <c r="AB59" s="1032"/>
      <c r="AC59" s="1033"/>
      <c r="AD59" s="1034"/>
      <c r="AE59" s="917"/>
      <c r="AF59" s="917"/>
      <c r="AG59" s="917"/>
      <c r="AH59" s="917"/>
      <c r="AI59" s="917"/>
      <c r="AJ59" s="917"/>
      <c r="AK59" s="917"/>
      <c r="AL59" s="413"/>
      <c r="AM59" s="917"/>
      <c r="AN59" s="917"/>
      <c r="AO59" s="917"/>
      <c r="AP59" s="413"/>
      <c r="AQ59" s="199"/>
      <c r="AR59" s="200"/>
      <c r="AS59" s="136" t="s">
        <v>232</v>
      </c>
      <c r="AT59" s="137"/>
      <c r="AU59" s="200"/>
      <c r="AV59" s="200"/>
      <c r="AW59" s="398" t="s">
        <v>179</v>
      </c>
      <c r="AX59" s="399"/>
      <c r="AY59" s="34">
        <f>$AY$58</f>
        <v>0</v>
      </c>
    </row>
    <row r="60" spans="1:51" ht="22.5" customHeight="1" x14ac:dyDescent="0.15">
      <c r="A60" s="403"/>
      <c r="B60" s="401"/>
      <c r="C60" s="401"/>
      <c r="D60" s="401"/>
      <c r="E60" s="401"/>
      <c r="F60" s="402"/>
      <c r="G60" s="569"/>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6"/>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52" t="s">
        <v>54</v>
      </c>
      <c r="Z61" s="1017"/>
      <c r="AA61" s="1018"/>
      <c r="AB61" s="528"/>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343</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5"/>
      <c r="Z65" s="830"/>
      <c r="AA65" s="831"/>
      <c r="AB65" s="1029" t="s">
        <v>11</v>
      </c>
      <c r="AC65" s="1030"/>
      <c r="AD65" s="1031"/>
      <c r="AE65" s="1035" t="s">
        <v>381</v>
      </c>
      <c r="AF65" s="1035"/>
      <c r="AG65" s="1035"/>
      <c r="AH65" s="1035"/>
      <c r="AI65" s="1035" t="s">
        <v>403</v>
      </c>
      <c r="AJ65" s="1035"/>
      <c r="AK65" s="1035"/>
      <c r="AL65" s="562"/>
      <c r="AM65" s="1035" t="s">
        <v>500</v>
      </c>
      <c r="AN65" s="1035"/>
      <c r="AO65" s="1035"/>
      <c r="AP65" s="562"/>
      <c r="AQ65" s="158" t="s">
        <v>231</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6"/>
      <c r="Z66" s="1027"/>
      <c r="AA66" s="1028"/>
      <c r="AB66" s="1032"/>
      <c r="AC66" s="1033"/>
      <c r="AD66" s="1034"/>
      <c r="AE66" s="917"/>
      <c r="AF66" s="917"/>
      <c r="AG66" s="917"/>
      <c r="AH66" s="917"/>
      <c r="AI66" s="917"/>
      <c r="AJ66" s="917"/>
      <c r="AK66" s="917"/>
      <c r="AL66" s="413"/>
      <c r="AM66" s="917"/>
      <c r="AN66" s="917"/>
      <c r="AO66" s="917"/>
      <c r="AP66" s="413"/>
      <c r="AQ66" s="199"/>
      <c r="AR66" s="200"/>
      <c r="AS66" s="136" t="s">
        <v>232</v>
      </c>
      <c r="AT66" s="137"/>
      <c r="AU66" s="200"/>
      <c r="AV66" s="200"/>
      <c r="AW66" s="398" t="s">
        <v>179</v>
      </c>
      <c r="AX66" s="399"/>
      <c r="AY66" s="34">
        <f>$AY$65</f>
        <v>0</v>
      </c>
    </row>
    <row r="67" spans="1:51" ht="22.5" customHeight="1" x14ac:dyDescent="0.15">
      <c r="A67" s="403"/>
      <c r="B67" s="401"/>
      <c r="C67" s="401"/>
      <c r="D67" s="401"/>
      <c r="E67" s="401"/>
      <c r="F67" s="402"/>
      <c r="G67" s="569"/>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6"/>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52" t="s">
        <v>54</v>
      </c>
      <c r="Z68" s="1017"/>
      <c r="AA68" s="1018"/>
      <c r="AB68" s="528"/>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52" t="s">
        <v>13</v>
      </c>
      <c r="Z69" s="1017"/>
      <c r="AA69" s="101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357</v>
      </c>
      <c r="H2" s="600"/>
      <c r="I2" s="600"/>
      <c r="J2" s="600"/>
      <c r="K2" s="600"/>
      <c r="L2" s="600"/>
      <c r="M2" s="600"/>
      <c r="N2" s="600"/>
      <c r="O2" s="600"/>
      <c r="P2" s="600"/>
      <c r="Q2" s="600"/>
      <c r="R2" s="600"/>
      <c r="S2" s="600"/>
      <c r="T2" s="600"/>
      <c r="U2" s="600"/>
      <c r="V2" s="600"/>
      <c r="W2" s="600"/>
      <c r="X2" s="600"/>
      <c r="Y2" s="600"/>
      <c r="Z2" s="600"/>
      <c r="AA2" s="600"/>
      <c r="AB2" s="601"/>
      <c r="AC2" s="599" t="s">
        <v>359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9" t="s">
        <v>266</v>
      </c>
      <c r="H15" s="600"/>
      <c r="I15" s="600"/>
      <c r="J15" s="600"/>
      <c r="K15" s="600"/>
      <c r="L15" s="600"/>
      <c r="M15" s="600"/>
      <c r="N15" s="600"/>
      <c r="O15" s="600"/>
      <c r="P15" s="600"/>
      <c r="Q15" s="600"/>
      <c r="R15" s="600"/>
      <c r="S15" s="600"/>
      <c r="T15" s="600"/>
      <c r="U15" s="600"/>
      <c r="V15" s="600"/>
      <c r="W15" s="600"/>
      <c r="X15" s="600"/>
      <c r="Y15" s="600"/>
      <c r="Z15" s="600"/>
      <c r="AA15" s="600"/>
      <c r="AB15" s="601"/>
      <c r="AC15" s="599" t="s">
        <v>267</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9" t="s">
        <v>265</v>
      </c>
      <c r="H28" s="600"/>
      <c r="I28" s="600"/>
      <c r="J28" s="600"/>
      <c r="K28" s="600"/>
      <c r="L28" s="600"/>
      <c r="M28" s="600"/>
      <c r="N28" s="600"/>
      <c r="O28" s="600"/>
      <c r="P28" s="600"/>
      <c r="Q28" s="600"/>
      <c r="R28" s="600"/>
      <c r="S28" s="600"/>
      <c r="T28" s="600"/>
      <c r="U28" s="600"/>
      <c r="V28" s="600"/>
      <c r="W28" s="600"/>
      <c r="X28" s="600"/>
      <c r="Y28" s="600"/>
      <c r="Z28" s="600"/>
      <c r="AA28" s="600"/>
      <c r="AB28" s="601"/>
      <c r="AC28" s="599" t="s">
        <v>268</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9" t="s">
        <v>313</v>
      </c>
      <c r="H41" s="600"/>
      <c r="I41" s="600"/>
      <c r="J41" s="600"/>
      <c r="K41" s="600"/>
      <c r="L41" s="600"/>
      <c r="M41" s="600"/>
      <c r="N41" s="600"/>
      <c r="O41" s="600"/>
      <c r="P41" s="600"/>
      <c r="Q41" s="600"/>
      <c r="R41" s="600"/>
      <c r="S41" s="600"/>
      <c r="T41" s="600"/>
      <c r="U41" s="600"/>
      <c r="V41" s="600"/>
      <c r="W41" s="600"/>
      <c r="X41" s="600"/>
      <c r="Y41" s="600"/>
      <c r="Z41" s="600"/>
      <c r="AA41" s="600"/>
      <c r="AB41" s="601"/>
      <c r="AC41" s="599" t="s">
        <v>181</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182</v>
      </c>
      <c r="H55" s="600"/>
      <c r="I55" s="600"/>
      <c r="J55" s="600"/>
      <c r="K55" s="600"/>
      <c r="L55" s="600"/>
      <c r="M55" s="600"/>
      <c r="N55" s="600"/>
      <c r="O55" s="600"/>
      <c r="P55" s="600"/>
      <c r="Q55" s="600"/>
      <c r="R55" s="600"/>
      <c r="S55" s="600"/>
      <c r="T55" s="600"/>
      <c r="U55" s="600"/>
      <c r="V55" s="600"/>
      <c r="W55" s="600"/>
      <c r="X55" s="600"/>
      <c r="Y55" s="600"/>
      <c r="Z55" s="600"/>
      <c r="AA55" s="600"/>
      <c r="AB55" s="601"/>
      <c r="AC55" s="599" t="s">
        <v>269</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9" t="s">
        <v>270</v>
      </c>
      <c r="H68" s="600"/>
      <c r="I68" s="600"/>
      <c r="J68" s="600"/>
      <c r="K68" s="600"/>
      <c r="L68" s="600"/>
      <c r="M68" s="600"/>
      <c r="N68" s="600"/>
      <c r="O68" s="600"/>
      <c r="P68" s="600"/>
      <c r="Q68" s="600"/>
      <c r="R68" s="600"/>
      <c r="S68" s="600"/>
      <c r="T68" s="600"/>
      <c r="U68" s="600"/>
      <c r="V68" s="600"/>
      <c r="W68" s="600"/>
      <c r="X68" s="600"/>
      <c r="Y68" s="600"/>
      <c r="Z68" s="600"/>
      <c r="AA68" s="600"/>
      <c r="AB68" s="601"/>
      <c r="AC68" s="599" t="s">
        <v>271</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9" t="s">
        <v>272</v>
      </c>
      <c r="H81" s="600"/>
      <c r="I81" s="600"/>
      <c r="J81" s="600"/>
      <c r="K81" s="600"/>
      <c r="L81" s="600"/>
      <c r="M81" s="600"/>
      <c r="N81" s="600"/>
      <c r="O81" s="600"/>
      <c r="P81" s="600"/>
      <c r="Q81" s="600"/>
      <c r="R81" s="600"/>
      <c r="S81" s="600"/>
      <c r="T81" s="600"/>
      <c r="U81" s="600"/>
      <c r="V81" s="600"/>
      <c r="W81" s="600"/>
      <c r="X81" s="600"/>
      <c r="Y81" s="600"/>
      <c r="Z81" s="600"/>
      <c r="AA81" s="600"/>
      <c r="AB81" s="601"/>
      <c r="AC81" s="599" t="s">
        <v>273</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9" t="s">
        <v>274</v>
      </c>
      <c r="H94" s="600"/>
      <c r="I94" s="600"/>
      <c r="J94" s="600"/>
      <c r="K94" s="600"/>
      <c r="L94" s="600"/>
      <c r="M94" s="600"/>
      <c r="N94" s="600"/>
      <c r="O94" s="600"/>
      <c r="P94" s="600"/>
      <c r="Q94" s="600"/>
      <c r="R94" s="600"/>
      <c r="S94" s="600"/>
      <c r="T94" s="600"/>
      <c r="U94" s="600"/>
      <c r="V94" s="600"/>
      <c r="W94" s="600"/>
      <c r="X94" s="600"/>
      <c r="Y94" s="600"/>
      <c r="Z94" s="600"/>
      <c r="AA94" s="600"/>
      <c r="AB94" s="601"/>
      <c r="AC94" s="599" t="s">
        <v>183</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184</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9" t="s">
        <v>276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9" t="s">
        <v>278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279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9" t="s">
        <v>280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185</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186</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9" t="s">
        <v>282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9" t="s">
        <v>285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9" t="s">
        <v>286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187</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188</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9" t="s">
        <v>288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289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9" t="s">
        <v>290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9" t="s">
        <v>292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189</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2021-05-24T11:27:21Z</cp:lastPrinted>
  <dcterms:created xsi:type="dcterms:W3CDTF">2012-03-13T00:50:25Z</dcterms:created>
  <dcterms:modified xsi:type="dcterms:W3CDTF">2021-08-18T12:34:25Z</dcterms:modified>
</cp:coreProperties>
</file>