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68.248\disk1\○総務係\総務係次席\★令和３年度次席\作業依頼\経理\★行政事業レビューシート\02.【作業依頼】①行政事業レビューシート（最終公表版）、②概算要求反映状況調（事業単位整理表）\中間公表（外部有識者点検対象外）\"/>
    </mc:Choice>
  </mc:AlternateContent>
  <bookViews>
    <workbookView xWindow="0" yWindow="0" windowWidth="14325" windowHeight="4410"/>
  </bookViews>
  <sheets>
    <sheet name="行政事業レビューシート" sheetId="3" r:id="rId1"/>
    <sheet name="入力規則等" sheetId="4" r:id="rId2"/>
  </sheets>
  <definedNames>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122"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50" i="3"/>
  <c r="AY213" i="3"/>
  <c r="AY235" i="3"/>
  <c r="AY417"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<sst xmlns="http://schemas.openxmlformats.org/spreadsheetml/2006/main" count="2577" uniqueCount="729">
  <si>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</si>
  <si>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</si>
  <si>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</si>
  <si>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</si>
  <si>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</si>
  <si>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</si>
  <si>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</si>
  <si>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</si>
  <si>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</si>
  <si>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</si>
  <si>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</si>
  <si>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</si>
  <si>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</si>
  <si>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</si>
  <si>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</si>
  <si>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</si>
  <si>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</si>
  <si>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</si>
  <si>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</si>
  <si>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</si>
  <si>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</si>
  <si>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</si>
  <si>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</si>
  <si>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</si>
  <si>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</si>
  <si>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</si>
  <si>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</si>
  <si>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</si>
  <si>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</si>
  <si>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</si>
  <si>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</si>
  <si>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</si>
  <si>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</si>
  <si>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</si>
  <si>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</si>
  <si>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</si>
  <si>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</si>
  <si>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</si>
  <si>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</si>
  <si>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</si>
  <si>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</si>
  <si>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</si>
  <si>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</si>
  <si>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</si>
  <si>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</si>
  <si>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</si>
  <si>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</si>
  <si>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</si>
  <si>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</si>
  <si>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</si>
  <si>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</si>
  <si>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</si>
  <si>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</si>
  <si>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</si>
  <si>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</si>
  <si>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</si>
  <si>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</si>
  <si>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</si>
  <si>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</si>
  <si>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</si>
  <si>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</si>
  <si>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</si>
  <si>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</si>
  <si>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</si>
  <si>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</si>
  <si>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</si>
  <si>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</si>
  <si>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</si>
  <si>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</si>
  <si>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</si>
  <si>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</si>
  <si>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</si>
  <si>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</si>
  <si>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</si>
  <si>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</si>
  <si>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</si>
  <si>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</si>
  <si>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</si>
  <si>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</si>
  <si>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</si>
  <si>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</si>
  <si>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</si>
  <si>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</si>
  <si>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</si>
  <si>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</si>
  <si>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</si>
  <si>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</si>
  <si>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</si>
  <si>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</si>
  <si>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</si>
  <si>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</si>
  <si>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</si>
  <si>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</si>
  <si>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</si>
  <si>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</si>
  <si>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</si>
  <si>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</si>
  <si>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</si>
  <si>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</si>
  <si>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</si>
  <si>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</si>
  <si>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</si>
  <si>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</si>
  <si>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</si>
  <si>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</si>
  <si>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</si>
  <si>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</si>
  <si>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</si>
  <si>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</si>
  <si>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</si>
  <si>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</si>
  <si>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</si>
  <si>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</si>
  <si>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</si>
  <si>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</si>
  <si>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</si>
  <si>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</si>
  <si>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</si>
  <si>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</si>
  <si>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</si>
  <si>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</si>
  <si>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</si>
  <si>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</si>
  <si>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</si>
  <si>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</si>
  <si>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</si>
  <si>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</si>
  <si>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</si>
  <si>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</si>
  <si>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</si>
  <si>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</si>
  <si>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</si>
  <si>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</si>
  <si>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</si>
  <si>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</si>
  <si>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</si>
  <si>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</si>
  <si>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</si>
  <si>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</si>
  <si>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</si>
  <si>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</si>
  <si>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</si>
  <si>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</si>
  <si>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</si>
  <si>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</si>
  <si>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</si>
  <si>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</si>
  <si>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</si>
  <si>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</si>
  <si>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</si>
  <si>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</si>
  <si>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</si>
  <si>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</si>
  <si>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</si>
  <si>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</si>
  <si>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</si>
  <si>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</si>
  <si>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</si>
  <si>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</si>
  <si>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</si>
  <si>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</si>
  <si>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</si>
  <si>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</si>
  <si>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</si>
  <si>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</si>
  <si>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</si>
  <si>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</si>
  <si>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</si>
  <si>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</si>
  <si>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</si>
  <si>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</si>
  <si>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</si>
  <si>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</si>
  <si>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</si>
  <si>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</si>
  <si>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</si>
  <si>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</si>
  <si>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</si>
  <si>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</si>
  <si>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</si>
  <si>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</si>
  <si>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</si>
  <si>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</si>
  <si>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</si>
  <si>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</si>
  <si>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</si>
  <si>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</si>
  <si>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</si>
  <si>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</si>
  <si>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</si>
  <si>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</si>
  <si>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</si>
  <si>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</si>
  <si>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</si>
  <si>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</si>
  <si>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</si>
  <si>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</si>
  <si>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</si>
  <si>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</si>
  <si>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</si>
  <si>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</si>
  <si>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</si>
  <si>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</si>
  <si>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</si>
  <si>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</si>
  <si>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</si>
  <si>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</si>
  <si>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</si>
  <si>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</si>
  <si>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</si>
  <si>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</si>
  <si>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</si>
  <si>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</si>
  <si>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</si>
  <si>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</si>
  <si>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</si>
  <si>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</si>
  <si>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</si>
  <si>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</si>
  <si>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</si>
  <si>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</si>
  <si>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</si>
  <si>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</si>
  <si>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</si>
  <si>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</si>
  <si>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</si>
  <si>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</si>
  <si>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</si>
  <si>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</si>
  <si>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</si>
  <si>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</si>
  <si>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</si>
  <si>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</si>
  <si>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</si>
  <si>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</si>
  <si>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</si>
  <si>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</si>
  <si>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</si>
  <si>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</si>
  <si>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</si>
  <si>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</si>
  <si>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</si>
  <si>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</si>
  <si>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</si>
  <si>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</si>
  <si>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</si>
  <si>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</si>
  <si>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</si>
  <si>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</si>
  <si>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</si>
  <si>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</si>
  <si>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</si>
  <si>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</si>
  <si>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</si>
  <si>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</si>
  <si>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</si>
  <si>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</si>
  <si>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</si>
  <si>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</si>
  <si>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</si>
  <si>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</si>
  <si>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</si>
  <si>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</si>
  <si>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</si>
  <si>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</si>
  <si>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</si>
  <si>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</si>
  <si>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</si>
  <si>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</si>
  <si>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</si>
  <si>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</si>
  <si>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</si>
  <si>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</si>
  <si>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</si>
  <si>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</si>
  <si>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</si>
  <si>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</si>
  <si>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</si>
  <si>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</si>
  <si>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</si>
  <si>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</si>
  <si>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</si>
  <si>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</si>
  <si>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</si>
  <si>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</si>
  <si>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</si>
  <si>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</si>
  <si>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</si>
  <si>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</si>
  <si>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</si>
  <si>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</si>
  <si>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</si>
  <si>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</si>
  <si>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</si>
  <si>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</si>
  <si>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</si>
  <si>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</si>
  <si>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</si>
  <si>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</si>
  <si>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</si>
  <si>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</si>
  <si>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</si>
  <si>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</si>
  <si>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</si>
  <si>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</si>
  <si>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</si>
  <si>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</si>
  <si>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</si>
  <si>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</si>
  <si>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</si>
  <si>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</si>
  <si>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</si>
  <si>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</si>
  <si>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</si>
  <si>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</si>
  <si>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</si>
  <si>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</si>
  <si>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</si>
  <si>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</si>
  <si>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</si>
  <si>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</si>
  <si>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</si>
  <si>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</si>
  <si>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</si>
  <si>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</si>
  <si>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</si>
  <si>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</si>
  <si>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</si>
  <si>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</si>
  <si>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</si>
  <si>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</si>
  <si>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</si>
  <si>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</si>
  <si>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</si>
  <si>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</si>
  <si>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</si>
  <si>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</si>
  <si>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</si>
  <si>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</si>
  <si>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</si>
  <si>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</si>
  <si>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</si>
  <si>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</si>
  <si>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</si>
  <si>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</si>
  <si>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</si>
  <si>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</si>
  <si>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</si>
  <si>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</si>
  <si>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</si>
  <si>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</si>
  <si>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</si>
  <si>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</si>
  <si>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</si>
  <si>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</si>
  <si>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</si>
  <si>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</si>
  <si>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</si>
  <si>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</si>
  <si>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</si>
  <si>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</si>
  <si>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</si>
  <si>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</si>
  <si>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</si>
  <si>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</si>
  <si>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</si>
  <si>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</si>
  <si>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</si>
  <si>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</si>
  <si>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</si>
  <si>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</si>
  <si>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</si>
  <si>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</si>
  <si>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</si>
  <si>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</si>
  <si>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</si>
  <si>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</si>
  <si>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</si>
  <si>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</si>
  <si>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</si>
  <si>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</si>
  <si>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</si>
  <si>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</si>
  <si>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</si>
  <si>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</si>
  <si>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</si>
  <si>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</si>
  <si>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</si>
  <si>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</si>
  <si>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</si>
  <si>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</si>
  <si>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</si>
  <si>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</si>
  <si>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</si>
  <si>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</si>
  <si>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</si>
  <si>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</si>
  <si>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</si>
  <si>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</si>
  <si>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</si>
  <si>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</si>
  <si>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</si>
  <si>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</si>
  <si>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</si>
  <si>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</si>
  <si>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</si>
  <si>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</si>
  <si>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</si>
  <si>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</si>
  <si>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</si>
  <si>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</si>
  <si>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</si>
  <si>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</si>
  <si>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</si>
  <si>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</si>
  <si>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</si>
  <si>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</si>
  <si>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</si>
  <si>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</si>
  <si>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</si>
  <si>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</si>
  <si>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</si>
  <si>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</si>
  <si>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</si>
  <si>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</si>
  <si>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</si>
  <si>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</si>
  <si>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</si>
  <si>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</si>
  <si>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</si>
  <si>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</si>
  <si>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</si>
  <si>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</si>
  <si>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</si>
  <si>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</si>
  <si>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</si>
  <si>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</si>
  <si>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</si>
  <si>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</si>
  <si>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</si>
  <si>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</si>
  <si>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</si>
  <si>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</si>
  <si>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</si>
  <si>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</si>
  <si>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</si>
  <si>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</si>
  <si>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</si>
  <si>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</si>
  <si>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</si>
  <si>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</si>
  <si>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</si>
  <si>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</si>
  <si>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</si>
  <si>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</si>
  <si>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</si>
  <si>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</si>
  <si>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</si>
  <si>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</si>
  <si>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</si>
  <si>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</si>
  <si>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</si>
  <si>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</si>
  <si>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</si>
  <si>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</si>
  <si>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</si>
  <si>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</si>
  <si>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</si>
  <si>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</si>
  <si>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</si>
  <si>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</si>
  <si>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</si>
  <si>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</si>
  <si>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</si>
  <si>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</si>
  <si>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</si>
  <si>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</si>
  <si>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</si>
  <si>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</si>
  <si>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</si>
  <si>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</si>
  <si>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</si>
  <si>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</si>
  <si>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</si>
  <si>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</si>
  <si>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</si>
  <si>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</si>
  <si>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</si>
  <si>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</si>
  <si>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</si>
  <si>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</si>
  <si>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</si>
  <si>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</si>
  <si>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</si>
  <si>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</si>
  <si>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</si>
  <si>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</si>
  <si>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</si>
  <si>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</si>
  <si>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</si>
  <si>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</si>
  <si>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</si>
  <si>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</si>
  <si>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</si>
  <si>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</si>
  <si>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</si>
  <si>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</si>
  <si>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</si>
  <si>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</si>
  <si>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</si>
  <si>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</si>
  <si>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</si>
  <si>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</si>
  <si>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</si>
  <si>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</si>
  <si>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</si>
  <si>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</si>
  <si>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</si>
  <si>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</si>
  <si>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</si>
  <si>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</si>
  <si>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</si>
  <si>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</si>
  <si>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</si>
  <si>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</si>
  <si>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</si>
  <si>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</si>
  <si>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</si>
  <si>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</si>
  <si>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</si>
  <si>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</si>
  <si>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</si>
  <si>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</si>
  <si>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</si>
  <si>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</si>
  <si>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</si>
  <si>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</si>
  <si>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</si>
  <si>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</si>
  <si>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</si>
  <si>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</si>
  <si>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</si>
  <si>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</si>
  <si>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</si>
  <si>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</si>
  <si>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</si>
  <si>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</si>
  <si>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</si>
  <si>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</si>
  <si>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</si>
  <si>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</si>
  <si>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</si>
  <si>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</si>
  <si>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</si>
  <si>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</si>
  <si>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</si>
  <si>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</si>
  <si>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</si>
  <si>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</si>
  <si>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</si>
  <si>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</si>
  <si>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</si>
  <si>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</si>
  <si>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</si>
  <si>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</si>
  <si>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</si>
  <si>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</si>
  <si>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</si>
  <si>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</si>
  <si>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</si>
  <si>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</si>
  <si>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</si>
  <si>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</si>
  <si>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</si>
  <si>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</si>
  <si>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</si>
  <si>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</si>
  <si>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</si>
  <si>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</si>
  <si>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</si>
  <si>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</si>
  <si>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</si>
  <si>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</si>
  <si>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</si>
  <si>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</si>
  <si>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</si>
  <si>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</si>
  <si>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</si>
  <si>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</si>
  <si>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</si>
  <si>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</si>
  <si>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</si>
  <si>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</si>
  <si>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</si>
  <si>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</si>
  <si>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</si>
  <si>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</si>
  <si>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</si>
  <si>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</si>
  <si>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</si>
  <si>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</si>
  <si>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</si>
  <si>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</si>
  <si>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</si>
  <si>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</si>
  <si>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</si>
  <si>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</si>
  <si>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</si>
  <si>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</si>
  <si>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</si>
  <si>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</si>
  <si>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</si>
  <si>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</si>
  <si>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</si>
  <si>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</si>
  <si>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</si>
  <si>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</si>
  <si>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</si>
  <si>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</si>
  <si>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</si>
  <si>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</si>
  <si>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</si>
  <si>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</si>
  <si>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</si>
  <si>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</si>
  <si>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</si>
  <si>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</si>
  <si>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</si>
  <si>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</si>
  <si>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医薬品国家検定事業</t>
  </si>
  <si>
    <t>医薬・生活衛生局</t>
  </si>
  <si>
    <t>課長　田中　徹</t>
  </si>
  <si>
    <t>昭和26年度</t>
  </si>
  <si>
    <t>終了予定なし</t>
  </si>
  <si>
    <t>監視指導・麻薬対策課</t>
  </si>
  <si>
    <t>医薬品、医療機器等の品質、有効性および安全性の確保等に関する法律第43条、第69条、第71条</t>
  </si>
  <si>
    <t>国家検定（医薬品、医療機器等の品質、有効性および安全性の確保等に関する法律第43条）、国家検査（医薬品、医療機器等の品質、有効性および安全性の確保等に関する法律第71条）及び医薬品等一斉監視指導（医薬品、医療機器等の品質、有効性および安全性の確保等に関する法律第69条）を実施することで、医薬品、医療機器等の品質を確保すること。</t>
  </si>
  <si>
    <t>１．医薬品製造販売業者より国家検定の申請があった際、都道府県の薬事監視員にその事務の一部（①試験品の採取、包装、封印、②試験品の国立感染症研究所等への送付、③検定合格証紙による製品の施封など(平成25年7月1日に施行された改正政令により、一部実施内容に変更有り。)）を委託する。
２．不良品を製造するおそれがあると認められる医薬品等製造業者に対して、一定期間、当該品目について、国立医薬品食品衛生研究所等における検査を受けることを命じ、都道府県の薬事監視員にその事務の一部（試験品の採取、包装、封印）を委託する。
３．不良医薬品等の発生傾向等を勘案して取締対象品目を定め、全国一斉に当該品目の収去及び品質検査を、都道府県の薬事監視員に委託する。　　　　　　　　　　　　 
４．動物実験に代わる新たな試験法の開発に必要な体制の整備を行う。</t>
  </si>
  <si>
    <t>-</t>
  </si>
  <si>
    <t>検定検査事務等委託費</t>
  </si>
  <si>
    <t>品質検査を行うための事業であるため、成果について定量的に示すことは困難である。</t>
  </si>
  <si>
    <t>間接的な指標として、代表的な国家検定を要する製剤である季節性インフルエンザワクチンの製造予定量及び供給量を活用する。</t>
  </si>
  <si>
    <t>製造予定量</t>
  </si>
  <si>
    <t>万本</t>
  </si>
  <si>
    <t>供給量</t>
  </si>
  <si>
    <t>国家検定実施都道府県数</t>
  </si>
  <si>
    <t>都道府県</t>
  </si>
  <si>
    <t>国家検定品目　試験ロット数</t>
  </si>
  <si>
    <t>ロット数</t>
  </si>
  <si>
    <t>一斉監視実施都道府県数</t>
  </si>
  <si>
    <t>一斉検査品目数</t>
  </si>
  <si>
    <t>品目</t>
  </si>
  <si>
    <t>①　Ｘ：「当該年度の国家検定事業の執行額」／
　　 Ｙ：「当該年度の実施都道府県数」</t>
    <phoneticPr fontId="5"/>
  </si>
  <si>
    <t>円</t>
  </si>
  <si>
    <t>　　X/Y</t>
    <phoneticPr fontId="5"/>
  </si>
  <si>
    <t>2,384,711
/12</t>
  </si>
  <si>
    <t>1,761,658
/12</t>
  </si>
  <si>
    <t>②-2　Ｘ：「当該年度の国家検査事業の執行額」／
　 Ｙ：「当該年度の国家検定品目　試験ロット数」　</t>
    <phoneticPr fontId="5"/>
  </si>
  <si>
    <t>0/871</t>
  </si>
  <si>
    <t>③　Ｘ：「当該年度の一斉監視事業の執行額」／
 Ｙ：「当該年度の品目数」　　　　　　　　　　　　　　</t>
    <phoneticPr fontId="5"/>
  </si>
  <si>
    <t>10,300,753
/524</t>
  </si>
  <si>
    <t>10,780,965
/540</t>
  </si>
  <si>
    <t>品質・有効性・安全性の高い医薬品・医療機器・再生医療等製品を国民が適切に利用できるようにすること（Ⅰ- ６）</t>
  </si>
  <si>
    <t>医薬品等の品質確保の徹底を図るとともに、医薬品等の安全対策等を推進すること（Ⅰ－６－２）</t>
  </si>
  <si>
    <t>219</t>
  </si>
  <si>
    <t>196</t>
  </si>
  <si>
    <t>165</t>
  </si>
  <si>
    <t>191</t>
  </si>
  <si>
    <t>205</t>
  </si>
  <si>
    <t>213</t>
  </si>
  <si>
    <t>216</t>
  </si>
  <si>
    <t>227</t>
  </si>
  <si>
    <t>○</t>
  </si>
  <si>
    <t>-</t>
    <phoneticPr fontId="5"/>
  </si>
  <si>
    <t>品質上の問題が生じるおそれのある医薬品について国による品質検査を行うことを通じて、医薬品の品質確保に寄与することを目標とし、申請品目の検定や不良品のおそれのある製品の検査を実施した。</t>
    <phoneticPr fontId="5"/>
  </si>
  <si>
    <t>‐</t>
  </si>
  <si>
    <t>本事業は、法定されている検査等に必要な経費(義務的経費)であるが、実施要領を実情に合わせ効率的な執行に努めている。</t>
    <phoneticPr fontId="5"/>
  </si>
  <si>
    <t>近年の医薬品数の増加への対応として、医薬品の収去件数を増加させるため、監視実施要領の内容の見直しや充実等を行う。</t>
    <phoneticPr fontId="5"/>
  </si>
  <si>
    <t>A.-</t>
    <phoneticPr fontId="5"/>
  </si>
  <si>
    <t>B.兵庫県</t>
    <rPh sb="2" eb="5">
      <t>ヒョウゴケン</t>
    </rPh>
    <phoneticPr fontId="5"/>
  </si>
  <si>
    <t>庁費</t>
    <phoneticPr fontId="5"/>
  </si>
  <si>
    <t>消耗機材費、薬品費、印刷製本費、通信運搬費</t>
    <phoneticPr fontId="5"/>
  </si>
  <si>
    <t>旅費</t>
    <phoneticPr fontId="5"/>
  </si>
  <si>
    <t>検定検査旅費</t>
    <phoneticPr fontId="5"/>
  </si>
  <si>
    <t>試験品の採取、包装、封印、送付、検定合格証紙による製品の施封等</t>
    <phoneticPr fontId="5"/>
  </si>
  <si>
    <t>香川県</t>
    <rPh sb="0" eb="3">
      <t>カガワケン</t>
    </rPh>
    <phoneticPr fontId="5"/>
  </si>
  <si>
    <t>山口県</t>
    <rPh sb="0" eb="3">
      <t>ヤマグチケン</t>
    </rPh>
    <phoneticPr fontId="5"/>
  </si>
  <si>
    <t>埼玉県</t>
    <rPh sb="0" eb="3">
      <t>サイタマケン</t>
    </rPh>
    <phoneticPr fontId="5"/>
  </si>
  <si>
    <t>東京都</t>
    <rPh sb="0" eb="3">
      <t>トウキョウト</t>
    </rPh>
    <phoneticPr fontId="5"/>
  </si>
  <si>
    <t>千葉県</t>
    <rPh sb="0" eb="3">
      <t>チバケン</t>
    </rPh>
    <phoneticPr fontId="5"/>
  </si>
  <si>
    <t>熊本県</t>
    <rPh sb="0" eb="3">
      <t>クマモトケン</t>
    </rPh>
    <phoneticPr fontId="5"/>
  </si>
  <si>
    <t>愛知県</t>
    <rPh sb="0" eb="3">
      <t>アイチケン</t>
    </rPh>
    <phoneticPr fontId="5"/>
  </si>
  <si>
    <t>新潟県</t>
    <rPh sb="0" eb="3">
      <t>ニイガタケン</t>
    </rPh>
    <phoneticPr fontId="5"/>
  </si>
  <si>
    <t>北海道</t>
    <rPh sb="0" eb="3">
      <t>ホッカイドウ</t>
    </rPh>
    <phoneticPr fontId="5"/>
  </si>
  <si>
    <t>京都府</t>
    <rPh sb="0" eb="2">
      <t>キョウト</t>
    </rPh>
    <rPh sb="2" eb="3">
      <t>フ</t>
    </rPh>
    <phoneticPr fontId="5"/>
  </si>
  <si>
    <t>一斉監視事業取締対象品目の収去及び品質検査</t>
    <phoneticPr fontId="5"/>
  </si>
  <si>
    <t>兵庫県</t>
    <rPh sb="0" eb="3">
      <t>ヒョウゴケン</t>
    </rPh>
    <phoneticPr fontId="5"/>
  </si>
  <si>
    <t>長野県</t>
    <rPh sb="0" eb="3">
      <t>ナガノケン</t>
    </rPh>
    <phoneticPr fontId="5"/>
  </si>
  <si>
    <t>静岡県</t>
    <rPh sb="0" eb="3">
      <t>シズオカケン</t>
    </rPh>
    <phoneticPr fontId="5"/>
  </si>
  <si>
    <t>富山県</t>
    <rPh sb="0" eb="3">
      <t>トヤマケン</t>
    </rPh>
    <phoneticPr fontId="5"/>
  </si>
  <si>
    <t>和歌山県</t>
    <rPh sb="0" eb="4">
      <t>ワカヤマケン</t>
    </rPh>
    <phoneticPr fontId="5"/>
  </si>
  <si>
    <t>岩手県</t>
    <rPh sb="0" eb="3">
      <t>イワテケン</t>
    </rPh>
    <phoneticPr fontId="5"/>
  </si>
  <si>
    <t>愛媛県</t>
    <rPh sb="0" eb="3">
      <t>エヒメケン</t>
    </rPh>
    <phoneticPr fontId="5"/>
  </si>
  <si>
    <t>神奈川県</t>
    <rPh sb="0" eb="4">
      <t>カナガワケン</t>
    </rPh>
    <phoneticPr fontId="5"/>
  </si>
  <si>
    <t>福岡県</t>
    <rPh sb="0" eb="3">
      <t>フクオカケン</t>
    </rPh>
    <phoneticPr fontId="5"/>
  </si>
  <si>
    <t>無</t>
  </si>
  <si>
    <t>国による品質検査を行うことを通じて、医薬品の品質の確保を図ることを目的としており、広く国民のニーズがある。</t>
    <phoneticPr fontId="5"/>
  </si>
  <si>
    <t>特に高度な製造技術や試験技術を必要とするものについて国が試験を実施するものである。</t>
    <phoneticPr fontId="5"/>
  </si>
  <si>
    <t>本事業は法定されている検査等に必要な経費（義務的経費）であり、国による品質検査を行うことを通じて、医薬品の品質の確保を図ることを目的としているため、優先度の高い事業である。</t>
    <phoneticPr fontId="5"/>
  </si>
  <si>
    <t>本事業にかかる経費は、検体等の収去に係る経費（購入費、旅費）であり、効率的な執行に努めている。</t>
    <phoneticPr fontId="5"/>
  </si>
  <si>
    <t>本事業にかかる経費は、検体等の収去に係る経費（購入費、旅費）であり、適切に執行している。</t>
    <phoneticPr fontId="5"/>
  </si>
  <si>
    <t>近年の医薬品数の増加等を踏まえ、監視実施要領を適宜見直して効率的な執行に努めている。</t>
    <phoneticPr fontId="5"/>
  </si>
  <si>
    <t>品質検査を行うための事業であるため、成果について定量的に示すことは困難であるが、間接指標としての季節性インフルエンザワクチンの製造量・供給量は一定の数値で推移していることから、事業の目標達成に向けて一定の効果があると認められる。</t>
    <phoneticPr fontId="5"/>
  </si>
  <si>
    <t>特に高度な製造技術や試験技術を必要とするものについては、国が試験を実施することが最も実効性が高い。</t>
    <phoneticPr fontId="5"/>
  </si>
  <si>
    <t>令和２年度医薬品等一斉監視指導実施要領</t>
    <phoneticPr fontId="5"/>
  </si>
  <si>
    <t>0/748</t>
    <phoneticPr fontId="5"/>
  </si>
  <si>
    <t>-</t>
    <phoneticPr fontId="5"/>
  </si>
  <si>
    <t>厚労</t>
  </si>
  <si>
    <t>令和２年度の活動実績は概ね例年並みであった。</t>
    <phoneticPr fontId="5"/>
  </si>
  <si>
    <t>-</t>
    <phoneticPr fontId="5"/>
  </si>
  <si>
    <t>-</t>
    <phoneticPr fontId="5"/>
  </si>
  <si>
    <t>点検対象外</t>
    <rPh sb="0" eb="5">
      <t>テンケンタイショウガイ</t>
    </rPh>
    <phoneticPr fontId="5"/>
  </si>
  <si>
    <t>都道府県への支出であり、支出先の選定は妥当である。</t>
    <rPh sb="6" eb="8">
      <t>シシュツ</t>
    </rPh>
    <phoneticPr fontId="5"/>
  </si>
  <si>
    <t>国家検定等の実施により、医薬品、医療機器等の品質を確保するために必要な経費であり、引き続き必要な予算額を確保し、適正な執行に努めること。</t>
    <phoneticPr fontId="5"/>
  </si>
  <si>
    <t>-</t>
    <phoneticPr fontId="5"/>
  </si>
  <si>
    <t>品質上の問題が生じるおそれのある医薬品について、国による品質検査（国家検定）等を行うことにより、医薬品の品質確保に寄与するものである。
（令和２年度における国家検定品目試験ロット数748ロット、一斉検査品目数358品目）</t>
    <rPh sb="107" eb="109">
      <t>ヒンモク</t>
    </rPh>
    <phoneticPr fontId="5"/>
  </si>
  <si>
    <t>12,172,354
/358</t>
    <phoneticPr fontId="5"/>
  </si>
  <si>
    <t>1,702,352
/13</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</si>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</sst>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2552</xdr:colOff>
      <xdr:row>748</xdr:row>
      <xdr:rowOff>114300</xdr:rowOff>
    </xdr:from>
    <xdr:to>
      <xdr:col>33</xdr:col>
      <xdr:colOff>188950</xdr:colOff>
      <xdr:row>750</xdr:row>
      <xdr:rowOff>348192</xdr:rowOff>
    </xdr:to>
    <xdr:sp macro="" textlink="">
      <xdr:nvSpPr>
        <xdr:cNvPr id="13" name="正方形/長方形 12">
          <a:extLst>
            <a:ext uri="{FF2B5EF4-FFF2-40B4-BE49-F238E27FC236}">
              <a16:creationId xmlns:a16="http://schemas.microsoft.com/office/drawing/2014/main" id="{00000000-0008-0000-0000-000003000000}"/>
            </a:ext>
          </a:extLst>
        </xdr:cNvPr>
        <xdr:cNvSpPr/>
      </xdr:nvSpPr>
      <xdr:spPr>
        <a:xfrm>
          <a:off x="4803152" y="46043850"/>
          <a:ext cx="1986623" cy="93874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ja-JP" altLang="en-US" sz="1100"/>
            <a:t>厚生労働省</a:t>
          </a:r>
          <a:endParaRPr kumimoji="1" lang="en-US" altLang="ja-JP" sz="1100"/>
        </a:p>
        <a:p>
          <a:pPr algn="ctr">
            <a:lnSpc>
              <a:spcPts val="1300"/>
            </a:lnSpc>
          </a:pPr>
          <a:r>
            <a:rPr kumimoji="1" lang="en-US" altLang="ja-JP" sz="1100"/>
            <a:t>13.9</a:t>
          </a:r>
          <a:r>
            <a:rPr kumimoji="1" lang="ja-JP" altLang="en-US" sz="1100"/>
            <a:t>百万円</a:t>
          </a:r>
        </a:p>
      </xdr:txBody>
    </xdr:sp>
    <xdr:clientData/>
  </xdr:twoCellAnchor>
  <xdr:twoCellAnchor>
    <xdr:from>
      <xdr:col>28</xdr:col>
      <xdr:colOff>190562</xdr:colOff>
      <xdr:row>751</xdr:row>
      <xdr:rowOff>11730</xdr:rowOff>
    </xdr:from>
    <xdr:to>
      <xdr:col>29</xdr:col>
      <xdr:colOff>0</xdr:colOff>
      <xdr:row>753</xdr:row>
      <xdr:rowOff>9525</xdr:rowOff>
    </xdr:to>
    <xdr:cxnSp macro="">
      <xdr:nvCxnSpPr>
        <xdr:cNvPr id="14" name="直線コネクタ 13">
          <a:extLst>
            <a:ext uri="{FF2B5EF4-FFF2-40B4-BE49-F238E27FC236}">
              <a16:creationId xmlns:a16="http://schemas.microsoft.com/office/drawing/2014/main" id="{00000000-0008-0000-0000-000004000000}"/>
            </a:ext>
          </a:extLst>
        </xdr:cNvPr>
        <xdr:cNvCxnSpPr/>
      </xdr:nvCxnSpPr>
      <xdr:spPr>
        <a:xfrm>
          <a:off x="5791262" y="46998555"/>
          <a:ext cx="9463" cy="7026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129672</xdr:colOff>
      <xdr:row>753</xdr:row>
      <xdr:rowOff>13193</xdr:rowOff>
    </xdr:from>
    <xdr:to>
      <xdr:col>41</xdr:col>
      <xdr:colOff>85557</xdr:colOff>
      <xdr:row>753</xdr:row>
      <xdr:rowOff>19543</xdr:rowOff>
    </xdr:to>
    <xdr:cxnSp macro="">
      <xdr:nvCxnSpPr>
        <xdr:cNvPr id="15" name="直線コネクタ 14">
          <a:extLst>
            <a:ext uri="{FF2B5EF4-FFF2-40B4-BE49-F238E27FC236}">
              <a16:creationId xmlns:a16="http://schemas.microsoft.com/office/drawing/2014/main" id="{00000000-0008-0000-0000-000005000000}"/>
            </a:ext>
          </a:extLst>
        </xdr:cNvPr>
        <xdr:cNvCxnSpPr/>
      </xdr:nvCxnSpPr>
      <xdr:spPr>
        <a:xfrm flipV="1">
          <a:off x="3730122" y="47704868"/>
          <a:ext cx="4556460" cy="6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114300</xdr:colOff>
      <xdr:row>753</xdr:row>
      <xdr:rowOff>12999</xdr:rowOff>
    </xdr:from>
    <xdr:to>
      <xdr:col>18</xdr:col>
      <xdr:colOff>121938</xdr:colOff>
      <xdr:row>755</xdr:row>
      <xdr:rowOff>9525</xdr:rowOff>
    </xdr:to>
    <xdr:cxnSp macro="">
      <xdr:nvCxnSpPr>
        <xdr:cNvPr id="16" name="直線コネクタ 15">
          <a:extLst>
            <a:ext uri="{FF2B5EF4-FFF2-40B4-BE49-F238E27FC236}">
              <a16:creationId xmlns:a16="http://schemas.microsoft.com/office/drawing/2014/main" id="{00000000-0008-0000-0000-000006000000}"/>
            </a:ext>
          </a:extLst>
        </xdr:cNvPr>
        <xdr:cNvCxnSpPr/>
      </xdr:nvCxnSpPr>
      <xdr:spPr>
        <a:xfrm flipH="1">
          <a:off x="3714750" y="47704674"/>
          <a:ext cx="7638" cy="7013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95250</xdr:colOff>
      <xdr:row>753</xdr:row>
      <xdr:rowOff>13193</xdr:rowOff>
    </xdr:from>
    <xdr:to>
      <xdr:col>41</xdr:col>
      <xdr:colOff>102887</xdr:colOff>
      <xdr:row>755</xdr:row>
      <xdr:rowOff>9525</xdr:rowOff>
    </xdr:to>
    <xdr:cxnSp macro="">
      <xdr:nvCxnSpPr>
        <xdr:cNvPr id="17" name="直線コネクタ 16">
          <a:extLst>
            <a:ext uri="{FF2B5EF4-FFF2-40B4-BE49-F238E27FC236}">
              <a16:creationId xmlns:a16="http://schemas.microsoft.com/office/drawing/2014/main" id="{00000000-0008-0000-0000-000007000000}"/>
            </a:ext>
          </a:extLst>
        </xdr:cNvPr>
        <xdr:cNvCxnSpPr/>
      </xdr:nvCxnSpPr>
      <xdr:spPr>
        <a:xfrm flipH="1">
          <a:off x="8296275" y="47704868"/>
          <a:ext cx="7637" cy="7011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166015</xdr:colOff>
      <xdr:row>755</xdr:row>
      <xdr:rowOff>13099</xdr:rowOff>
    </xdr:from>
    <xdr:to>
      <xdr:col>24</xdr:col>
      <xdr:colOff>77301</xdr:colOff>
      <xdr:row>758</xdr:row>
      <xdr:rowOff>326618</xdr:rowOff>
    </xdr:to>
    <xdr:sp macro="" textlink="">
      <xdr:nvSpPr>
        <xdr:cNvPr id="18" name="正方形/長方形 17">
          <a:extLst>
            <a:ext uri="{FF2B5EF4-FFF2-40B4-BE49-F238E27FC236}">
              <a16:creationId xmlns:a16="http://schemas.microsoft.com/office/drawing/2014/main" id="{00000000-0008-0000-0000-000009000000}"/>
            </a:ext>
          </a:extLst>
        </xdr:cNvPr>
        <xdr:cNvSpPr/>
      </xdr:nvSpPr>
      <xdr:spPr>
        <a:xfrm>
          <a:off x="2566315" y="48409624"/>
          <a:ext cx="2311586" cy="137079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Ａ．香川県</a:t>
          </a:r>
          <a:endParaRPr kumimoji="1" lang="en-US" altLang="ja-JP" sz="1100"/>
        </a:p>
        <a:p>
          <a:pPr algn="ctr"/>
          <a:r>
            <a:rPr kumimoji="1" lang="ja-JP" altLang="en-US" sz="1100"/>
            <a:t>他</a:t>
          </a:r>
          <a:r>
            <a:rPr kumimoji="1" lang="en-US" altLang="ja-JP" sz="1100"/>
            <a:t>11</a:t>
          </a:r>
          <a:r>
            <a:rPr kumimoji="1" lang="ja-JP" altLang="en-US" sz="1100"/>
            <a:t>都道府県　計</a:t>
          </a:r>
          <a:r>
            <a:rPr kumimoji="1" lang="en-US" altLang="ja-JP" sz="1100"/>
            <a:t>1.7</a:t>
          </a:r>
          <a:r>
            <a:rPr kumimoji="1" lang="ja-JP" altLang="en-US" sz="1100"/>
            <a:t>百万円</a:t>
          </a:r>
          <a:endParaRPr kumimoji="1" lang="en-US" altLang="ja-JP" sz="1100"/>
        </a:p>
      </xdr:txBody>
    </xdr:sp>
    <xdr:clientData/>
  </xdr:twoCellAnchor>
  <xdr:twoCellAnchor>
    <xdr:from>
      <xdr:col>12</xdr:col>
      <xdr:colOff>111273</xdr:colOff>
      <xdr:row>759</xdr:row>
      <xdr:rowOff>48065</xdr:rowOff>
    </xdr:from>
    <xdr:to>
      <xdr:col>24</xdr:col>
      <xdr:colOff>99079</xdr:colOff>
      <xdr:row>762</xdr:row>
      <xdr:rowOff>10567</xdr:rowOff>
    </xdr:to>
    <xdr:sp macro="" textlink="">
      <xdr:nvSpPr>
        <xdr:cNvPr id="19" name="大かっこ 18">
          <a:extLst>
            <a:ext uri="{FF2B5EF4-FFF2-40B4-BE49-F238E27FC236}">
              <a16:creationId xmlns:a16="http://schemas.microsoft.com/office/drawing/2014/main" id="{00000000-0008-0000-0000-00000A000000}"/>
            </a:ext>
          </a:extLst>
        </xdr:cNvPr>
        <xdr:cNvSpPr/>
      </xdr:nvSpPr>
      <xdr:spPr>
        <a:xfrm>
          <a:off x="2511573" y="49854290"/>
          <a:ext cx="2388106" cy="10197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国家検定事業</a:t>
          </a:r>
          <a:endParaRPr lang="ja-JP" altLang="ja-JP">
            <a:effectLst/>
          </a:endParaRPr>
        </a:p>
        <a:p>
          <a:pPr algn="ctr"/>
          <a:r>
            <a:rPr kumimoji="1" lang="ja-JP" altLang="ja-JP" sz="1100">
              <a:solidFill>
                <a:schemeClr val="tx1"/>
              </a:solidFill>
              <a:effectLst/>
              <a:latin typeface="+mn-lt"/>
              <a:ea typeface="+mn-ea"/>
              <a:cs typeface="+mn-cs"/>
            </a:rPr>
            <a:t>試験品の採取、</a:t>
          </a:r>
          <a:r>
            <a:rPr kumimoji="1" lang="ja-JP" altLang="en-US" sz="1100">
              <a:solidFill>
                <a:schemeClr val="tx1"/>
              </a:solidFill>
              <a:effectLst/>
              <a:latin typeface="+mn-lt"/>
              <a:ea typeface="+mn-ea"/>
              <a:cs typeface="+mn-cs"/>
            </a:rPr>
            <a:t>包装</a:t>
          </a:r>
          <a:r>
            <a:rPr kumimoji="1" lang="ja-JP" altLang="ja-JP" sz="1100">
              <a:solidFill>
                <a:schemeClr val="tx1"/>
              </a:solidFill>
              <a:effectLst/>
              <a:latin typeface="+mn-lt"/>
              <a:ea typeface="+mn-ea"/>
              <a:cs typeface="+mn-cs"/>
            </a:rPr>
            <a:t>、封印、送付、検定合格証紙による製品の施封等</a:t>
          </a:r>
          <a:endParaRPr lang="ja-JP" altLang="ja-JP">
            <a:effectLst/>
          </a:endParaRPr>
        </a:p>
      </xdr:txBody>
    </xdr:sp>
    <xdr:clientData/>
  </xdr:twoCellAnchor>
  <xdr:twoCellAnchor>
    <xdr:from>
      <xdr:col>31</xdr:col>
      <xdr:colOff>133156</xdr:colOff>
      <xdr:row>753</xdr:row>
      <xdr:rowOff>305036</xdr:rowOff>
    </xdr:from>
    <xdr:to>
      <xdr:col>39</xdr:col>
      <xdr:colOff>182290</xdr:colOff>
      <xdr:row>754</xdr:row>
      <xdr:rowOff>249098</xdr:rowOff>
    </xdr:to>
    <xdr:sp macro="" textlink="">
      <xdr:nvSpPr>
        <xdr:cNvPr id="20" name="正方形/長方形 19">
          <a:extLst>
            <a:ext uri="{FF2B5EF4-FFF2-40B4-BE49-F238E27FC236}">
              <a16:creationId xmlns:a16="http://schemas.microsoft.com/office/drawing/2014/main" id="{00000000-0008-0000-0000-00000B000000}"/>
            </a:ext>
          </a:extLst>
        </xdr:cNvPr>
        <xdr:cNvSpPr/>
      </xdr:nvSpPr>
      <xdr:spPr>
        <a:xfrm>
          <a:off x="6333931" y="47996711"/>
          <a:ext cx="1649334" cy="296487"/>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その他（委託契約）</a:t>
          </a:r>
          <a:r>
            <a:rPr kumimoji="1" lang="en-US" altLang="ja-JP" sz="1100"/>
            <a:t>】</a:t>
          </a:r>
          <a:endParaRPr kumimoji="1" lang="ja-JP" altLang="en-US" sz="1100"/>
        </a:p>
      </xdr:txBody>
    </xdr:sp>
    <xdr:clientData/>
  </xdr:twoCellAnchor>
  <xdr:twoCellAnchor>
    <xdr:from>
      <xdr:col>35</xdr:col>
      <xdr:colOff>7158</xdr:colOff>
      <xdr:row>755</xdr:row>
      <xdr:rowOff>4935</xdr:rowOff>
    </xdr:from>
    <xdr:to>
      <xdr:col>47</xdr:col>
      <xdr:colOff>76724</xdr:colOff>
      <xdr:row>758</xdr:row>
      <xdr:rowOff>237530</xdr:rowOff>
    </xdr:to>
    <xdr:sp macro="" textlink="">
      <xdr:nvSpPr>
        <xdr:cNvPr id="21" name="正方形/長方形 20">
          <a:extLst>
            <a:ext uri="{FF2B5EF4-FFF2-40B4-BE49-F238E27FC236}">
              <a16:creationId xmlns:a16="http://schemas.microsoft.com/office/drawing/2014/main" id="{00000000-0008-0000-0000-00000C000000}"/>
            </a:ext>
          </a:extLst>
        </xdr:cNvPr>
        <xdr:cNvSpPr/>
      </xdr:nvSpPr>
      <xdr:spPr>
        <a:xfrm>
          <a:off x="7008033" y="48401460"/>
          <a:ext cx="2469866" cy="128987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Ｂ．兵庫県　　　　　　　　　　</a:t>
          </a:r>
          <a:endParaRPr kumimoji="1" lang="en-US" altLang="ja-JP" sz="1100"/>
        </a:p>
        <a:p>
          <a:pPr algn="ctr"/>
          <a:r>
            <a:rPr kumimoji="1" lang="ja-JP" altLang="en-US" sz="1100"/>
            <a:t>　他</a:t>
          </a:r>
          <a:r>
            <a:rPr kumimoji="1" lang="en-US" altLang="ja-JP" sz="1100"/>
            <a:t>28</a:t>
          </a:r>
          <a:r>
            <a:rPr kumimoji="1" lang="ja-JP" altLang="en-US" sz="1100"/>
            <a:t>都道府県　計</a:t>
          </a:r>
          <a:r>
            <a:rPr kumimoji="1" lang="en-US" altLang="ja-JP" sz="1100"/>
            <a:t>12.2</a:t>
          </a:r>
          <a:r>
            <a:rPr kumimoji="1" lang="ja-JP" altLang="en-US" sz="1100"/>
            <a:t>百万円</a:t>
          </a:r>
          <a:endParaRPr kumimoji="1" lang="en-US" altLang="ja-JP" sz="1100"/>
        </a:p>
      </xdr:txBody>
    </xdr:sp>
    <xdr:clientData/>
  </xdr:twoCellAnchor>
  <xdr:twoCellAnchor>
    <xdr:from>
      <xdr:col>33</xdr:col>
      <xdr:colOff>9525</xdr:colOff>
      <xdr:row>759</xdr:row>
      <xdr:rowOff>87880</xdr:rowOff>
    </xdr:from>
    <xdr:to>
      <xdr:col>47</xdr:col>
      <xdr:colOff>94478</xdr:colOff>
      <xdr:row>761</xdr:row>
      <xdr:rowOff>122159</xdr:rowOff>
    </xdr:to>
    <xdr:sp macro="" textlink="">
      <xdr:nvSpPr>
        <xdr:cNvPr id="22" name="大かっこ 21">
          <a:extLst>
            <a:ext uri="{FF2B5EF4-FFF2-40B4-BE49-F238E27FC236}">
              <a16:creationId xmlns:a16="http://schemas.microsoft.com/office/drawing/2014/main" id="{00000000-0008-0000-0000-00000D000000}"/>
            </a:ext>
          </a:extLst>
        </xdr:cNvPr>
        <xdr:cNvSpPr/>
      </xdr:nvSpPr>
      <xdr:spPr>
        <a:xfrm>
          <a:off x="6610350" y="49894105"/>
          <a:ext cx="2885303" cy="7391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一斉監視事業</a:t>
          </a:r>
          <a:endParaRPr lang="ja-JP" altLang="ja-JP">
            <a:effectLst/>
          </a:endParaRPr>
        </a:p>
        <a:p>
          <a:pPr algn="ctr"/>
          <a:r>
            <a:rPr kumimoji="1" lang="ja-JP" altLang="ja-JP" sz="1100">
              <a:solidFill>
                <a:schemeClr val="tx1"/>
              </a:solidFill>
              <a:effectLst/>
              <a:latin typeface="+mn-lt"/>
              <a:ea typeface="+mn-ea"/>
              <a:cs typeface="+mn-cs"/>
            </a:rPr>
            <a:t>取締対象品目の収去及び品質検査</a:t>
          </a:r>
          <a:endParaRPr lang="ja-JP" altLang="ja-JP">
            <a:effectLst/>
          </a:endParaRPr>
        </a:p>
        <a:p>
          <a:pPr algn="ctr"/>
          <a:endParaRPr kumimoji="1" lang="ja-JP" altLang="en-US" sz="1100"/>
        </a:p>
      </xdr:txBody>
    </xdr:sp>
    <xdr:clientData/>
  </xdr:twoCellAnchor>
  <xdr:twoCellAnchor>
    <xdr:from>
      <xdr:col>6</xdr:col>
      <xdr:colOff>190499</xdr:colOff>
      <xdr:row>753</xdr:row>
      <xdr:rowOff>306202</xdr:rowOff>
    </xdr:from>
    <xdr:to>
      <xdr:col>17</xdr:col>
      <xdr:colOff>190499</xdr:colOff>
      <xdr:row>754</xdr:row>
      <xdr:rowOff>263870</xdr:rowOff>
    </xdr:to>
    <xdr:sp macro="" textlink="">
      <xdr:nvSpPr>
        <xdr:cNvPr id="23" name="正方形/長方形 22">
          <a:extLst>
            <a:ext uri="{FF2B5EF4-FFF2-40B4-BE49-F238E27FC236}">
              <a16:creationId xmlns:a16="http://schemas.microsoft.com/office/drawing/2014/main" id="{00000000-0008-0000-0000-000008000000}"/>
            </a:ext>
          </a:extLst>
        </xdr:cNvPr>
        <xdr:cNvSpPr/>
      </xdr:nvSpPr>
      <xdr:spPr>
        <a:xfrm>
          <a:off x="1390649" y="47997877"/>
          <a:ext cx="2200275" cy="310093"/>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その他（委託契約）</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8" zoomScale="75" zoomScaleNormal="75" zoomScaleSheetLayoutView="75" zoomScalePageLayoutView="85" workbookViewId="0">
      <selection activeCell="AQ120" sqref="AQ120:AX1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323</v>
      </c>
      <c r="AJ2" s="191" t="s">
        <v>717</v>
      </c>
      <c r="AK2" s="191"/>
      <c r="AL2" s="191"/>
      <c r="AM2" s="191"/>
      <c r="AN2" s="83" t="s">
        <v>323</v>
      </c>
      <c r="AO2" s="191">
        <v>20</v>
      </c>
      <c r="AP2" s="191"/>
      <c r="AQ2" s="191"/>
      <c r="AR2" s="84" t="s">
        <v>627</v>
      </c>
      <c r="AS2" s="192">
        <v>290</v>
      </c>
      <c r="AT2" s="192"/>
      <c r="AU2" s="192"/>
      <c r="AV2" s="83" t="str">
        <f>IF(AW2="","","-")</f>
        <v/>
      </c>
      <c r="AW2" s="382"/>
      <c r="AX2" s="382"/>
    </row>
    <row r="3" spans="1:50" ht="21" customHeight="1" thickBot="1" x14ac:dyDescent="0.2">
      <c r="A3" s="505" t="s">
        <v>620</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63</v>
      </c>
      <c r="AJ3" s="507" t="s">
        <v>628</v>
      </c>
      <c r="AK3" s="507"/>
      <c r="AL3" s="507"/>
      <c r="AM3" s="507"/>
      <c r="AN3" s="507"/>
      <c r="AO3" s="507"/>
      <c r="AP3" s="507"/>
      <c r="AQ3" s="507"/>
      <c r="AR3" s="507"/>
      <c r="AS3" s="507"/>
      <c r="AT3" s="507"/>
      <c r="AU3" s="507"/>
      <c r="AV3" s="507"/>
      <c r="AW3" s="507"/>
      <c r="AX3" s="24" t="s">
        <v>64</v>
      </c>
    </row>
    <row r="4" spans="1:50" ht="24.75" customHeight="1" x14ac:dyDescent="0.15">
      <c r="A4" s="707" t="s">
        <v>25</v>
      </c>
      <c r="B4" s="708"/>
      <c r="C4" s="708"/>
      <c r="D4" s="708"/>
      <c r="E4" s="708"/>
      <c r="F4" s="708"/>
      <c r="G4" s="683" t="s">
        <v>629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630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40" t="s">
        <v>632</v>
      </c>
      <c r="H5" s="541"/>
      <c r="I5" s="541"/>
      <c r="J5" s="541"/>
      <c r="K5" s="541"/>
      <c r="L5" s="541"/>
      <c r="M5" s="542" t="s">
        <v>65</v>
      </c>
      <c r="N5" s="543"/>
      <c r="O5" s="543"/>
      <c r="P5" s="543"/>
      <c r="Q5" s="543"/>
      <c r="R5" s="544"/>
      <c r="S5" s="545" t="s">
        <v>633</v>
      </c>
      <c r="T5" s="541"/>
      <c r="U5" s="541"/>
      <c r="V5" s="541"/>
      <c r="W5" s="541"/>
      <c r="X5" s="546"/>
      <c r="Y5" s="699" t="s">
        <v>3</v>
      </c>
      <c r="Z5" s="700"/>
      <c r="AA5" s="700"/>
      <c r="AB5" s="700"/>
      <c r="AC5" s="700"/>
      <c r="AD5" s="701"/>
      <c r="AE5" s="702" t="s">
        <v>634</v>
      </c>
      <c r="AF5" s="702"/>
      <c r="AG5" s="702"/>
      <c r="AH5" s="702"/>
      <c r="AI5" s="702"/>
      <c r="AJ5" s="702"/>
      <c r="AK5" s="702"/>
      <c r="AL5" s="702"/>
      <c r="AM5" s="702"/>
      <c r="AN5" s="702"/>
      <c r="AO5" s="702"/>
      <c r="AP5" s="703"/>
      <c r="AQ5" s="704" t="s">
        <v>631</v>
      </c>
      <c r="AR5" s="705"/>
      <c r="AS5" s="705"/>
      <c r="AT5" s="705"/>
      <c r="AU5" s="705"/>
      <c r="AV5" s="705"/>
      <c r="AW5" s="705"/>
      <c r="AX5" s="706"/>
    </row>
    <row r="6" spans="1:50" ht="39" customHeight="1" x14ac:dyDescent="0.15">
      <c r="A6" s="709" t="s">
        <v>4</v>
      </c>
      <c r="B6" s="710"/>
      <c r="C6" s="710"/>
      <c r="D6" s="710"/>
      <c r="E6" s="710"/>
      <c r="F6" s="710"/>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06" t="s">
        <v>22</v>
      </c>
      <c r="B7" s="807"/>
      <c r="C7" s="807"/>
      <c r="D7" s="807"/>
      <c r="E7" s="807"/>
      <c r="F7" s="808"/>
      <c r="G7" s="809" t="s">
        <v>635</v>
      </c>
      <c r="H7" s="810"/>
      <c r="I7" s="810"/>
      <c r="J7" s="810"/>
      <c r="K7" s="810"/>
      <c r="L7" s="810"/>
      <c r="M7" s="810"/>
      <c r="N7" s="810"/>
      <c r="O7" s="810"/>
      <c r="P7" s="810"/>
      <c r="Q7" s="810"/>
      <c r="R7" s="810"/>
      <c r="S7" s="810"/>
      <c r="T7" s="810"/>
      <c r="U7" s="810"/>
      <c r="V7" s="810"/>
      <c r="W7" s="810"/>
      <c r="X7" s="811"/>
      <c r="Y7" s="380" t="s">
        <v>306</v>
      </c>
      <c r="Z7" s="281"/>
      <c r="AA7" s="281"/>
      <c r="AB7" s="281"/>
      <c r="AC7" s="281"/>
      <c r="AD7" s="381"/>
      <c r="AE7" s="367" t="s">
        <v>714</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06" t="s">
        <v>208</v>
      </c>
      <c r="B8" s="807"/>
      <c r="C8" s="807"/>
      <c r="D8" s="807"/>
      <c r="E8" s="807"/>
      <c r="F8" s="808"/>
      <c r="G8" s="203" t="str">
        <f>入力規則等!A27</f>
        <v>-</v>
      </c>
      <c r="H8" s="204"/>
      <c r="I8" s="204"/>
      <c r="J8" s="204"/>
      <c r="K8" s="204"/>
      <c r="L8" s="204"/>
      <c r="M8" s="204"/>
      <c r="N8" s="204"/>
      <c r="O8" s="204"/>
      <c r="P8" s="204"/>
      <c r="Q8" s="204"/>
      <c r="R8" s="204"/>
      <c r="S8" s="204"/>
      <c r="T8" s="204"/>
      <c r="U8" s="204"/>
      <c r="V8" s="204"/>
      <c r="W8" s="204"/>
      <c r="X8" s="205"/>
      <c r="Y8" s="551" t="s">
        <v>209</v>
      </c>
      <c r="Z8" s="552"/>
      <c r="AA8" s="552"/>
      <c r="AB8" s="552"/>
      <c r="AC8" s="552"/>
      <c r="AD8" s="553"/>
      <c r="AE8" s="722"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3"/>
    </row>
    <row r="9" spans="1:50" ht="58.5" customHeight="1" x14ac:dyDescent="0.15">
      <c r="A9" s="108" t="s">
        <v>23</v>
      </c>
      <c r="B9" s="109"/>
      <c r="C9" s="109"/>
      <c r="D9" s="109"/>
      <c r="E9" s="109"/>
      <c r="F9" s="109"/>
      <c r="G9" s="554" t="s">
        <v>636</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80.25" customHeight="1" x14ac:dyDescent="0.15">
      <c r="A10" s="724" t="s">
        <v>29</v>
      </c>
      <c r="B10" s="725"/>
      <c r="C10" s="725"/>
      <c r="D10" s="725"/>
      <c r="E10" s="725"/>
      <c r="F10" s="725"/>
      <c r="G10" s="657" t="s">
        <v>637</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4" t="s">
        <v>5</v>
      </c>
      <c r="B11" s="725"/>
      <c r="C11" s="725"/>
      <c r="D11" s="725"/>
      <c r="E11" s="725"/>
      <c r="F11" s="73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02" t="s">
        <v>24</v>
      </c>
      <c r="B12" s="103"/>
      <c r="C12" s="103"/>
      <c r="D12" s="103"/>
      <c r="E12" s="103"/>
      <c r="F12" s="104"/>
      <c r="G12" s="663"/>
      <c r="H12" s="664"/>
      <c r="I12" s="664"/>
      <c r="J12" s="664"/>
      <c r="K12" s="664"/>
      <c r="L12" s="664"/>
      <c r="M12" s="664"/>
      <c r="N12" s="664"/>
      <c r="O12" s="664"/>
      <c r="P12" s="288" t="s">
        <v>307</v>
      </c>
      <c r="Q12" s="283"/>
      <c r="R12" s="283"/>
      <c r="S12" s="283"/>
      <c r="T12" s="283"/>
      <c r="U12" s="283"/>
      <c r="V12" s="284"/>
      <c r="W12" s="288" t="s">
        <v>329</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26"/>
    </row>
    <row r="13" spans="1:50" ht="21" customHeight="1" x14ac:dyDescent="0.15">
      <c r="A13" s="105"/>
      <c r="B13" s="106"/>
      <c r="C13" s="106"/>
      <c r="D13" s="106"/>
      <c r="E13" s="106"/>
      <c r="F13" s="107"/>
      <c r="G13" s="727" t="s">
        <v>6</v>
      </c>
      <c r="H13" s="728"/>
      <c r="I13" s="620" t="s">
        <v>7</v>
      </c>
      <c r="J13" s="621"/>
      <c r="K13" s="621"/>
      <c r="L13" s="621"/>
      <c r="M13" s="621"/>
      <c r="N13" s="621"/>
      <c r="O13" s="622"/>
      <c r="P13" s="148">
        <v>9</v>
      </c>
      <c r="Q13" s="149"/>
      <c r="R13" s="149"/>
      <c r="S13" s="149"/>
      <c r="T13" s="149"/>
      <c r="U13" s="149"/>
      <c r="V13" s="150"/>
      <c r="W13" s="148">
        <v>9</v>
      </c>
      <c r="X13" s="149"/>
      <c r="Y13" s="149"/>
      <c r="Z13" s="149"/>
      <c r="AA13" s="149"/>
      <c r="AB13" s="149"/>
      <c r="AC13" s="150"/>
      <c r="AD13" s="148">
        <v>9</v>
      </c>
      <c r="AE13" s="149"/>
      <c r="AF13" s="149"/>
      <c r="AG13" s="149"/>
      <c r="AH13" s="149"/>
      <c r="AI13" s="149"/>
      <c r="AJ13" s="150"/>
      <c r="AK13" s="148">
        <v>9</v>
      </c>
      <c r="AL13" s="149"/>
      <c r="AM13" s="149"/>
      <c r="AN13" s="149"/>
      <c r="AO13" s="149"/>
      <c r="AP13" s="149"/>
      <c r="AQ13" s="150"/>
      <c r="AR13" s="145">
        <v>9</v>
      </c>
      <c r="AS13" s="146"/>
      <c r="AT13" s="146"/>
      <c r="AU13" s="146"/>
      <c r="AV13" s="146"/>
      <c r="AW13" s="146"/>
      <c r="AX13" s="379"/>
    </row>
    <row r="14" spans="1:50" ht="21" customHeight="1" x14ac:dyDescent="0.15">
      <c r="A14" s="105"/>
      <c r="B14" s="106"/>
      <c r="C14" s="106"/>
      <c r="D14" s="106"/>
      <c r="E14" s="106"/>
      <c r="F14" s="107"/>
      <c r="G14" s="729"/>
      <c r="H14" s="730"/>
      <c r="I14" s="557" t="s">
        <v>8</v>
      </c>
      <c r="J14" s="611"/>
      <c r="K14" s="611"/>
      <c r="L14" s="611"/>
      <c r="M14" s="611"/>
      <c r="N14" s="611"/>
      <c r="O14" s="612"/>
      <c r="P14" s="148" t="s">
        <v>638</v>
      </c>
      <c r="Q14" s="149"/>
      <c r="R14" s="149"/>
      <c r="S14" s="149"/>
      <c r="T14" s="149"/>
      <c r="U14" s="149"/>
      <c r="V14" s="150"/>
      <c r="W14" s="148" t="s">
        <v>638</v>
      </c>
      <c r="X14" s="149"/>
      <c r="Y14" s="149"/>
      <c r="Z14" s="149"/>
      <c r="AA14" s="149"/>
      <c r="AB14" s="149"/>
      <c r="AC14" s="150"/>
      <c r="AD14" s="148" t="s">
        <v>638</v>
      </c>
      <c r="AE14" s="149"/>
      <c r="AF14" s="149"/>
      <c r="AG14" s="149"/>
      <c r="AH14" s="149"/>
      <c r="AI14" s="149"/>
      <c r="AJ14" s="150"/>
      <c r="AK14" s="148" t="s">
        <v>673</v>
      </c>
      <c r="AL14" s="149"/>
      <c r="AM14" s="149"/>
      <c r="AN14" s="149"/>
      <c r="AO14" s="149"/>
      <c r="AP14" s="149"/>
      <c r="AQ14" s="150"/>
      <c r="AR14" s="647"/>
      <c r="AS14" s="647"/>
      <c r="AT14" s="647"/>
      <c r="AU14" s="647"/>
      <c r="AV14" s="647"/>
      <c r="AW14" s="647"/>
      <c r="AX14" s="648"/>
    </row>
    <row r="15" spans="1:50" ht="21" customHeight="1" x14ac:dyDescent="0.15">
      <c r="A15" s="105"/>
      <c r="B15" s="106"/>
      <c r="C15" s="106"/>
      <c r="D15" s="106"/>
      <c r="E15" s="106"/>
      <c r="F15" s="107"/>
      <c r="G15" s="729"/>
      <c r="H15" s="730"/>
      <c r="I15" s="557" t="s">
        <v>50</v>
      </c>
      <c r="J15" s="558"/>
      <c r="K15" s="558"/>
      <c r="L15" s="558"/>
      <c r="M15" s="558"/>
      <c r="N15" s="558"/>
      <c r="O15" s="559"/>
      <c r="P15" s="148" t="s">
        <v>638</v>
      </c>
      <c r="Q15" s="149"/>
      <c r="R15" s="149"/>
      <c r="S15" s="149"/>
      <c r="T15" s="149"/>
      <c r="U15" s="149"/>
      <c r="V15" s="150"/>
      <c r="W15" s="148" t="s">
        <v>638</v>
      </c>
      <c r="X15" s="149"/>
      <c r="Y15" s="149"/>
      <c r="Z15" s="149"/>
      <c r="AA15" s="149"/>
      <c r="AB15" s="149"/>
      <c r="AC15" s="150"/>
      <c r="AD15" s="148" t="s">
        <v>638</v>
      </c>
      <c r="AE15" s="149"/>
      <c r="AF15" s="149"/>
      <c r="AG15" s="149"/>
      <c r="AH15" s="149"/>
      <c r="AI15" s="149"/>
      <c r="AJ15" s="150"/>
      <c r="AK15" s="148" t="s">
        <v>673</v>
      </c>
      <c r="AL15" s="149"/>
      <c r="AM15" s="149"/>
      <c r="AN15" s="149"/>
      <c r="AO15" s="149"/>
      <c r="AP15" s="149"/>
      <c r="AQ15" s="150"/>
      <c r="AR15" s="148" t="s">
        <v>728</v>
      </c>
      <c r="AS15" s="149"/>
      <c r="AT15" s="149"/>
      <c r="AU15" s="149"/>
      <c r="AV15" s="149"/>
      <c r="AW15" s="149"/>
      <c r="AX15" s="610"/>
    </row>
    <row r="16" spans="1:50" ht="21" customHeight="1" x14ac:dyDescent="0.15">
      <c r="A16" s="105"/>
      <c r="B16" s="106"/>
      <c r="C16" s="106"/>
      <c r="D16" s="106"/>
      <c r="E16" s="106"/>
      <c r="F16" s="107"/>
      <c r="G16" s="729"/>
      <c r="H16" s="730"/>
      <c r="I16" s="557" t="s">
        <v>51</v>
      </c>
      <c r="J16" s="558"/>
      <c r="K16" s="558"/>
      <c r="L16" s="558"/>
      <c r="M16" s="558"/>
      <c r="N16" s="558"/>
      <c r="O16" s="559"/>
      <c r="P16" s="148" t="s">
        <v>638</v>
      </c>
      <c r="Q16" s="149"/>
      <c r="R16" s="149"/>
      <c r="S16" s="149"/>
      <c r="T16" s="149"/>
      <c r="U16" s="149"/>
      <c r="V16" s="150"/>
      <c r="W16" s="148" t="s">
        <v>638</v>
      </c>
      <c r="X16" s="149"/>
      <c r="Y16" s="149"/>
      <c r="Z16" s="149"/>
      <c r="AA16" s="149"/>
      <c r="AB16" s="149"/>
      <c r="AC16" s="150"/>
      <c r="AD16" s="148" t="s">
        <v>638</v>
      </c>
      <c r="AE16" s="149"/>
      <c r="AF16" s="149"/>
      <c r="AG16" s="149"/>
      <c r="AH16" s="149"/>
      <c r="AI16" s="149"/>
      <c r="AJ16" s="150"/>
      <c r="AK16" s="148" t="s">
        <v>673</v>
      </c>
      <c r="AL16" s="149"/>
      <c r="AM16" s="149"/>
      <c r="AN16" s="149"/>
      <c r="AO16" s="149"/>
      <c r="AP16" s="149"/>
      <c r="AQ16" s="150"/>
      <c r="AR16" s="660"/>
      <c r="AS16" s="661"/>
      <c r="AT16" s="661"/>
      <c r="AU16" s="661"/>
      <c r="AV16" s="661"/>
      <c r="AW16" s="661"/>
      <c r="AX16" s="662"/>
    </row>
    <row r="17" spans="1:50" ht="24.75" customHeight="1" x14ac:dyDescent="0.15">
      <c r="A17" s="105"/>
      <c r="B17" s="106"/>
      <c r="C17" s="106"/>
      <c r="D17" s="106"/>
      <c r="E17" s="106"/>
      <c r="F17" s="107"/>
      <c r="G17" s="729"/>
      <c r="H17" s="730"/>
      <c r="I17" s="557" t="s">
        <v>49</v>
      </c>
      <c r="J17" s="611"/>
      <c r="K17" s="611"/>
      <c r="L17" s="611"/>
      <c r="M17" s="611"/>
      <c r="N17" s="611"/>
      <c r="O17" s="612"/>
      <c r="P17" s="148" t="s">
        <v>638</v>
      </c>
      <c r="Q17" s="149"/>
      <c r="R17" s="149"/>
      <c r="S17" s="149"/>
      <c r="T17" s="149"/>
      <c r="U17" s="149"/>
      <c r="V17" s="150"/>
      <c r="W17" s="148" t="s">
        <v>638</v>
      </c>
      <c r="X17" s="149"/>
      <c r="Y17" s="149"/>
      <c r="Z17" s="149"/>
      <c r="AA17" s="149"/>
      <c r="AB17" s="149"/>
      <c r="AC17" s="150"/>
      <c r="AD17" s="148" t="s">
        <v>638</v>
      </c>
      <c r="AE17" s="149"/>
      <c r="AF17" s="149"/>
      <c r="AG17" s="149"/>
      <c r="AH17" s="149"/>
      <c r="AI17" s="149"/>
      <c r="AJ17" s="150"/>
      <c r="AK17" s="148" t="s">
        <v>673</v>
      </c>
      <c r="AL17" s="149"/>
      <c r="AM17" s="149"/>
      <c r="AN17" s="149"/>
      <c r="AO17" s="149"/>
      <c r="AP17" s="149"/>
      <c r="AQ17" s="150"/>
      <c r="AR17" s="377"/>
      <c r="AS17" s="377"/>
      <c r="AT17" s="377"/>
      <c r="AU17" s="377"/>
      <c r="AV17" s="377"/>
      <c r="AW17" s="377"/>
      <c r="AX17" s="378"/>
    </row>
    <row r="18" spans="1:50" ht="24.75" customHeight="1" x14ac:dyDescent="0.15">
      <c r="A18" s="105"/>
      <c r="B18" s="106"/>
      <c r="C18" s="106"/>
      <c r="D18" s="106"/>
      <c r="E18" s="106"/>
      <c r="F18" s="107"/>
      <c r="G18" s="731"/>
      <c r="H18" s="732"/>
      <c r="I18" s="719" t="s">
        <v>20</v>
      </c>
      <c r="J18" s="720"/>
      <c r="K18" s="720"/>
      <c r="L18" s="720"/>
      <c r="M18" s="720"/>
      <c r="N18" s="720"/>
      <c r="O18" s="721"/>
      <c r="P18" s="154">
        <f>SUM(P13:V17)</f>
        <v>9</v>
      </c>
      <c r="Q18" s="155"/>
      <c r="R18" s="155"/>
      <c r="S18" s="155"/>
      <c r="T18" s="155"/>
      <c r="U18" s="155"/>
      <c r="V18" s="156"/>
      <c r="W18" s="154">
        <f>SUM(W13:AC17)</f>
        <v>9</v>
      </c>
      <c r="X18" s="155"/>
      <c r="Y18" s="155"/>
      <c r="Z18" s="155"/>
      <c r="AA18" s="155"/>
      <c r="AB18" s="155"/>
      <c r="AC18" s="156"/>
      <c r="AD18" s="154">
        <f>SUM(AD13:AJ17)</f>
        <v>9</v>
      </c>
      <c r="AE18" s="155"/>
      <c r="AF18" s="155"/>
      <c r="AG18" s="155"/>
      <c r="AH18" s="155"/>
      <c r="AI18" s="155"/>
      <c r="AJ18" s="156"/>
      <c r="AK18" s="154">
        <f>SUM(AK13:AQ17)</f>
        <v>9</v>
      </c>
      <c r="AL18" s="155"/>
      <c r="AM18" s="155"/>
      <c r="AN18" s="155"/>
      <c r="AO18" s="155"/>
      <c r="AP18" s="155"/>
      <c r="AQ18" s="156"/>
      <c r="AR18" s="154">
        <f>SUM(AR13:AX17)</f>
        <v>9</v>
      </c>
      <c r="AS18" s="155"/>
      <c r="AT18" s="155"/>
      <c r="AU18" s="155"/>
      <c r="AV18" s="155"/>
      <c r="AW18" s="155"/>
      <c r="AX18" s="519"/>
    </row>
    <row r="19" spans="1:50" ht="24.75" customHeight="1" x14ac:dyDescent="0.15">
      <c r="A19" s="105"/>
      <c r="B19" s="106"/>
      <c r="C19" s="106"/>
      <c r="D19" s="106"/>
      <c r="E19" s="106"/>
      <c r="F19" s="107"/>
      <c r="G19" s="517" t="s">
        <v>9</v>
      </c>
      <c r="H19" s="518"/>
      <c r="I19" s="518"/>
      <c r="J19" s="518"/>
      <c r="K19" s="518"/>
      <c r="L19" s="518"/>
      <c r="M19" s="518"/>
      <c r="N19" s="518"/>
      <c r="O19" s="518"/>
      <c r="P19" s="148">
        <v>13</v>
      </c>
      <c r="Q19" s="149"/>
      <c r="R19" s="149"/>
      <c r="S19" s="149"/>
      <c r="T19" s="149"/>
      <c r="U19" s="149"/>
      <c r="V19" s="150"/>
      <c r="W19" s="148">
        <v>13</v>
      </c>
      <c r="X19" s="149"/>
      <c r="Y19" s="149"/>
      <c r="Z19" s="149"/>
      <c r="AA19" s="149"/>
      <c r="AB19" s="149"/>
      <c r="AC19" s="150"/>
      <c r="AD19" s="148">
        <v>14</v>
      </c>
      <c r="AE19" s="149"/>
      <c r="AF19" s="149"/>
      <c r="AG19" s="149"/>
      <c r="AH19" s="149"/>
      <c r="AI19" s="149"/>
      <c r="AJ19" s="150"/>
      <c r="AK19" s="468"/>
      <c r="AL19" s="468"/>
      <c r="AM19" s="468"/>
      <c r="AN19" s="468"/>
      <c r="AO19" s="468"/>
      <c r="AP19" s="468"/>
      <c r="AQ19" s="468"/>
      <c r="AR19" s="468"/>
      <c r="AS19" s="468"/>
      <c r="AT19" s="468"/>
      <c r="AU19" s="468"/>
      <c r="AV19" s="468"/>
      <c r="AW19" s="468"/>
      <c r="AX19" s="520"/>
    </row>
    <row r="20" spans="1:50" ht="24.75" customHeight="1" x14ac:dyDescent="0.15">
      <c r="A20" s="105"/>
      <c r="B20" s="106"/>
      <c r="C20" s="106"/>
      <c r="D20" s="106"/>
      <c r="E20" s="106"/>
      <c r="F20" s="107"/>
      <c r="G20" s="517" t="s">
        <v>10</v>
      </c>
      <c r="H20" s="518"/>
      <c r="I20" s="518"/>
      <c r="J20" s="518"/>
      <c r="K20" s="518"/>
      <c r="L20" s="518"/>
      <c r="M20" s="518"/>
      <c r="N20" s="518"/>
      <c r="O20" s="518"/>
      <c r="P20" s="521">
        <f>IF(P18=0, "-", SUM(P19)/P18)</f>
        <v>1.4444444444444444</v>
      </c>
      <c r="Q20" s="521"/>
      <c r="R20" s="521"/>
      <c r="S20" s="521"/>
      <c r="T20" s="521"/>
      <c r="U20" s="521"/>
      <c r="V20" s="521"/>
      <c r="W20" s="521">
        <f t="shared" ref="W20" si="0">IF(W18=0, "-", SUM(W19)/W18)</f>
        <v>1.4444444444444444</v>
      </c>
      <c r="X20" s="521"/>
      <c r="Y20" s="521"/>
      <c r="Z20" s="521"/>
      <c r="AA20" s="521"/>
      <c r="AB20" s="521"/>
      <c r="AC20" s="521"/>
      <c r="AD20" s="521">
        <f t="shared" ref="AD20" si="1">IF(AD18=0, "-", SUM(AD19)/AD18)</f>
        <v>1.5555555555555556</v>
      </c>
      <c r="AE20" s="521"/>
      <c r="AF20" s="521"/>
      <c r="AG20" s="521"/>
      <c r="AH20" s="521"/>
      <c r="AI20" s="521"/>
      <c r="AJ20" s="521"/>
      <c r="AK20" s="468"/>
      <c r="AL20" s="468"/>
      <c r="AM20" s="468"/>
      <c r="AN20" s="468"/>
      <c r="AO20" s="468"/>
      <c r="AP20" s="468"/>
      <c r="AQ20" s="469"/>
      <c r="AR20" s="469"/>
      <c r="AS20" s="469"/>
      <c r="AT20" s="469"/>
      <c r="AU20" s="468"/>
      <c r="AV20" s="468"/>
      <c r="AW20" s="468"/>
      <c r="AX20" s="520"/>
    </row>
    <row r="21" spans="1:50" ht="25.5" customHeight="1" x14ac:dyDescent="0.15">
      <c r="A21" s="108"/>
      <c r="B21" s="109"/>
      <c r="C21" s="109"/>
      <c r="D21" s="109"/>
      <c r="E21" s="109"/>
      <c r="F21" s="110"/>
      <c r="G21" s="904" t="s">
        <v>274</v>
      </c>
      <c r="H21" s="905"/>
      <c r="I21" s="905"/>
      <c r="J21" s="905"/>
      <c r="K21" s="905"/>
      <c r="L21" s="905"/>
      <c r="M21" s="905"/>
      <c r="N21" s="905"/>
      <c r="O21" s="905"/>
      <c r="P21" s="521">
        <f>IF(P19=0, "-", SUM(P19)/SUM(P13,P14))</f>
        <v>1.4444444444444444</v>
      </c>
      <c r="Q21" s="521"/>
      <c r="R21" s="521"/>
      <c r="S21" s="521"/>
      <c r="T21" s="521"/>
      <c r="U21" s="521"/>
      <c r="V21" s="521"/>
      <c r="W21" s="521">
        <f t="shared" ref="W21" si="2">IF(W19=0, "-", SUM(W19)/SUM(W13,W14))</f>
        <v>1.4444444444444444</v>
      </c>
      <c r="X21" s="521"/>
      <c r="Y21" s="521"/>
      <c r="Z21" s="521"/>
      <c r="AA21" s="521"/>
      <c r="AB21" s="521"/>
      <c r="AC21" s="521"/>
      <c r="AD21" s="521">
        <f t="shared" ref="AD21" si="3">IF(AD19=0, "-", SUM(AD19)/SUM(AD13,AD14))</f>
        <v>1.5555555555555556</v>
      </c>
      <c r="AE21" s="521"/>
      <c r="AF21" s="521"/>
      <c r="AG21" s="521"/>
      <c r="AH21" s="521"/>
      <c r="AI21" s="521"/>
      <c r="AJ21" s="521"/>
      <c r="AK21" s="468"/>
      <c r="AL21" s="468"/>
      <c r="AM21" s="468"/>
      <c r="AN21" s="468"/>
      <c r="AO21" s="468"/>
      <c r="AP21" s="468"/>
      <c r="AQ21" s="469"/>
      <c r="AR21" s="469"/>
      <c r="AS21" s="469"/>
      <c r="AT21" s="469"/>
      <c r="AU21" s="468"/>
      <c r="AV21" s="468"/>
      <c r="AW21" s="468"/>
      <c r="AX21" s="520"/>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639</v>
      </c>
      <c r="H23" s="118"/>
      <c r="I23" s="118"/>
      <c r="J23" s="118"/>
      <c r="K23" s="118"/>
      <c r="L23" s="118"/>
      <c r="M23" s="118"/>
      <c r="N23" s="118"/>
      <c r="O23" s="119"/>
      <c r="P23" s="145">
        <v>9</v>
      </c>
      <c r="Q23" s="146"/>
      <c r="R23" s="146"/>
      <c r="S23" s="146"/>
      <c r="T23" s="146"/>
      <c r="U23" s="146"/>
      <c r="V23" s="147"/>
      <c r="W23" s="145">
        <v>9</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9</v>
      </c>
      <c r="Q29" s="149"/>
      <c r="R29" s="149"/>
      <c r="S29" s="149"/>
      <c r="T29" s="149"/>
      <c r="U29" s="149"/>
      <c r="V29" s="150"/>
      <c r="W29" s="196">
        <f>AR13</f>
        <v>9</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1" t="s">
        <v>270</v>
      </c>
      <c r="B30" s="492"/>
      <c r="C30" s="492"/>
      <c r="D30" s="492"/>
      <c r="E30" s="492"/>
      <c r="F30" s="493"/>
      <c r="G30" s="632" t="s">
        <v>145</v>
      </c>
      <c r="H30" s="375"/>
      <c r="I30" s="375"/>
      <c r="J30" s="375"/>
      <c r="K30" s="375"/>
      <c r="L30" s="375"/>
      <c r="M30" s="375"/>
      <c r="N30" s="375"/>
      <c r="O30" s="561"/>
      <c r="P30" s="560" t="s">
        <v>58</v>
      </c>
      <c r="Q30" s="375"/>
      <c r="R30" s="375"/>
      <c r="S30" s="375"/>
      <c r="T30" s="375"/>
      <c r="U30" s="375"/>
      <c r="V30" s="375"/>
      <c r="W30" s="375"/>
      <c r="X30" s="561"/>
      <c r="Y30" s="447"/>
      <c r="Z30" s="448"/>
      <c r="AA30" s="449"/>
      <c r="AB30" s="370" t="s">
        <v>11</v>
      </c>
      <c r="AC30" s="371"/>
      <c r="AD30" s="372"/>
      <c r="AE30" s="370" t="s">
        <v>307</v>
      </c>
      <c r="AF30" s="371"/>
      <c r="AG30" s="371"/>
      <c r="AH30" s="372"/>
      <c r="AI30" s="373" t="s">
        <v>329</v>
      </c>
      <c r="AJ30" s="373"/>
      <c r="AK30" s="373"/>
      <c r="AL30" s="370"/>
      <c r="AM30" s="373" t="s">
        <v>426</v>
      </c>
      <c r="AN30" s="373"/>
      <c r="AO30" s="373"/>
      <c r="AP30" s="370"/>
      <c r="AQ30" s="623" t="s">
        <v>184</v>
      </c>
      <c r="AR30" s="624"/>
      <c r="AS30" s="624"/>
      <c r="AT30" s="625"/>
      <c r="AU30" s="375" t="s">
        <v>133</v>
      </c>
      <c r="AV30" s="375"/>
      <c r="AW30" s="375"/>
      <c r="AX30" s="376"/>
    </row>
    <row r="31" spans="1:50" ht="18.75" customHeight="1" x14ac:dyDescent="0.15">
      <c r="A31" s="494"/>
      <c r="B31" s="495"/>
      <c r="C31" s="495"/>
      <c r="D31" s="495"/>
      <c r="E31" s="495"/>
      <c r="F31" s="496"/>
      <c r="G31" s="549"/>
      <c r="H31" s="363"/>
      <c r="I31" s="363"/>
      <c r="J31" s="363"/>
      <c r="K31" s="363"/>
      <c r="L31" s="363"/>
      <c r="M31" s="363"/>
      <c r="N31" s="363"/>
      <c r="O31" s="550"/>
      <c r="P31" s="562"/>
      <c r="Q31" s="363"/>
      <c r="R31" s="363"/>
      <c r="S31" s="363"/>
      <c r="T31" s="363"/>
      <c r="U31" s="363"/>
      <c r="V31" s="363"/>
      <c r="W31" s="363"/>
      <c r="X31" s="550"/>
      <c r="Y31" s="450"/>
      <c r="Z31" s="451"/>
      <c r="AA31" s="452"/>
      <c r="AB31" s="320"/>
      <c r="AC31" s="321"/>
      <c r="AD31" s="322"/>
      <c r="AE31" s="320"/>
      <c r="AF31" s="321"/>
      <c r="AG31" s="321"/>
      <c r="AH31" s="322"/>
      <c r="AI31" s="374"/>
      <c r="AJ31" s="374"/>
      <c r="AK31" s="374"/>
      <c r="AL31" s="320"/>
      <c r="AM31" s="374"/>
      <c r="AN31" s="374"/>
      <c r="AO31" s="374"/>
      <c r="AP31" s="320"/>
      <c r="AQ31" s="216" t="s">
        <v>638</v>
      </c>
      <c r="AR31" s="163"/>
      <c r="AS31" s="164" t="s">
        <v>185</v>
      </c>
      <c r="AT31" s="187"/>
      <c r="AU31" s="256" t="s">
        <v>638</v>
      </c>
      <c r="AV31" s="256"/>
      <c r="AW31" s="363" t="s">
        <v>175</v>
      </c>
      <c r="AX31" s="364"/>
    </row>
    <row r="32" spans="1:50" ht="23.25" customHeight="1" x14ac:dyDescent="0.15">
      <c r="A32" s="497"/>
      <c r="B32" s="495"/>
      <c r="C32" s="495"/>
      <c r="D32" s="495"/>
      <c r="E32" s="495"/>
      <c r="F32" s="496"/>
      <c r="G32" s="522" t="s">
        <v>638</v>
      </c>
      <c r="H32" s="523"/>
      <c r="I32" s="523"/>
      <c r="J32" s="523"/>
      <c r="K32" s="523"/>
      <c r="L32" s="523"/>
      <c r="M32" s="523"/>
      <c r="N32" s="523"/>
      <c r="O32" s="524"/>
      <c r="P32" s="176" t="s">
        <v>638</v>
      </c>
      <c r="Q32" s="176"/>
      <c r="R32" s="176"/>
      <c r="S32" s="176"/>
      <c r="T32" s="176"/>
      <c r="U32" s="176"/>
      <c r="V32" s="176"/>
      <c r="W32" s="176"/>
      <c r="X32" s="218"/>
      <c r="Y32" s="327" t="s">
        <v>12</v>
      </c>
      <c r="Z32" s="531"/>
      <c r="AA32" s="532"/>
      <c r="AB32" s="533" t="s">
        <v>638</v>
      </c>
      <c r="AC32" s="533"/>
      <c r="AD32" s="533"/>
      <c r="AE32" s="351" t="s">
        <v>638</v>
      </c>
      <c r="AF32" s="352"/>
      <c r="AG32" s="352"/>
      <c r="AH32" s="352"/>
      <c r="AI32" s="351" t="s">
        <v>638</v>
      </c>
      <c r="AJ32" s="352"/>
      <c r="AK32" s="352"/>
      <c r="AL32" s="352"/>
      <c r="AM32" s="351" t="s">
        <v>673</v>
      </c>
      <c r="AN32" s="352"/>
      <c r="AO32" s="352"/>
      <c r="AP32" s="352"/>
      <c r="AQ32" s="151" t="s">
        <v>638</v>
      </c>
      <c r="AR32" s="152"/>
      <c r="AS32" s="152"/>
      <c r="AT32" s="153"/>
      <c r="AU32" s="352" t="s">
        <v>638</v>
      </c>
      <c r="AV32" s="352"/>
      <c r="AW32" s="352"/>
      <c r="AX32" s="353"/>
    </row>
    <row r="33" spans="1:51" ht="23.25" customHeight="1" x14ac:dyDescent="0.15">
      <c r="A33" s="498"/>
      <c r="B33" s="499"/>
      <c r="C33" s="499"/>
      <c r="D33" s="499"/>
      <c r="E33" s="499"/>
      <c r="F33" s="500"/>
      <c r="G33" s="525"/>
      <c r="H33" s="526"/>
      <c r="I33" s="526"/>
      <c r="J33" s="526"/>
      <c r="K33" s="526"/>
      <c r="L33" s="526"/>
      <c r="M33" s="526"/>
      <c r="N33" s="526"/>
      <c r="O33" s="527"/>
      <c r="P33" s="220"/>
      <c r="Q33" s="220"/>
      <c r="R33" s="220"/>
      <c r="S33" s="220"/>
      <c r="T33" s="220"/>
      <c r="U33" s="220"/>
      <c r="V33" s="220"/>
      <c r="W33" s="220"/>
      <c r="X33" s="221"/>
      <c r="Y33" s="288" t="s">
        <v>53</v>
      </c>
      <c r="Z33" s="283"/>
      <c r="AA33" s="284"/>
      <c r="AB33" s="504" t="s">
        <v>638</v>
      </c>
      <c r="AC33" s="504"/>
      <c r="AD33" s="504"/>
      <c r="AE33" s="351" t="s">
        <v>638</v>
      </c>
      <c r="AF33" s="352"/>
      <c r="AG33" s="352"/>
      <c r="AH33" s="352"/>
      <c r="AI33" s="351" t="s">
        <v>638</v>
      </c>
      <c r="AJ33" s="352"/>
      <c r="AK33" s="352"/>
      <c r="AL33" s="352"/>
      <c r="AM33" s="351" t="s">
        <v>673</v>
      </c>
      <c r="AN33" s="352"/>
      <c r="AO33" s="352"/>
      <c r="AP33" s="352"/>
      <c r="AQ33" s="151" t="s">
        <v>638</v>
      </c>
      <c r="AR33" s="152"/>
      <c r="AS33" s="152"/>
      <c r="AT33" s="153"/>
      <c r="AU33" s="352" t="s">
        <v>638</v>
      </c>
      <c r="AV33" s="352"/>
      <c r="AW33" s="352"/>
      <c r="AX33" s="353"/>
    </row>
    <row r="34" spans="1:51" ht="23.25" customHeight="1" x14ac:dyDescent="0.15">
      <c r="A34" s="497"/>
      <c r="B34" s="495"/>
      <c r="C34" s="495"/>
      <c r="D34" s="495"/>
      <c r="E34" s="495"/>
      <c r="F34" s="496"/>
      <c r="G34" s="528"/>
      <c r="H34" s="529"/>
      <c r="I34" s="529"/>
      <c r="J34" s="529"/>
      <c r="K34" s="529"/>
      <c r="L34" s="529"/>
      <c r="M34" s="529"/>
      <c r="N34" s="529"/>
      <c r="O34" s="530"/>
      <c r="P34" s="179"/>
      <c r="Q34" s="179"/>
      <c r="R34" s="179"/>
      <c r="S34" s="179"/>
      <c r="T34" s="179"/>
      <c r="U34" s="179"/>
      <c r="V34" s="179"/>
      <c r="W34" s="179"/>
      <c r="X34" s="223"/>
      <c r="Y34" s="288" t="s">
        <v>13</v>
      </c>
      <c r="Z34" s="283"/>
      <c r="AA34" s="284"/>
      <c r="AB34" s="479" t="s">
        <v>176</v>
      </c>
      <c r="AC34" s="479"/>
      <c r="AD34" s="479"/>
      <c r="AE34" s="351" t="s">
        <v>638</v>
      </c>
      <c r="AF34" s="352"/>
      <c r="AG34" s="352"/>
      <c r="AH34" s="352"/>
      <c r="AI34" s="351" t="s">
        <v>638</v>
      </c>
      <c r="AJ34" s="352"/>
      <c r="AK34" s="352"/>
      <c r="AL34" s="352"/>
      <c r="AM34" s="351" t="s">
        <v>673</v>
      </c>
      <c r="AN34" s="352"/>
      <c r="AO34" s="352"/>
      <c r="AP34" s="352"/>
      <c r="AQ34" s="151" t="s">
        <v>638</v>
      </c>
      <c r="AR34" s="152"/>
      <c r="AS34" s="152"/>
      <c r="AT34" s="153"/>
      <c r="AU34" s="352" t="s">
        <v>638</v>
      </c>
      <c r="AV34" s="352"/>
      <c r="AW34" s="352"/>
      <c r="AX34" s="353"/>
    </row>
    <row r="35" spans="1:51" ht="23.25" customHeight="1" x14ac:dyDescent="0.15">
      <c r="A35" s="877" t="s">
        <v>297</v>
      </c>
      <c r="B35" s="878"/>
      <c r="C35" s="878"/>
      <c r="D35" s="878"/>
      <c r="E35" s="878"/>
      <c r="F35" s="879"/>
      <c r="G35" s="883" t="s">
        <v>638</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1"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8"/>
      <c r="AF36" s="888"/>
      <c r="AG36" s="888"/>
      <c r="AH36" s="888"/>
      <c r="AI36" s="888"/>
      <c r="AJ36" s="888"/>
      <c r="AK36" s="888"/>
      <c r="AL36" s="888"/>
      <c r="AM36" s="888"/>
      <c r="AN36" s="888"/>
      <c r="AO36" s="888"/>
      <c r="AP36" s="888"/>
      <c r="AQ36" s="887"/>
      <c r="AR36" s="887"/>
      <c r="AS36" s="887"/>
      <c r="AT36" s="887"/>
      <c r="AU36" s="887"/>
      <c r="AV36" s="887"/>
      <c r="AW36" s="887"/>
      <c r="AX36" s="889"/>
    </row>
    <row r="37" spans="1:51" ht="18.75" hidden="1" customHeight="1" x14ac:dyDescent="0.15">
      <c r="A37" s="626" t="s">
        <v>270</v>
      </c>
      <c r="B37" s="627"/>
      <c r="C37" s="627"/>
      <c r="D37" s="627"/>
      <c r="E37" s="627"/>
      <c r="F37" s="628"/>
      <c r="G37" s="547" t="s">
        <v>145</v>
      </c>
      <c r="H37" s="365"/>
      <c r="I37" s="365"/>
      <c r="J37" s="365"/>
      <c r="K37" s="365"/>
      <c r="L37" s="365"/>
      <c r="M37" s="365"/>
      <c r="N37" s="365"/>
      <c r="O37" s="548"/>
      <c r="P37" s="613" t="s">
        <v>58</v>
      </c>
      <c r="Q37" s="365"/>
      <c r="R37" s="365"/>
      <c r="S37" s="365"/>
      <c r="T37" s="365"/>
      <c r="U37" s="365"/>
      <c r="V37" s="365"/>
      <c r="W37" s="365"/>
      <c r="X37" s="548"/>
      <c r="Y37" s="614"/>
      <c r="Z37" s="615"/>
      <c r="AA37" s="616"/>
      <c r="AB37" s="617" t="s">
        <v>11</v>
      </c>
      <c r="AC37" s="618"/>
      <c r="AD37" s="619"/>
      <c r="AE37" s="323" t="s">
        <v>307</v>
      </c>
      <c r="AF37" s="323"/>
      <c r="AG37" s="323"/>
      <c r="AH37" s="323"/>
      <c r="AI37" s="323" t="s">
        <v>329</v>
      </c>
      <c r="AJ37" s="323"/>
      <c r="AK37" s="323"/>
      <c r="AL37" s="323"/>
      <c r="AM37" s="323" t="s">
        <v>426</v>
      </c>
      <c r="AN37" s="323"/>
      <c r="AO37" s="323"/>
      <c r="AP37" s="323"/>
      <c r="AQ37" s="252" t="s">
        <v>184</v>
      </c>
      <c r="AR37" s="253"/>
      <c r="AS37" s="253"/>
      <c r="AT37" s="254"/>
      <c r="AU37" s="365" t="s">
        <v>133</v>
      </c>
      <c r="AV37" s="365"/>
      <c r="AW37" s="365"/>
      <c r="AX37" s="366"/>
      <c r="AY37">
        <f>COUNTA($G$39)</f>
        <v>0</v>
      </c>
    </row>
    <row r="38" spans="1:51" ht="18.75" hidden="1" customHeight="1" x14ac:dyDescent="0.15">
      <c r="A38" s="494"/>
      <c r="B38" s="495"/>
      <c r="C38" s="495"/>
      <c r="D38" s="495"/>
      <c r="E38" s="495"/>
      <c r="F38" s="496"/>
      <c r="G38" s="549"/>
      <c r="H38" s="363"/>
      <c r="I38" s="363"/>
      <c r="J38" s="363"/>
      <c r="K38" s="363"/>
      <c r="L38" s="363"/>
      <c r="M38" s="363"/>
      <c r="N38" s="363"/>
      <c r="O38" s="550"/>
      <c r="P38" s="562"/>
      <c r="Q38" s="363"/>
      <c r="R38" s="363"/>
      <c r="S38" s="363"/>
      <c r="T38" s="363"/>
      <c r="U38" s="363"/>
      <c r="V38" s="363"/>
      <c r="W38" s="363"/>
      <c r="X38" s="550"/>
      <c r="Y38" s="450"/>
      <c r="Z38" s="451"/>
      <c r="AA38" s="452"/>
      <c r="AB38" s="320"/>
      <c r="AC38" s="321"/>
      <c r="AD38" s="322"/>
      <c r="AE38" s="323"/>
      <c r="AF38" s="323"/>
      <c r="AG38" s="323"/>
      <c r="AH38" s="323"/>
      <c r="AI38" s="323"/>
      <c r="AJ38" s="323"/>
      <c r="AK38" s="323"/>
      <c r="AL38" s="323"/>
      <c r="AM38" s="323"/>
      <c r="AN38" s="323"/>
      <c r="AO38" s="323"/>
      <c r="AP38" s="323"/>
      <c r="AQ38" s="216"/>
      <c r="AR38" s="163"/>
      <c r="AS38" s="164" t="s">
        <v>185</v>
      </c>
      <c r="AT38" s="187"/>
      <c r="AU38" s="256"/>
      <c r="AV38" s="256"/>
      <c r="AW38" s="363" t="s">
        <v>175</v>
      </c>
      <c r="AX38" s="364"/>
      <c r="AY38">
        <f>$AY$37</f>
        <v>0</v>
      </c>
    </row>
    <row r="39" spans="1:51" ht="23.25" hidden="1" customHeight="1" x14ac:dyDescent="0.15">
      <c r="A39" s="497"/>
      <c r="B39" s="495"/>
      <c r="C39" s="495"/>
      <c r="D39" s="495"/>
      <c r="E39" s="495"/>
      <c r="F39" s="496"/>
      <c r="G39" s="522"/>
      <c r="H39" s="523"/>
      <c r="I39" s="523"/>
      <c r="J39" s="523"/>
      <c r="K39" s="523"/>
      <c r="L39" s="523"/>
      <c r="M39" s="523"/>
      <c r="N39" s="523"/>
      <c r="O39" s="524"/>
      <c r="P39" s="176"/>
      <c r="Q39" s="176"/>
      <c r="R39" s="176"/>
      <c r="S39" s="176"/>
      <c r="T39" s="176"/>
      <c r="U39" s="176"/>
      <c r="V39" s="176"/>
      <c r="W39" s="176"/>
      <c r="X39" s="218"/>
      <c r="Y39" s="327" t="s">
        <v>12</v>
      </c>
      <c r="Z39" s="531"/>
      <c r="AA39" s="532"/>
      <c r="AB39" s="533"/>
      <c r="AC39" s="533"/>
      <c r="AD39" s="533"/>
      <c r="AE39" s="351"/>
      <c r="AF39" s="352"/>
      <c r="AG39" s="352"/>
      <c r="AH39" s="352"/>
      <c r="AI39" s="351"/>
      <c r="AJ39" s="352"/>
      <c r="AK39" s="352"/>
      <c r="AL39" s="352"/>
      <c r="AM39" s="351"/>
      <c r="AN39" s="352"/>
      <c r="AO39" s="352"/>
      <c r="AP39" s="352"/>
      <c r="AQ39" s="151"/>
      <c r="AR39" s="152"/>
      <c r="AS39" s="152"/>
      <c r="AT39" s="153"/>
      <c r="AU39" s="352"/>
      <c r="AV39" s="352"/>
      <c r="AW39" s="352"/>
      <c r="AX39" s="353"/>
      <c r="AY39">
        <f t="shared" ref="AY39:AY43" si="4">$AY$37</f>
        <v>0</v>
      </c>
    </row>
    <row r="40" spans="1:51" ht="23.25" hidden="1" customHeight="1" x14ac:dyDescent="0.15">
      <c r="A40" s="498"/>
      <c r="B40" s="499"/>
      <c r="C40" s="499"/>
      <c r="D40" s="499"/>
      <c r="E40" s="499"/>
      <c r="F40" s="500"/>
      <c r="G40" s="525"/>
      <c r="H40" s="526"/>
      <c r="I40" s="526"/>
      <c r="J40" s="526"/>
      <c r="K40" s="526"/>
      <c r="L40" s="526"/>
      <c r="M40" s="526"/>
      <c r="N40" s="526"/>
      <c r="O40" s="527"/>
      <c r="P40" s="220"/>
      <c r="Q40" s="220"/>
      <c r="R40" s="220"/>
      <c r="S40" s="220"/>
      <c r="T40" s="220"/>
      <c r="U40" s="220"/>
      <c r="V40" s="220"/>
      <c r="W40" s="220"/>
      <c r="X40" s="221"/>
      <c r="Y40" s="288" t="s">
        <v>53</v>
      </c>
      <c r="Z40" s="283"/>
      <c r="AA40" s="284"/>
      <c r="AB40" s="504"/>
      <c r="AC40" s="504"/>
      <c r="AD40" s="504"/>
      <c r="AE40" s="351"/>
      <c r="AF40" s="352"/>
      <c r="AG40" s="352"/>
      <c r="AH40" s="352"/>
      <c r="AI40" s="351"/>
      <c r="AJ40" s="352"/>
      <c r="AK40" s="352"/>
      <c r="AL40" s="352"/>
      <c r="AM40" s="351"/>
      <c r="AN40" s="352"/>
      <c r="AO40" s="352"/>
      <c r="AP40" s="352"/>
      <c r="AQ40" s="151"/>
      <c r="AR40" s="152"/>
      <c r="AS40" s="152"/>
      <c r="AT40" s="153"/>
      <c r="AU40" s="352"/>
      <c r="AV40" s="352"/>
      <c r="AW40" s="352"/>
      <c r="AX40" s="353"/>
      <c r="AY40">
        <f t="shared" si="4"/>
        <v>0</v>
      </c>
    </row>
    <row r="41" spans="1:51" ht="23.25" hidden="1" customHeight="1" x14ac:dyDescent="0.15">
      <c r="A41" s="629"/>
      <c r="B41" s="630"/>
      <c r="C41" s="630"/>
      <c r="D41" s="630"/>
      <c r="E41" s="630"/>
      <c r="F41" s="631"/>
      <c r="G41" s="528"/>
      <c r="H41" s="529"/>
      <c r="I41" s="529"/>
      <c r="J41" s="529"/>
      <c r="K41" s="529"/>
      <c r="L41" s="529"/>
      <c r="M41" s="529"/>
      <c r="N41" s="529"/>
      <c r="O41" s="530"/>
      <c r="P41" s="179"/>
      <c r="Q41" s="179"/>
      <c r="R41" s="179"/>
      <c r="S41" s="179"/>
      <c r="T41" s="179"/>
      <c r="U41" s="179"/>
      <c r="V41" s="179"/>
      <c r="W41" s="179"/>
      <c r="X41" s="223"/>
      <c r="Y41" s="288" t="s">
        <v>13</v>
      </c>
      <c r="Z41" s="283"/>
      <c r="AA41" s="284"/>
      <c r="AB41" s="479" t="s">
        <v>176</v>
      </c>
      <c r="AC41" s="479"/>
      <c r="AD41" s="479"/>
      <c r="AE41" s="351"/>
      <c r="AF41" s="352"/>
      <c r="AG41" s="352"/>
      <c r="AH41" s="352"/>
      <c r="AI41" s="351"/>
      <c r="AJ41" s="352"/>
      <c r="AK41" s="352"/>
      <c r="AL41" s="352"/>
      <c r="AM41" s="351"/>
      <c r="AN41" s="352"/>
      <c r="AO41" s="352"/>
      <c r="AP41" s="352"/>
      <c r="AQ41" s="151"/>
      <c r="AR41" s="152"/>
      <c r="AS41" s="152"/>
      <c r="AT41" s="153"/>
      <c r="AU41" s="352"/>
      <c r="AV41" s="352"/>
      <c r="AW41" s="352"/>
      <c r="AX41" s="353"/>
      <c r="AY41">
        <f t="shared" si="4"/>
        <v>0</v>
      </c>
    </row>
    <row r="42" spans="1:51" ht="23.25" hidden="1" customHeight="1" x14ac:dyDescent="0.15">
      <c r="A42" s="877" t="s">
        <v>297</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c r="AY42">
        <f t="shared" si="4"/>
        <v>0</v>
      </c>
    </row>
    <row r="43" spans="1:51" ht="23.25" hidden="1"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8"/>
      <c r="AF43" s="888"/>
      <c r="AG43" s="888"/>
      <c r="AH43" s="888"/>
      <c r="AI43" s="888"/>
      <c r="AJ43" s="888"/>
      <c r="AK43" s="888"/>
      <c r="AL43" s="888"/>
      <c r="AM43" s="888"/>
      <c r="AN43" s="888"/>
      <c r="AO43" s="888"/>
      <c r="AP43" s="888"/>
      <c r="AQ43" s="887"/>
      <c r="AR43" s="887"/>
      <c r="AS43" s="887"/>
      <c r="AT43" s="887"/>
      <c r="AU43" s="887"/>
      <c r="AV43" s="887"/>
      <c r="AW43" s="887"/>
      <c r="AX43" s="889"/>
      <c r="AY43">
        <f t="shared" si="4"/>
        <v>0</v>
      </c>
    </row>
    <row r="44" spans="1:51" ht="18.75" hidden="1" customHeight="1" x14ac:dyDescent="0.15">
      <c r="A44" s="626" t="s">
        <v>270</v>
      </c>
      <c r="B44" s="627"/>
      <c r="C44" s="627"/>
      <c r="D44" s="627"/>
      <c r="E44" s="627"/>
      <c r="F44" s="628"/>
      <c r="G44" s="547" t="s">
        <v>145</v>
      </c>
      <c r="H44" s="365"/>
      <c r="I44" s="365"/>
      <c r="J44" s="365"/>
      <c r="K44" s="365"/>
      <c r="L44" s="365"/>
      <c r="M44" s="365"/>
      <c r="N44" s="365"/>
      <c r="O44" s="548"/>
      <c r="P44" s="613" t="s">
        <v>58</v>
      </c>
      <c r="Q44" s="365"/>
      <c r="R44" s="365"/>
      <c r="S44" s="365"/>
      <c r="T44" s="365"/>
      <c r="U44" s="365"/>
      <c r="V44" s="365"/>
      <c r="W44" s="365"/>
      <c r="X44" s="548"/>
      <c r="Y44" s="614"/>
      <c r="Z44" s="615"/>
      <c r="AA44" s="616"/>
      <c r="AB44" s="617" t="s">
        <v>11</v>
      </c>
      <c r="AC44" s="618"/>
      <c r="AD44" s="619"/>
      <c r="AE44" s="323" t="s">
        <v>307</v>
      </c>
      <c r="AF44" s="323"/>
      <c r="AG44" s="323"/>
      <c r="AH44" s="323"/>
      <c r="AI44" s="323" t="s">
        <v>329</v>
      </c>
      <c r="AJ44" s="323"/>
      <c r="AK44" s="323"/>
      <c r="AL44" s="323"/>
      <c r="AM44" s="323" t="s">
        <v>426</v>
      </c>
      <c r="AN44" s="323"/>
      <c r="AO44" s="323"/>
      <c r="AP44" s="323"/>
      <c r="AQ44" s="252" t="s">
        <v>184</v>
      </c>
      <c r="AR44" s="253"/>
      <c r="AS44" s="253"/>
      <c r="AT44" s="254"/>
      <c r="AU44" s="365" t="s">
        <v>133</v>
      </c>
      <c r="AV44" s="365"/>
      <c r="AW44" s="365"/>
      <c r="AX44" s="366"/>
      <c r="AY44">
        <f>COUNTA($G$46)</f>
        <v>0</v>
      </c>
    </row>
    <row r="45" spans="1:51" ht="18.75" hidden="1" customHeight="1" x14ac:dyDescent="0.15">
      <c r="A45" s="494"/>
      <c r="B45" s="495"/>
      <c r="C45" s="495"/>
      <c r="D45" s="495"/>
      <c r="E45" s="495"/>
      <c r="F45" s="496"/>
      <c r="G45" s="549"/>
      <c r="H45" s="363"/>
      <c r="I45" s="363"/>
      <c r="J45" s="363"/>
      <c r="K45" s="363"/>
      <c r="L45" s="363"/>
      <c r="M45" s="363"/>
      <c r="N45" s="363"/>
      <c r="O45" s="550"/>
      <c r="P45" s="562"/>
      <c r="Q45" s="363"/>
      <c r="R45" s="363"/>
      <c r="S45" s="363"/>
      <c r="T45" s="363"/>
      <c r="U45" s="363"/>
      <c r="V45" s="363"/>
      <c r="W45" s="363"/>
      <c r="X45" s="550"/>
      <c r="Y45" s="450"/>
      <c r="Z45" s="451"/>
      <c r="AA45" s="452"/>
      <c r="AB45" s="320"/>
      <c r="AC45" s="321"/>
      <c r="AD45" s="322"/>
      <c r="AE45" s="323"/>
      <c r="AF45" s="323"/>
      <c r="AG45" s="323"/>
      <c r="AH45" s="323"/>
      <c r="AI45" s="323"/>
      <c r="AJ45" s="323"/>
      <c r="AK45" s="323"/>
      <c r="AL45" s="323"/>
      <c r="AM45" s="323"/>
      <c r="AN45" s="323"/>
      <c r="AO45" s="323"/>
      <c r="AP45" s="323"/>
      <c r="AQ45" s="216"/>
      <c r="AR45" s="163"/>
      <c r="AS45" s="164" t="s">
        <v>185</v>
      </c>
      <c r="AT45" s="187"/>
      <c r="AU45" s="256"/>
      <c r="AV45" s="256"/>
      <c r="AW45" s="363" t="s">
        <v>175</v>
      </c>
      <c r="AX45" s="364"/>
      <c r="AY45">
        <f>$AY$44</f>
        <v>0</v>
      </c>
    </row>
    <row r="46" spans="1:51" ht="23.25" hidden="1" customHeight="1" x14ac:dyDescent="0.15">
      <c r="A46" s="497"/>
      <c r="B46" s="495"/>
      <c r="C46" s="495"/>
      <c r="D46" s="495"/>
      <c r="E46" s="495"/>
      <c r="F46" s="496"/>
      <c r="G46" s="522"/>
      <c r="H46" s="523"/>
      <c r="I46" s="523"/>
      <c r="J46" s="523"/>
      <c r="K46" s="523"/>
      <c r="L46" s="523"/>
      <c r="M46" s="523"/>
      <c r="N46" s="523"/>
      <c r="O46" s="524"/>
      <c r="P46" s="176"/>
      <c r="Q46" s="176"/>
      <c r="R46" s="176"/>
      <c r="S46" s="176"/>
      <c r="T46" s="176"/>
      <c r="U46" s="176"/>
      <c r="V46" s="176"/>
      <c r="W46" s="176"/>
      <c r="X46" s="218"/>
      <c r="Y46" s="327" t="s">
        <v>12</v>
      </c>
      <c r="Z46" s="531"/>
      <c r="AA46" s="532"/>
      <c r="AB46" s="533"/>
      <c r="AC46" s="533"/>
      <c r="AD46" s="533"/>
      <c r="AE46" s="346"/>
      <c r="AF46" s="346"/>
      <c r="AG46" s="346"/>
      <c r="AH46" s="346"/>
      <c r="AI46" s="346"/>
      <c r="AJ46" s="346"/>
      <c r="AK46" s="346"/>
      <c r="AL46" s="346"/>
      <c r="AM46" s="346"/>
      <c r="AN46" s="346"/>
      <c r="AO46" s="346"/>
      <c r="AP46" s="346"/>
      <c r="AQ46" s="151"/>
      <c r="AR46" s="152"/>
      <c r="AS46" s="152"/>
      <c r="AT46" s="153"/>
      <c r="AU46" s="352"/>
      <c r="AV46" s="352"/>
      <c r="AW46" s="352"/>
      <c r="AX46" s="353"/>
      <c r="AY46">
        <f t="shared" ref="AY46:AY50" si="5">$AY$44</f>
        <v>0</v>
      </c>
    </row>
    <row r="47" spans="1:51" ht="23.25" hidden="1" customHeight="1" x14ac:dyDescent="0.15">
      <c r="A47" s="498"/>
      <c r="B47" s="499"/>
      <c r="C47" s="499"/>
      <c r="D47" s="499"/>
      <c r="E47" s="499"/>
      <c r="F47" s="500"/>
      <c r="G47" s="525"/>
      <c r="H47" s="526"/>
      <c r="I47" s="526"/>
      <c r="J47" s="526"/>
      <c r="K47" s="526"/>
      <c r="L47" s="526"/>
      <c r="M47" s="526"/>
      <c r="N47" s="526"/>
      <c r="O47" s="527"/>
      <c r="P47" s="220"/>
      <c r="Q47" s="220"/>
      <c r="R47" s="220"/>
      <c r="S47" s="220"/>
      <c r="T47" s="220"/>
      <c r="U47" s="220"/>
      <c r="V47" s="220"/>
      <c r="W47" s="220"/>
      <c r="X47" s="221"/>
      <c r="Y47" s="288" t="s">
        <v>53</v>
      </c>
      <c r="Z47" s="283"/>
      <c r="AA47" s="284"/>
      <c r="AB47" s="504"/>
      <c r="AC47" s="504"/>
      <c r="AD47" s="504"/>
      <c r="AE47" s="351"/>
      <c r="AF47" s="352"/>
      <c r="AG47" s="352"/>
      <c r="AH47" s="352"/>
      <c r="AI47" s="351"/>
      <c r="AJ47" s="352"/>
      <c r="AK47" s="352"/>
      <c r="AL47" s="352"/>
      <c r="AM47" s="351"/>
      <c r="AN47" s="352"/>
      <c r="AO47" s="352"/>
      <c r="AP47" s="352"/>
      <c r="AQ47" s="151"/>
      <c r="AR47" s="152"/>
      <c r="AS47" s="152"/>
      <c r="AT47" s="153"/>
      <c r="AU47" s="352"/>
      <c r="AV47" s="352"/>
      <c r="AW47" s="352"/>
      <c r="AX47" s="353"/>
      <c r="AY47">
        <f t="shared" si="5"/>
        <v>0</v>
      </c>
    </row>
    <row r="48" spans="1:51" ht="23.25" hidden="1" customHeight="1" x14ac:dyDescent="0.15">
      <c r="A48" s="629"/>
      <c r="B48" s="630"/>
      <c r="C48" s="630"/>
      <c r="D48" s="630"/>
      <c r="E48" s="630"/>
      <c r="F48" s="631"/>
      <c r="G48" s="528"/>
      <c r="H48" s="529"/>
      <c r="I48" s="529"/>
      <c r="J48" s="529"/>
      <c r="K48" s="529"/>
      <c r="L48" s="529"/>
      <c r="M48" s="529"/>
      <c r="N48" s="529"/>
      <c r="O48" s="530"/>
      <c r="P48" s="179"/>
      <c r="Q48" s="179"/>
      <c r="R48" s="179"/>
      <c r="S48" s="179"/>
      <c r="T48" s="179"/>
      <c r="U48" s="179"/>
      <c r="V48" s="179"/>
      <c r="W48" s="179"/>
      <c r="X48" s="223"/>
      <c r="Y48" s="288" t="s">
        <v>13</v>
      </c>
      <c r="Z48" s="283"/>
      <c r="AA48" s="284"/>
      <c r="AB48" s="479" t="s">
        <v>176</v>
      </c>
      <c r="AC48" s="479"/>
      <c r="AD48" s="479"/>
      <c r="AE48" s="351"/>
      <c r="AF48" s="352"/>
      <c r="AG48" s="352"/>
      <c r="AH48" s="352"/>
      <c r="AI48" s="351"/>
      <c r="AJ48" s="352"/>
      <c r="AK48" s="352"/>
      <c r="AL48" s="352"/>
      <c r="AM48" s="351"/>
      <c r="AN48" s="352"/>
      <c r="AO48" s="352"/>
      <c r="AP48" s="352"/>
      <c r="AQ48" s="151"/>
      <c r="AR48" s="152"/>
      <c r="AS48" s="152"/>
      <c r="AT48" s="153"/>
      <c r="AU48" s="352"/>
      <c r="AV48" s="352"/>
      <c r="AW48" s="352"/>
      <c r="AX48" s="353"/>
      <c r="AY48">
        <f t="shared" si="5"/>
        <v>0</v>
      </c>
    </row>
    <row r="49" spans="1:51" ht="23.25" hidden="1" customHeight="1" x14ac:dyDescent="0.15">
      <c r="A49" s="877" t="s">
        <v>297</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c r="AY49">
        <f t="shared" si="5"/>
        <v>0</v>
      </c>
    </row>
    <row r="50" spans="1:51"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8"/>
      <c r="AF50" s="888"/>
      <c r="AG50" s="888"/>
      <c r="AH50" s="888"/>
      <c r="AI50" s="888"/>
      <c r="AJ50" s="888"/>
      <c r="AK50" s="888"/>
      <c r="AL50" s="888"/>
      <c r="AM50" s="888"/>
      <c r="AN50" s="888"/>
      <c r="AO50" s="888"/>
      <c r="AP50" s="888"/>
      <c r="AQ50" s="887"/>
      <c r="AR50" s="887"/>
      <c r="AS50" s="887"/>
      <c r="AT50" s="887"/>
      <c r="AU50" s="887"/>
      <c r="AV50" s="887"/>
      <c r="AW50" s="887"/>
      <c r="AX50" s="889"/>
      <c r="AY50">
        <f t="shared" si="5"/>
        <v>0</v>
      </c>
    </row>
    <row r="51" spans="1:51" ht="18.75" hidden="1" customHeight="1" x14ac:dyDescent="0.15">
      <c r="A51" s="494" t="s">
        <v>270</v>
      </c>
      <c r="B51" s="495"/>
      <c r="C51" s="495"/>
      <c r="D51" s="495"/>
      <c r="E51" s="495"/>
      <c r="F51" s="496"/>
      <c r="G51" s="547" t="s">
        <v>145</v>
      </c>
      <c r="H51" s="365"/>
      <c r="I51" s="365"/>
      <c r="J51" s="365"/>
      <c r="K51" s="365"/>
      <c r="L51" s="365"/>
      <c r="M51" s="365"/>
      <c r="N51" s="365"/>
      <c r="O51" s="548"/>
      <c r="P51" s="613" t="s">
        <v>58</v>
      </c>
      <c r="Q51" s="365"/>
      <c r="R51" s="365"/>
      <c r="S51" s="365"/>
      <c r="T51" s="365"/>
      <c r="U51" s="365"/>
      <c r="V51" s="365"/>
      <c r="W51" s="365"/>
      <c r="X51" s="548"/>
      <c r="Y51" s="614"/>
      <c r="Z51" s="615"/>
      <c r="AA51" s="616"/>
      <c r="AB51" s="617" t="s">
        <v>11</v>
      </c>
      <c r="AC51" s="618"/>
      <c r="AD51" s="619"/>
      <c r="AE51" s="323" t="s">
        <v>307</v>
      </c>
      <c r="AF51" s="323"/>
      <c r="AG51" s="323"/>
      <c r="AH51" s="323"/>
      <c r="AI51" s="323" t="s">
        <v>329</v>
      </c>
      <c r="AJ51" s="323"/>
      <c r="AK51" s="323"/>
      <c r="AL51" s="323"/>
      <c r="AM51" s="323" t="s">
        <v>426</v>
      </c>
      <c r="AN51" s="323"/>
      <c r="AO51" s="323"/>
      <c r="AP51" s="323"/>
      <c r="AQ51" s="252" t="s">
        <v>184</v>
      </c>
      <c r="AR51" s="253"/>
      <c r="AS51" s="253"/>
      <c r="AT51" s="254"/>
      <c r="AU51" s="361" t="s">
        <v>133</v>
      </c>
      <c r="AV51" s="361"/>
      <c r="AW51" s="361"/>
      <c r="AX51" s="362"/>
      <c r="AY51">
        <f>COUNTA($G$53)</f>
        <v>0</v>
      </c>
    </row>
    <row r="52" spans="1:51" ht="18.75" hidden="1" customHeight="1" x14ac:dyDescent="0.15">
      <c r="A52" s="494"/>
      <c r="B52" s="495"/>
      <c r="C52" s="495"/>
      <c r="D52" s="495"/>
      <c r="E52" s="495"/>
      <c r="F52" s="496"/>
      <c r="G52" s="549"/>
      <c r="H52" s="363"/>
      <c r="I52" s="363"/>
      <c r="J52" s="363"/>
      <c r="K52" s="363"/>
      <c r="L52" s="363"/>
      <c r="M52" s="363"/>
      <c r="N52" s="363"/>
      <c r="O52" s="550"/>
      <c r="P52" s="562"/>
      <c r="Q52" s="363"/>
      <c r="R52" s="363"/>
      <c r="S52" s="363"/>
      <c r="T52" s="363"/>
      <c r="U52" s="363"/>
      <c r="V52" s="363"/>
      <c r="W52" s="363"/>
      <c r="X52" s="550"/>
      <c r="Y52" s="450"/>
      <c r="Z52" s="451"/>
      <c r="AA52" s="452"/>
      <c r="AB52" s="320"/>
      <c r="AC52" s="321"/>
      <c r="AD52" s="322"/>
      <c r="AE52" s="323"/>
      <c r="AF52" s="323"/>
      <c r="AG52" s="323"/>
      <c r="AH52" s="323"/>
      <c r="AI52" s="323"/>
      <c r="AJ52" s="323"/>
      <c r="AK52" s="323"/>
      <c r="AL52" s="323"/>
      <c r="AM52" s="323"/>
      <c r="AN52" s="323"/>
      <c r="AO52" s="323"/>
      <c r="AP52" s="323"/>
      <c r="AQ52" s="216"/>
      <c r="AR52" s="163"/>
      <c r="AS52" s="164" t="s">
        <v>185</v>
      </c>
      <c r="AT52" s="187"/>
      <c r="AU52" s="256"/>
      <c r="AV52" s="256"/>
      <c r="AW52" s="363" t="s">
        <v>175</v>
      </c>
      <c r="AX52" s="364"/>
      <c r="AY52">
        <f>$AY$51</f>
        <v>0</v>
      </c>
    </row>
    <row r="53" spans="1:51" ht="23.25" hidden="1" customHeight="1" x14ac:dyDescent="0.15">
      <c r="A53" s="497"/>
      <c r="B53" s="495"/>
      <c r="C53" s="495"/>
      <c r="D53" s="495"/>
      <c r="E53" s="495"/>
      <c r="F53" s="496"/>
      <c r="G53" s="522"/>
      <c r="H53" s="523"/>
      <c r="I53" s="523"/>
      <c r="J53" s="523"/>
      <c r="K53" s="523"/>
      <c r="L53" s="523"/>
      <c r="M53" s="523"/>
      <c r="N53" s="523"/>
      <c r="O53" s="524"/>
      <c r="P53" s="176"/>
      <c r="Q53" s="176"/>
      <c r="R53" s="176"/>
      <c r="S53" s="176"/>
      <c r="T53" s="176"/>
      <c r="U53" s="176"/>
      <c r="V53" s="176"/>
      <c r="W53" s="176"/>
      <c r="X53" s="218"/>
      <c r="Y53" s="327" t="s">
        <v>12</v>
      </c>
      <c r="Z53" s="531"/>
      <c r="AA53" s="532"/>
      <c r="AB53" s="533"/>
      <c r="AC53" s="533"/>
      <c r="AD53" s="533"/>
      <c r="AE53" s="351"/>
      <c r="AF53" s="352"/>
      <c r="AG53" s="352"/>
      <c r="AH53" s="352"/>
      <c r="AI53" s="351"/>
      <c r="AJ53" s="352"/>
      <c r="AK53" s="352"/>
      <c r="AL53" s="352"/>
      <c r="AM53" s="351"/>
      <c r="AN53" s="352"/>
      <c r="AO53" s="352"/>
      <c r="AP53" s="352"/>
      <c r="AQ53" s="151"/>
      <c r="AR53" s="152"/>
      <c r="AS53" s="152"/>
      <c r="AT53" s="153"/>
      <c r="AU53" s="352"/>
      <c r="AV53" s="352"/>
      <c r="AW53" s="352"/>
      <c r="AX53" s="353"/>
      <c r="AY53">
        <f t="shared" ref="AY53:AY57" si="6">$AY$51</f>
        <v>0</v>
      </c>
    </row>
    <row r="54" spans="1:51" ht="23.25" hidden="1" customHeight="1" x14ac:dyDescent="0.15">
      <c r="A54" s="498"/>
      <c r="B54" s="499"/>
      <c r="C54" s="499"/>
      <c r="D54" s="499"/>
      <c r="E54" s="499"/>
      <c r="F54" s="500"/>
      <c r="G54" s="525"/>
      <c r="H54" s="526"/>
      <c r="I54" s="526"/>
      <c r="J54" s="526"/>
      <c r="K54" s="526"/>
      <c r="L54" s="526"/>
      <c r="M54" s="526"/>
      <c r="N54" s="526"/>
      <c r="O54" s="527"/>
      <c r="P54" s="220"/>
      <c r="Q54" s="220"/>
      <c r="R54" s="220"/>
      <c r="S54" s="220"/>
      <c r="T54" s="220"/>
      <c r="U54" s="220"/>
      <c r="V54" s="220"/>
      <c r="W54" s="220"/>
      <c r="X54" s="221"/>
      <c r="Y54" s="288" t="s">
        <v>53</v>
      </c>
      <c r="Z54" s="283"/>
      <c r="AA54" s="284"/>
      <c r="AB54" s="504"/>
      <c r="AC54" s="504"/>
      <c r="AD54" s="504"/>
      <c r="AE54" s="351"/>
      <c r="AF54" s="352"/>
      <c r="AG54" s="352"/>
      <c r="AH54" s="352"/>
      <c r="AI54" s="351"/>
      <c r="AJ54" s="352"/>
      <c r="AK54" s="352"/>
      <c r="AL54" s="352"/>
      <c r="AM54" s="351"/>
      <c r="AN54" s="352"/>
      <c r="AO54" s="352"/>
      <c r="AP54" s="352"/>
      <c r="AQ54" s="151"/>
      <c r="AR54" s="152"/>
      <c r="AS54" s="152"/>
      <c r="AT54" s="153"/>
      <c r="AU54" s="352"/>
      <c r="AV54" s="352"/>
      <c r="AW54" s="352"/>
      <c r="AX54" s="353"/>
      <c r="AY54">
        <f t="shared" si="6"/>
        <v>0</v>
      </c>
    </row>
    <row r="55" spans="1:51" ht="23.25" hidden="1" customHeight="1" x14ac:dyDescent="0.15">
      <c r="A55" s="629"/>
      <c r="B55" s="630"/>
      <c r="C55" s="630"/>
      <c r="D55" s="630"/>
      <c r="E55" s="630"/>
      <c r="F55" s="631"/>
      <c r="G55" s="528"/>
      <c r="H55" s="529"/>
      <c r="I55" s="529"/>
      <c r="J55" s="529"/>
      <c r="K55" s="529"/>
      <c r="L55" s="529"/>
      <c r="M55" s="529"/>
      <c r="N55" s="529"/>
      <c r="O55" s="530"/>
      <c r="P55" s="179"/>
      <c r="Q55" s="179"/>
      <c r="R55" s="179"/>
      <c r="S55" s="179"/>
      <c r="T55" s="179"/>
      <c r="U55" s="179"/>
      <c r="V55" s="179"/>
      <c r="W55" s="179"/>
      <c r="X55" s="223"/>
      <c r="Y55" s="288" t="s">
        <v>13</v>
      </c>
      <c r="Z55" s="283"/>
      <c r="AA55" s="284"/>
      <c r="AB55" s="443" t="s">
        <v>14</v>
      </c>
      <c r="AC55" s="443"/>
      <c r="AD55" s="443"/>
      <c r="AE55" s="351"/>
      <c r="AF55" s="352"/>
      <c r="AG55" s="352"/>
      <c r="AH55" s="352"/>
      <c r="AI55" s="351"/>
      <c r="AJ55" s="352"/>
      <c r="AK55" s="352"/>
      <c r="AL55" s="352"/>
      <c r="AM55" s="351"/>
      <c r="AN55" s="352"/>
      <c r="AO55" s="352"/>
      <c r="AP55" s="352"/>
      <c r="AQ55" s="151"/>
      <c r="AR55" s="152"/>
      <c r="AS55" s="152"/>
      <c r="AT55" s="153"/>
      <c r="AU55" s="352"/>
      <c r="AV55" s="352"/>
      <c r="AW55" s="352"/>
      <c r="AX55" s="353"/>
      <c r="AY55">
        <f t="shared" si="6"/>
        <v>0</v>
      </c>
    </row>
    <row r="56" spans="1:51" ht="23.25" hidden="1" customHeight="1" x14ac:dyDescent="0.15">
      <c r="A56" s="877" t="s">
        <v>297</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c r="AY56">
        <f t="shared" si="6"/>
        <v>0</v>
      </c>
    </row>
    <row r="57" spans="1:51"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8"/>
      <c r="AF57" s="888"/>
      <c r="AG57" s="888"/>
      <c r="AH57" s="888"/>
      <c r="AI57" s="888"/>
      <c r="AJ57" s="888"/>
      <c r="AK57" s="888"/>
      <c r="AL57" s="888"/>
      <c r="AM57" s="888"/>
      <c r="AN57" s="888"/>
      <c r="AO57" s="888"/>
      <c r="AP57" s="888"/>
      <c r="AQ57" s="887"/>
      <c r="AR57" s="887"/>
      <c r="AS57" s="887"/>
      <c r="AT57" s="887"/>
      <c r="AU57" s="887"/>
      <c r="AV57" s="887"/>
      <c r="AW57" s="887"/>
      <c r="AX57" s="889"/>
      <c r="AY57">
        <f t="shared" si="6"/>
        <v>0</v>
      </c>
    </row>
    <row r="58" spans="1:51" ht="18.75" hidden="1" customHeight="1" x14ac:dyDescent="0.15">
      <c r="A58" s="494" t="s">
        <v>270</v>
      </c>
      <c r="B58" s="495"/>
      <c r="C58" s="495"/>
      <c r="D58" s="495"/>
      <c r="E58" s="495"/>
      <c r="F58" s="496"/>
      <c r="G58" s="547" t="s">
        <v>145</v>
      </c>
      <c r="H58" s="365"/>
      <c r="I58" s="365"/>
      <c r="J58" s="365"/>
      <c r="K58" s="365"/>
      <c r="L58" s="365"/>
      <c r="M58" s="365"/>
      <c r="N58" s="365"/>
      <c r="O58" s="548"/>
      <c r="P58" s="613" t="s">
        <v>58</v>
      </c>
      <c r="Q58" s="365"/>
      <c r="R58" s="365"/>
      <c r="S58" s="365"/>
      <c r="T58" s="365"/>
      <c r="U58" s="365"/>
      <c r="V58" s="365"/>
      <c r="W58" s="365"/>
      <c r="X58" s="548"/>
      <c r="Y58" s="614"/>
      <c r="Z58" s="615"/>
      <c r="AA58" s="616"/>
      <c r="AB58" s="617" t="s">
        <v>11</v>
      </c>
      <c r="AC58" s="618"/>
      <c r="AD58" s="619"/>
      <c r="AE58" s="323" t="s">
        <v>307</v>
      </c>
      <c r="AF58" s="323"/>
      <c r="AG58" s="323"/>
      <c r="AH58" s="323"/>
      <c r="AI58" s="323" t="s">
        <v>329</v>
      </c>
      <c r="AJ58" s="323"/>
      <c r="AK58" s="323"/>
      <c r="AL58" s="323"/>
      <c r="AM58" s="323" t="s">
        <v>426</v>
      </c>
      <c r="AN58" s="323"/>
      <c r="AO58" s="323"/>
      <c r="AP58" s="323"/>
      <c r="AQ58" s="252" t="s">
        <v>184</v>
      </c>
      <c r="AR58" s="253"/>
      <c r="AS58" s="253"/>
      <c r="AT58" s="254"/>
      <c r="AU58" s="361" t="s">
        <v>133</v>
      </c>
      <c r="AV58" s="361"/>
      <c r="AW58" s="361"/>
      <c r="AX58" s="362"/>
      <c r="AY58">
        <f>COUNTA($G$60)</f>
        <v>0</v>
      </c>
    </row>
    <row r="59" spans="1:51" ht="18.75" hidden="1" customHeight="1" x14ac:dyDescent="0.15">
      <c r="A59" s="494"/>
      <c r="B59" s="495"/>
      <c r="C59" s="495"/>
      <c r="D59" s="495"/>
      <c r="E59" s="495"/>
      <c r="F59" s="496"/>
      <c r="G59" s="549"/>
      <c r="H59" s="363"/>
      <c r="I59" s="363"/>
      <c r="J59" s="363"/>
      <c r="K59" s="363"/>
      <c r="L59" s="363"/>
      <c r="M59" s="363"/>
      <c r="N59" s="363"/>
      <c r="O59" s="550"/>
      <c r="P59" s="562"/>
      <c r="Q59" s="363"/>
      <c r="R59" s="363"/>
      <c r="S59" s="363"/>
      <c r="T59" s="363"/>
      <c r="U59" s="363"/>
      <c r="V59" s="363"/>
      <c r="W59" s="363"/>
      <c r="X59" s="550"/>
      <c r="Y59" s="450"/>
      <c r="Z59" s="451"/>
      <c r="AA59" s="452"/>
      <c r="AB59" s="320"/>
      <c r="AC59" s="321"/>
      <c r="AD59" s="322"/>
      <c r="AE59" s="323"/>
      <c r="AF59" s="323"/>
      <c r="AG59" s="323"/>
      <c r="AH59" s="323"/>
      <c r="AI59" s="323"/>
      <c r="AJ59" s="323"/>
      <c r="AK59" s="323"/>
      <c r="AL59" s="323"/>
      <c r="AM59" s="323"/>
      <c r="AN59" s="323"/>
      <c r="AO59" s="323"/>
      <c r="AP59" s="323"/>
      <c r="AQ59" s="216"/>
      <c r="AR59" s="163"/>
      <c r="AS59" s="164" t="s">
        <v>185</v>
      </c>
      <c r="AT59" s="187"/>
      <c r="AU59" s="256"/>
      <c r="AV59" s="256"/>
      <c r="AW59" s="363" t="s">
        <v>175</v>
      </c>
      <c r="AX59" s="364"/>
      <c r="AY59">
        <f>$AY$58</f>
        <v>0</v>
      </c>
    </row>
    <row r="60" spans="1:51" ht="23.25" hidden="1" customHeight="1" x14ac:dyDescent="0.15">
      <c r="A60" s="497"/>
      <c r="B60" s="495"/>
      <c r="C60" s="495"/>
      <c r="D60" s="495"/>
      <c r="E60" s="495"/>
      <c r="F60" s="496"/>
      <c r="G60" s="522"/>
      <c r="H60" s="523"/>
      <c r="I60" s="523"/>
      <c r="J60" s="523"/>
      <c r="K60" s="523"/>
      <c r="L60" s="523"/>
      <c r="M60" s="523"/>
      <c r="N60" s="523"/>
      <c r="O60" s="524"/>
      <c r="P60" s="176"/>
      <c r="Q60" s="176"/>
      <c r="R60" s="176"/>
      <c r="S60" s="176"/>
      <c r="T60" s="176"/>
      <c r="U60" s="176"/>
      <c r="V60" s="176"/>
      <c r="W60" s="176"/>
      <c r="X60" s="218"/>
      <c r="Y60" s="327" t="s">
        <v>12</v>
      </c>
      <c r="Z60" s="531"/>
      <c r="AA60" s="532"/>
      <c r="AB60" s="533"/>
      <c r="AC60" s="533"/>
      <c r="AD60" s="533"/>
      <c r="AE60" s="351"/>
      <c r="AF60" s="352"/>
      <c r="AG60" s="352"/>
      <c r="AH60" s="352"/>
      <c r="AI60" s="351"/>
      <c r="AJ60" s="352"/>
      <c r="AK60" s="352"/>
      <c r="AL60" s="352"/>
      <c r="AM60" s="351"/>
      <c r="AN60" s="352"/>
      <c r="AO60" s="352"/>
      <c r="AP60" s="352"/>
      <c r="AQ60" s="151"/>
      <c r="AR60" s="152"/>
      <c r="AS60" s="152"/>
      <c r="AT60" s="153"/>
      <c r="AU60" s="352"/>
      <c r="AV60" s="352"/>
      <c r="AW60" s="352"/>
      <c r="AX60" s="353"/>
      <c r="AY60">
        <f t="shared" ref="AY60:AY64" si="7">$AY$58</f>
        <v>0</v>
      </c>
    </row>
    <row r="61" spans="1:51" ht="23.25" hidden="1" customHeight="1" x14ac:dyDescent="0.15">
      <c r="A61" s="498"/>
      <c r="B61" s="499"/>
      <c r="C61" s="499"/>
      <c r="D61" s="499"/>
      <c r="E61" s="499"/>
      <c r="F61" s="500"/>
      <c r="G61" s="525"/>
      <c r="H61" s="526"/>
      <c r="I61" s="526"/>
      <c r="J61" s="526"/>
      <c r="K61" s="526"/>
      <c r="L61" s="526"/>
      <c r="M61" s="526"/>
      <c r="N61" s="526"/>
      <c r="O61" s="527"/>
      <c r="P61" s="220"/>
      <c r="Q61" s="220"/>
      <c r="R61" s="220"/>
      <c r="S61" s="220"/>
      <c r="T61" s="220"/>
      <c r="U61" s="220"/>
      <c r="V61" s="220"/>
      <c r="W61" s="220"/>
      <c r="X61" s="221"/>
      <c r="Y61" s="288" t="s">
        <v>53</v>
      </c>
      <c r="Z61" s="283"/>
      <c r="AA61" s="284"/>
      <c r="AB61" s="504"/>
      <c r="AC61" s="504"/>
      <c r="AD61" s="504"/>
      <c r="AE61" s="351"/>
      <c r="AF61" s="352"/>
      <c r="AG61" s="352"/>
      <c r="AH61" s="352"/>
      <c r="AI61" s="351"/>
      <c r="AJ61" s="352"/>
      <c r="AK61" s="352"/>
      <c r="AL61" s="352"/>
      <c r="AM61" s="351"/>
      <c r="AN61" s="352"/>
      <c r="AO61" s="352"/>
      <c r="AP61" s="352"/>
      <c r="AQ61" s="151"/>
      <c r="AR61" s="152"/>
      <c r="AS61" s="152"/>
      <c r="AT61" s="153"/>
      <c r="AU61" s="352"/>
      <c r="AV61" s="352"/>
      <c r="AW61" s="352"/>
      <c r="AX61" s="353"/>
      <c r="AY61">
        <f t="shared" si="7"/>
        <v>0</v>
      </c>
    </row>
    <row r="62" spans="1:51" ht="23.25" hidden="1" customHeight="1" x14ac:dyDescent="0.15">
      <c r="A62" s="498"/>
      <c r="B62" s="499"/>
      <c r="C62" s="499"/>
      <c r="D62" s="499"/>
      <c r="E62" s="499"/>
      <c r="F62" s="500"/>
      <c r="G62" s="528"/>
      <c r="H62" s="529"/>
      <c r="I62" s="529"/>
      <c r="J62" s="529"/>
      <c r="K62" s="529"/>
      <c r="L62" s="529"/>
      <c r="M62" s="529"/>
      <c r="N62" s="529"/>
      <c r="O62" s="530"/>
      <c r="P62" s="179"/>
      <c r="Q62" s="179"/>
      <c r="R62" s="179"/>
      <c r="S62" s="179"/>
      <c r="T62" s="179"/>
      <c r="U62" s="179"/>
      <c r="V62" s="179"/>
      <c r="W62" s="179"/>
      <c r="X62" s="223"/>
      <c r="Y62" s="288" t="s">
        <v>13</v>
      </c>
      <c r="Z62" s="283"/>
      <c r="AA62" s="284"/>
      <c r="AB62" s="479" t="s">
        <v>14</v>
      </c>
      <c r="AC62" s="479"/>
      <c r="AD62" s="479"/>
      <c r="AE62" s="351"/>
      <c r="AF62" s="352"/>
      <c r="AG62" s="352"/>
      <c r="AH62" s="352"/>
      <c r="AI62" s="351"/>
      <c r="AJ62" s="352"/>
      <c r="AK62" s="352"/>
      <c r="AL62" s="352"/>
      <c r="AM62" s="351"/>
      <c r="AN62" s="352"/>
      <c r="AO62" s="352"/>
      <c r="AP62" s="352"/>
      <c r="AQ62" s="151"/>
      <c r="AR62" s="152"/>
      <c r="AS62" s="152"/>
      <c r="AT62" s="153"/>
      <c r="AU62" s="352"/>
      <c r="AV62" s="352"/>
      <c r="AW62" s="352"/>
      <c r="AX62" s="353"/>
      <c r="AY62">
        <f t="shared" si="7"/>
        <v>0</v>
      </c>
    </row>
    <row r="63" spans="1:51" ht="23.25" hidden="1" customHeight="1" x14ac:dyDescent="0.15">
      <c r="A63" s="877" t="s">
        <v>297</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c r="AY63">
        <f t="shared" si="7"/>
        <v>0</v>
      </c>
    </row>
    <row r="64" spans="1:51"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8"/>
      <c r="AF64" s="888"/>
      <c r="AG64" s="888"/>
      <c r="AH64" s="888"/>
      <c r="AI64" s="888"/>
      <c r="AJ64" s="888"/>
      <c r="AK64" s="888"/>
      <c r="AL64" s="888"/>
      <c r="AM64" s="888"/>
      <c r="AN64" s="888"/>
      <c r="AO64" s="888"/>
      <c r="AP64" s="888"/>
      <c r="AQ64" s="888"/>
      <c r="AR64" s="888"/>
      <c r="AS64" s="888"/>
      <c r="AT64" s="888"/>
      <c r="AU64" s="887"/>
      <c r="AV64" s="887"/>
      <c r="AW64" s="887"/>
      <c r="AX64" s="889"/>
      <c r="AY64">
        <f t="shared" si="7"/>
        <v>0</v>
      </c>
    </row>
    <row r="65" spans="1:51" ht="18.75" hidden="1" customHeight="1" x14ac:dyDescent="0.15">
      <c r="A65" s="838" t="s">
        <v>271</v>
      </c>
      <c r="B65" s="839"/>
      <c r="C65" s="839"/>
      <c r="D65" s="839"/>
      <c r="E65" s="839"/>
      <c r="F65" s="840"/>
      <c r="G65" s="841"/>
      <c r="H65" s="843" t="s">
        <v>145</v>
      </c>
      <c r="I65" s="843"/>
      <c r="J65" s="843"/>
      <c r="K65" s="843"/>
      <c r="L65" s="843"/>
      <c r="M65" s="843"/>
      <c r="N65" s="843"/>
      <c r="O65" s="844"/>
      <c r="P65" s="847" t="s">
        <v>58</v>
      </c>
      <c r="Q65" s="843"/>
      <c r="R65" s="843"/>
      <c r="S65" s="843"/>
      <c r="T65" s="843"/>
      <c r="U65" s="843"/>
      <c r="V65" s="844"/>
      <c r="W65" s="849" t="s">
        <v>266</v>
      </c>
      <c r="X65" s="850"/>
      <c r="Y65" s="853"/>
      <c r="Z65" s="853"/>
      <c r="AA65" s="854"/>
      <c r="AB65" s="847" t="s">
        <v>11</v>
      </c>
      <c r="AC65" s="843"/>
      <c r="AD65" s="844"/>
      <c r="AE65" s="323" t="s">
        <v>307</v>
      </c>
      <c r="AF65" s="323"/>
      <c r="AG65" s="323"/>
      <c r="AH65" s="323"/>
      <c r="AI65" s="323" t="s">
        <v>329</v>
      </c>
      <c r="AJ65" s="323"/>
      <c r="AK65" s="323"/>
      <c r="AL65" s="323"/>
      <c r="AM65" s="323" t="s">
        <v>426</v>
      </c>
      <c r="AN65" s="323"/>
      <c r="AO65" s="323"/>
      <c r="AP65" s="323"/>
      <c r="AQ65" s="200" t="s">
        <v>184</v>
      </c>
      <c r="AR65" s="184"/>
      <c r="AS65" s="184"/>
      <c r="AT65" s="185"/>
      <c r="AU65" s="956" t="s">
        <v>133</v>
      </c>
      <c r="AV65" s="956"/>
      <c r="AW65" s="956"/>
      <c r="AX65" s="957"/>
      <c r="AY65">
        <f>COUNTA($H$67)</f>
        <v>0</v>
      </c>
    </row>
    <row r="66" spans="1:51" ht="18.75" hidden="1" customHeight="1" x14ac:dyDescent="0.15">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23"/>
      <c r="AF66" s="323"/>
      <c r="AG66" s="323"/>
      <c r="AH66" s="323"/>
      <c r="AI66" s="323"/>
      <c r="AJ66" s="323"/>
      <c r="AK66" s="323"/>
      <c r="AL66" s="323"/>
      <c r="AM66" s="323"/>
      <c r="AN66" s="323"/>
      <c r="AO66" s="323"/>
      <c r="AP66" s="323"/>
      <c r="AQ66" s="216"/>
      <c r="AR66" s="163"/>
      <c r="AS66" s="164" t="s">
        <v>185</v>
      </c>
      <c r="AT66" s="187"/>
      <c r="AU66" s="256"/>
      <c r="AV66" s="256"/>
      <c r="AW66" s="845" t="s">
        <v>269</v>
      </c>
      <c r="AX66" s="958"/>
      <c r="AY66">
        <f>$AY$65</f>
        <v>0</v>
      </c>
    </row>
    <row r="67" spans="1:51" ht="23.25" hidden="1" customHeight="1" x14ac:dyDescent="0.15">
      <c r="A67" s="831"/>
      <c r="B67" s="832"/>
      <c r="C67" s="832"/>
      <c r="D67" s="832"/>
      <c r="E67" s="832"/>
      <c r="F67" s="833"/>
      <c r="G67" s="959" t="s">
        <v>186</v>
      </c>
      <c r="H67" s="942"/>
      <c r="I67" s="943"/>
      <c r="J67" s="943"/>
      <c r="K67" s="943"/>
      <c r="L67" s="943"/>
      <c r="M67" s="943"/>
      <c r="N67" s="943"/>
      <c r="O67" s="944"/>
      <c r="P67" s="942"/>
      <c r="Q67" s="943"/>
      <c r="R67" s="943"/>
      <c r="S67" s="943"/>
      <c r="T67" s="943"/>
      <c r="U67" s="943"/>
      <c r="V67" s="944"/>
      <c r="W67" s="948"/>
      <c r="X67" s="949"/>
      <c r="Y67" s="929" t="s">
        <v>12</v>
      </c>
      <c r="Z67" s="929"/>
      <c r="AA67" s="930"/>
      <c r="AB67" s="931" t="s">
        <v>287</v>
      </c>
      <c r="AC67" s="931"/>
      <c r="AD67" s="931"/>
      <c r="AE67" s="351"/>
      <c r="AF67" s="352"/>
      <c r="AG67" s="352"/>
      <c r="AH67" s="352"/>
      <c r="AI67" s="351"/>
      <c r="AJ67" s="352"/>
      <c r="AK67" s="352"/>
      <c r="AL67" s="352"/>
      <c r="AM67" s="351"/>
      <c r="AN67" s="352"/>
      <c r="AO67" s="352"/>
      <c r="AP67" s="352"/>
      <c r="AQ67" s="351"/>
      <c r="AR67" s="352"/>
      <c r="AS67" s="352"/>
      <c r="AT67" s="796"/>
      <c r="AU67" s="352"/>
      <c r="AV67" s="352"/>
      <c r="AW67" s="352"/>
      <c r="AX67" s="353"/>
      <c r="AY67">
        <f t="shared" ref="AY67:AY72" si="8">$AY$65</f>
        <v>0</v>
      </c>
    </row>
    <row r="68" spans="1:51" ht="23.25" hidden="1" customHeight="1" x14ac:dyDescent="0.15">
      <c r="A68" s="831"/>
      <c r="B68" s="832"/>
      <c r="C68" s="832"/>
      <c r="D68" s="832"/>
      <c r="E68" s="832"/>
      <c r="F68" s="833"/>
      <c r="G68" s="919"/>
      <c r="H68" s="945"/>
      <c r="I68" s="946"/>
      <c r="J68" s="946"/>
      <c r="K68" s="946"/>
      <c r="L68" s="946"/>
      <c r="M68" s="946"/>
      <c r="N68" s="946"/>
      <c r="O68" s="947"/>
      <c r="P68" s="945"/>
      <c r="Q68" s="946"/>
      <c r="R68" s="946"/>
      <c r="S68" s="946"/>
      <c r="T68" s="946"/>
      <c r="U68" s="946"/>
      <c r="V68" s="947"/>
      <c r="W68" s="950"/>
      <c r="X68" s="951"/>
      <c r="Y68" s="115" t="s">
        <v>53</v>
      </c>
      <c r="Z68" s="115"/>
      <c r="AA68" s="116"/>
      <c r="AB68" s="954" t="s">
        <v>287</v>
      </c>
      <c r="AC68" s="954"/>
      <c r="AD68" s="954"/>
      <c r="AE68" s="351"/>
      <c r="AF68" s="352"/>
      <c r="AG68" s="352"/>
      <c r="AH68" s="352"/>
      <c r="AI68" s="351"/>
      <c r="AJ68" s="352"/>
      <c r="AK68" s="352"/>
      <c r="AL68" s="352"/>
      <c r="AM68" s="351"/>
      <c r="AN68" s="352"/>
      <c r="AO68" s="352"/>
      <c r="AP68" s="352"/>
      <c r="AQ68" s="351"/>
      <c r="AR68" s="352"/>
      <c r="AS68" s="352"/>
      <c r="AT68" s="796"/>
      <c r="AU68" s="352"/>
      <c r="AV68" s="352"/>
      <c r="AW68" s="352"/>
      <c r="AX68" s="353"/>
      <c r="AY68">
        <f t="shared" si="8"/>
        <v>0</v>
      </c>
    </row>
    <row r="69" spans="1:51" ht="23.25" hidden="1" customHeight="1" x14ac:dyDescent="0.15">
      <c r="A69" s="831"/>
      <c r="B69" s="832"/>
      <c r="C69" s="832"/>
      <c r="D69" s="832"/>
      <c r="E69" s="832"/>
      <c r="F69" s="833"/>
      <c r="G69" s="960"/>
      <c r="H69" s="945"/>
      <c r="I69" s="946"/>
      <c r="J69" s="946"/>
      <c r="K69" s="946"/>
      <c r="L69" s="946"/>
      <c r="M69" s="946"/>
      <c r="N69" s="946"/>
      <c r="O69" s="947"/>
      <c r="P69" s="945"/>
      <c r="Q69" s="946"/>
      <c r="R69" s="946"/>
      <c r="S69" s="946"/>
      <c r="T69" s="946"/>
      <c r="U69" s="946"/>
      <c r="V69" s="947"/>
      <c r="W69" s="952"/>
      <c r="X69" s="953"/>
      <c r="Y69" s="115" t="s">
        <v>13</v>
      </c>
      <c r="Z69" s="115"/>
      <c r="AA69" s="116"/>
      <c r="AB69" s="955" t="s">
        <v>288</v>
      </c>
      <c r="AC69" s="955"/>
      <c r="AD69" s="955"/>
      <c r="AE69" s="359"/>
      <c r="AF69" s="360"/>
      <c r="AG69" s="360"/>
      <c r="AH69" s="360"/>
      <c r="AI69" s="359"/>
      <c r="AJ69" s="360"/>
      <c r="AK69" s="360"/>
      <c r="AL69" s="360"/>
      <c r="AM69" s="359"/>
      <c r="AN69" s="360"/>
      <c r="AO69" s="360"/>
      <c r="AP69" s="360"/>
      <c r="AQ69" s="351"/>
      <c r="AR69" s="352"/>
      <c r="AS69" s="352"/>
      <c r="AT69" s="796"/>
      <c r="AU69" s="352"/>
      <c r="AV69" s="352"/>
      <c r="AW69" s="352"/>
      <c r="AX69" s="353"/>
      <c r="AY69">
        <f t="shared" si="8"/>
        <v>0</v>
      </c>
    </row>
    <row r="70" spans="1:51" ht="23.25" hidden="1" customHeight="1" x14ac:dyDescent="0.15">
      <c r="A70" s="831" t="s">
        <v>275</v>
      </c>
      <c r="B70" s="832"/>
      <c r="C70" s="832"/>
      <c r="D70" s="832"/>
      <c r="E70" s="832"/>
      <c r="F70" s="833"/>
      <c r="G70" s="919" t="s">
        <v>187</v>
      </c>
      <c r="H70" s="920"/>
      <c r="I70" s="920"/>
      <c r="J70" s="920"/>
      <c r="K70" s="920"/>
      <c r="L70" s="920"/>
      <c r="M70" s="920"/>
      <c r="N70" s="920"/>
      <c r="O70" s="920"/>
      <c r="P70" s="920"/>
      <c r="Q70" s="920"/>
      <c r="R70" s="920"/>
      <c r="S70" s="920"/>
      <c r="T70" s="920"/>
      <c r="U70" s="920"/>
      <c r="V70" s="920"/>
      <c r="W70" s="923" t="s">
        <v>286</v>
      </c>
      <c r="X70" s="924"/>
      <c r="Y70" s="929" t="s">
        <v>12</v>
      </c>
      <c r="Z70" s="929"/>
      <c r="AA70" s="930"/>
      <c r="AB70" s="931" t="s">
        <v>287</v>
      </c>
      <c r="AC70" s="931"/>
      <c r="AD70" s="931"/>
      <c r="AE70" s="351"/>
      <c r="AF70" s="352"/>
      <c r="AG70" s="352"/>
      <c r="AH70" s="352"/>
      <c r="AI70" s="351"/>
      <c r="AJ70" s="352"/>
      <c r="AK70" s="352"/>
      <c r="AL70" s="352"/>
      <c r="AM70" s="351"/>
      <c r="AN70" s="352"/>
      <c r="AO70" s="352"/>
      <c r="AP70" s="352"/>
      <c r="AQ70" s="351"/>
      <c r="AR70" s="352"/>
      <c r="AS70" s="352"/>
      <c r="AT70" s="796"/>
      <c r="AU70" s="352"/>
      <c r="AV70" s="352"/>
      <c r="AW70" s="352"/>
      <c r="AX70" s="353"/>
      <c r="AY70">
        <f t="shared" si="8"/>
        <v>0</v>
      </c>
    </row>
    <row r="71" spans="1:51" ht="23.25" hidden="1" customHeight="1" x14ac:dyDescent="0.15">
      <c r="A71" s="831"/>
      <c r="B71" s="832"/>
      <c r="C71" s="832"/>
      <c r="D71" s="832"/>
      <c r="E71" s="832"/>
      <c r="F71" s="833"/>
      <c r="G71" s="919"/>
      <c r="H71" s="921"/>
      <c r="I71" s="921"/>
      <c r="J71" s="921"/>
      <c r="K71" s="921"/>
      <c r="L71" s="921"/>
      <c r="M71" s="921"/>
      <c r="N71" s="921"/>
      <c r="O71" s="921"/>
      <c r="P71" s="921"/>
      <c r="Q71" s="921"/>
      <c r="R71" s="921"/>
      <c r="S71" s="921"/>
      <c r="T71" s="921"/>
      <c r="U71" s="921"/>
      <c r="V71" s="921"/>
      <c r="W71" s="925"/>
      <c r="X71" s="926"/>
      <c r="Y71" s="115" t="s">
        <v>53</v>
      </c>
      <c r="Z71" s="115"/>
      <c r="AA71" s="116"/>
      <c r="AB71" s="954" t="s">
        <v>287</v>
      </c>
      <c r="AC71" s="954"/>
      <c r="AD71" s="954"/>
      <c r="AE71" s="351"/>
      <c r="AF71" s="352"/>
      <c r="AG71" s="352"/>
      <c r="AH71" s="352"/>
      <c r="AI71" s="351"/>
      <c r="AJ71" s="352"/>
      <c r="AK71" s="352"/>
      <c r="AL71" s="352"/>
      <c r="AM71" s="351"/>
      <c r="AN71" s="352"/>
      <c r="AO71" s="352"/>
      <c r="AP71" s="352"/>
      <c r="AQ71" s="351"/>
      <c r="AR71" s="352"/>
      <c r="AS71" s="352"/>
      <c r="AT71" s="796"/>
      <c r="AU71" s="352"/>
      <c r="AV71" s="352"/>
      <c r="AW71" s="352"/>
      <c r="AX71" s="353"/>
      <c r="AY71">
        <f t="shared" si="8"/>
        <v>0</v>
      </c>
    </row>
    <row r="72" spans="1:51" ht="23.25" hidden="1" customHeight="1" x14ac:dyDescent="0.15">
      <c r="A72" s="834"/>
      <c r="B72" s="835"/>
      <c r="C72" s="835"/>
      <c r="D72" s="835"/>
      <c r="E72" s="835"/>
      <c r="F72" s="836"/>
      <c r="G72" s="919"/>
      <c r="H72" s="922"/>
      <c r="I72" s="922"/>
      <c r="J72" s="922"/>
      <c r="K72" s="922"/>
      <c r="L72" s="922"/>
      <c r="M72" s="922"/>
      <c r="N72" s="922"/>
      <c r="O72" s="922"/>
      <c r="P72" s="922"/>
      <c r="Q72" s="922"/>
      <c r="R72" s="922"/>
      <c r="S72" s="922"/>
      <c r="T72" s="922"/>
      <c r="U72" s="922"/>
      <c r="V72" s="922"/>
      <c r="W72" s="927"/>
      <c r="X72" s="928"/>
      <c r="Y72" s="115" t="s">
        <v>13</v>
      </c>
      <c r="Z72" s="115"/>
      <c r="AA72" s="116"/>
      <c r="AB72" s="955" t="s">
        <v>288</v>
      </c>
      <c r="AC72" s="955"/>
      <c r="AD72" s="955"/>
      <c r="AE72" s="359"/>
      <c r="AF72" s="360"/>
      <c r="AG72" s="360"/>
      <c r="AH72" s="360"/>
      <c r="AI72" s="359"/>
      <c r="AJ72" s="360"/>
      <c r="AK72" s="360"/>
      <c r="AL72" s="360"/>
      <c r="AM72" s="359"/>
      <c r="AN72" s="360"/>
      <c r="AO72" s="360"/>
      <c r="AP72" s="918"/>
      <c r="AQ72" s="351"/>
      <c r="AR72" s="352"/>
      <c r="AS72" s="352"/>
      <c r="AT72" s="796"/>
      <c r="AU72" s="352"/>
      <c r="AV72" s="352"/>
      <c r="AW72" s="352"/>
      <c r="AX72" s="353"/>
      <c r="AY72">
        <f t="shared" si="8"/>
        <v>0</v>
      </c>
    </row>
    <row r="73" spans="1:51" ht="18.75" hidden="1" customHeight="1" x14ac:dyDescent="0.15">
      <c r="A73" s="817" t="s">
        <v>271</v>
      </c>
      <c r="B73" s="818"/>
      <c r="C73" s="818"/>
      <c r="D73" s="818"/>
      <c r="E73" s="818"/>
      <c r="F73" s="819"/>
      <c r="G73" s="788"/>
      <c r="H73" s="184" t="s">
        <v>145</v>
      </c>
      <c r="I73" s="184"/>
      <c r="J73" s="184"/>
      <c r="K73" s="184"/>
      <c r="L73" s="184"/>
      <c r="M73" s="184"/>
      <c r="N73" s="184"/>
      <c r="O73" s="185"/>
      <c r="P73" s="200" t="s">
        <v>58</v>
      </c>
      <c r="Q73" s="184"/>
      <c r="R73" s="184"/>
      <c r="S73" s="184"/>
      <c r="T73" s="184"/>
      <c r="U73" s="184"/>
      <c r="V73" s="184"/>
      <c r="W73" s="184"/>
      <c r="X73" s="185"/>
      <c r="Y73" s="790"/>
      <c r="Z73" s="791"/>
      <c r="AA73" s="792"/>
      <c r="AB73" s="200" t="s">
        <v>11</v>
      </c>
      <c r="AC73" s="184"/>
      <c r="AD73" s="185"/>
      <c r="AE73" s="323" t="s">
        <v>307</v>
      </c>
      <c r="AF73" s="323"/>
      <c r="AG73" s="323"/>
      <c r="AH73" s="323"/>
      <c r="AI73" s="323" t="s">
        <v>329</v>
      </c>
      <c r="AJ73" s="323"/>
      <c r="AK73" s="323"/>
      <c r="AL73" s="323"/>
      <c r="AM73" s="323" t="s">
        <v>426</v>
      </c>
      <c r="AN73" s="323"/>
      <c r="AO73" s="323"/>
      <c r="AP73" s="323"/>
      <c r="AQ73" s="200" t="s">
        <v>184</v>
      </c>
      <c r="AR73" s="184"/>
      <c r="AS73" s="184"/>
      <c r="AT73" s="185"/>
      <c r="AU73" s="258" t="s">
        <v>133</v>
      </c>
      <c r="AV73" s="161"/>
      <c r="AW73" s="161"/>
      <c r="AX73" s="162"/>
      <c r="AY73">
        <f>COUNTA($H$75)</f>
        <v>0</v>
      </c>
    </row>
    <row r="74" spans="1:51" ht="18.75" hidden="1" customHeight="1" x14ac:dyDescent="0.15">
      <c r="A74" s="820"/>
      <c r="B74" s="821"/>
      <c r="C74" s="821"/>
      <c r="D74" s="821"/>
      <c r="E74" s="821"/>
      <c r="F74" s="822"/>
      <c r="G74" s="789"/>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3"/>
      <c r="AF74" s="323"/>
      <c r="AG74" s="323"/>
      <c r="AH74" s="323"/>
      <c r="AI74" s="323"/>
      <c r="AJ74" s="323"/>
      <c r="AK74" s="323"/>
      <c r="AL74" s="323"/>
      <c r="AM74" s="323"/>
      <c r="AN74" s="323"/>
      <c r="AO74" s="323"/>
      <c r="AP74" s="323"/>
      <c r="AQ74" s="216"/>
      <c r="AR74" s="163"/>
      <c r="AS74" s="164" t="s">
        <v>185</v>
      </c>
      <c r="AT74" s="187"/>
      <c r="AU74" s="216"/>
      <c r="AV74" s="163"/>
      <c r="AW74" s="164" t="s">
        <v>175</v>
      </c>
      <c r="AX74" s="165"/>
      <c r="AY74">
        <f>$AY$73</f>
        <v>0</v>
      </c>
    </row>
    <row r="75" spans="1:51" ht="23.25" hidden="1" customHeight="1" x14ac:dyDescent="0.15">
      <c r="A75" s="820"/>
      <c r="B75" s="821"/>
      <c r="C75" s="821"/>
      <c r="D75" s="821"/>
      <c r="E75" s="821"/>
      <c r="F75" s="822"/>
      <c r="G75" s="763"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2"/>
      <c r="AV75" s="352"/>
      <c r="AW75" s="352"/>
      <c r="AX75" s="353"/>
      <c r="AY75">
        <f t="shared" ref="AY75:AY78" si="9">$AY$73</f>
        <v>0</v>
      </c>
    </row>
    <row r="76" spans="1:51" ht="23.25" hidden="1" customHeight="1" x14ac:dyDescent="0.15">
      <c r="A76" s="820"/>
      <c r="B76" s="821"/>
      <c r="C76" s="821"/>
      <c r="D76" s="821"/>
      <c r="E76" s="821"/>
      <c r="F76" s="822"/>
      <c r="G76" s="764"/>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2"/>
      <c r="AV76" s="352"/>
      <c r="AW76" s="352"/>
      <c r="AX76" s="353"/>
      <c r="AY76">
        <f t="shared" si="9"/>
        <v>0</v>
      </c>
    </row>
    <row r="77" spans="1:51" ht="23.25" hidden="1" customHeight="1" x14ac:dyDescent="0.15">
      <c r="A77" s="820"/>
      <c r="B77" s="821"/>
      <c r="C77" s="821"/>
      <c r="D77" s="821"/>
      <c r="E77" s="821"/>
      <c r="F77" s="822"/>
      <c r="G77" s="765"/>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5"/>
      <c r="AF77" s="356"/>
      <c r="AG77" s="356"/>
      <c r="AH77" s="356"/>
      <c r="AI77" s="355"/>
      <c r="AJ77" s="356"/>
      <c r="AK77" s="356"/>
      <c r="AL77" s="356"/>
      <c r="AM77" s="355"/>
      <c r="AN77" s="356"/>
      <c r="AO77" s="356"/>
      <c r="AP77" s="356"/>
      <c r="AQ77" s="151"/>
      <c r="AR77" s="152"/>
      <c r="AS77" s="152"/>
      <c r="AT77" s="153"/>
      <c r="AU77" s="352"/>
      <c r="AV77" s="352"/>
      <c r="AW77" s="352"/>
      <c r="AX77" s="353"/>
      <c r="AY77">
        <f t="shared" si="9"/>
        <v>0</v>
      </c>
    </row>
    <row r="78" spans="1:51" ht="69.75" hidden="1" customHeight="1" x14ac:dyDescent="0.15">
      <c r="A78" s="892" t="s">
        <v>300</v>
      </c>
      <c r="B78" s="893"/>
      <c r="C78" s="893"/>
      <c r="D78" s="893"/>
      <c r="E78" s="890" t="s">
        <v>249</v>
      </c>
      <c r="F78" s="891"/>
      <c r="G78" s="45" t="s">
        <v>187</v>
      </c>
      <c r="H78" s="774"/>
      <c r="I78" s="230"/>
      <c r="J78" s="230"/>
      <c r="K78" s="230"/>
      <c r="L78" s="230"/>
      <c r="M78" s="230"/>
      <c r="N78" s="230"/>
      <c r="O78" s="775"/>
      <c r="P78" s="247"/>
      <c r="Q78" s="247"/>
      <c r="R78" s="247"/>
      <c r="S78" s="247"/>
      <c r="T78" s="247"/>
      <c r="U78" s="247"/>
      <c r="V78" s="247"/>
      <c r="W78" s="247"/>
      <c r="X78" s="247"/>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c r="AY78">
        <f t="shared" si="9"/>
        <v>0</v>
      </c>
    </row>
    <row r="79" spans="1:51" ht="18.75" hidden="1" customHeight="1" x14ac:dyDescent="0.15">
      <c r="A79" s="793" t="s">
        <v>148</v>
      </c>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111" t="s">
        <v>265</v>
      </c>
      <c r="AP79" s="112"/>
      <c r="AQ79" s="112"/>
      <c r="AR79" s="62" t="s">
        <v>263</v>
      </c>
      <c r="AS79" s="111"/>
      <c r="AT79" s="112"/>
      <c r="AU79" s="112"/>
      <c r="AV79" s="112"/>
      <c r="AW79" s="112"/>
      <c r="AX79" s="113"/>
      <c r="AY79">
        <f>COUNTIF($AR$79,"☑")</f>
        <v>0</v>
      </c>
    </row>
    <row r="80" spans="1:51" ht="18.75" customHeight="1" x14ac:dyDescent="0.15">
      <c r="A80" s="501" t="s">
        <v>146</v>
      </c>
      <c r="B80" s="826" t="s">
        <v>262</v>
      </c>
      <c r="C80" s="827"/>
      <c r="D80" s="827"/>
      <c r="E80" s="827"/>
      <c r="F80" s="828"/>
      <c r="G80" s="761" t="s">
        <v>138</v>
      </c>
      <c r="H80" s="761"/>
      <c r="I80" s="761"/>
      <c r="J80" s="761"/>
      <c r="K80" s="761"/>
      <c r="L80" s="761"/>
      <c r="M80" s="761"/>
      <c r="N80" s="761"/>
      <c r="O80" s="761"/>
      <c r="P80" s="761"/>
      <c r="Q80" s="761"/>
      <c r="R80" s="761"/>
      <c r="S80" s="761"/>
      <c r="T80" s="761"/>
      <c r="U80" s="761"/>
      <c r="V80" s="761"/>
      <c r="W80" s="761"/>
      <c r="X80" s="761"/>
      <c r="Y80" s="761"/>
      <c r="Z80" s="761"/>
      <c r="AA80" s="762"/>
      <c r="AB80" s="760" t="s">
        <v>618</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62"/>
      <c r="AY80">
        <f>COUNTA($G$82)</f>
        <v>1</v>
      </c>
    </row>
    <row r="81" spans="1:60" ht="22.5" customHeight="1" x14ac:dyDescent="0.15">
      <c r="A81" s="502"/>
      <c r="B81" s="829"/>
      <c r="C81" s="534"/>
      <c r="D81" s="534"/>
      <c r="E81" s="534"/>
      <c r="F81" s="535"/>
      <c r="G81" s="363"/>
      <c r="H81" s="363"/>
      <c r="I81" s="363"/>
      <c r="J81" s="363"/>
      <c r="K81" s="363"/>
      <c r="L81" s="363"/>
      <c r="M81" s="363"/>
      <c r="N81" s="363"/>
      <c r="O81" s="363"/>
      <c r="P81" s="363"/>
      <c r="Q81" s="363"/>
      <c r="R81" s="363"/>
      <c r="S81" s="363"/>
      <c r="T81" s="363"/>
      <c r="U81" s="363"/>
      <c r="V81" s="363"/>
      <c r="W81" s="363"/>
      <c r="X81" s="363"/>
      <c r="Y81" s="363"/>
      <c r="Z81" s="363"/>
      <c r="AA81" s="550"/>
      <c r="AB81" s="562"/>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c r="AY81">
        <f>$AY$80</f>
        <v>1</v>
      </c>
    </row>
    <row r="82" spans="1:60" ht="22.5" customHeight="1" x14ac:dyDescent="0.15">
      <c r="A82" s="502"/>
      <c r="B82" s="829"/>
      <c r="C82" s="534"/>
      <c r="D82" s="534"/>
      <c r="E82" s="534"/>
      <c r="F82" s="535"/>
      <c r="G82" s="483" t="s">
        <v>640</v>
      </c>
      <c r="H82" s="483"/>
      <c r="I82" s="483"/>
      <c r="J82" s="483"/>
      <c r="K82" s="483"/>
      <c r="L82" s="483"/>
      <c r="M82" s="483"/>
      <c r="N82" s="483"/>
      <c r="O82" s="483"/>
      <c r="P82" s="483"/>
      <c r="Q82" s="483"/>
      <c r="R82" s="483"/>
      <c r="S82" s="483"/>
      <c r="T82" s="483"/>
      <c r="U82" s="483"/>
      <c r="V82" s="483"/>
      <c r="W82" s="483"/>
      <c r="X82" s="483"/>
      <c r="Y82" s="483"/>
      <c r="Z82" s="483"/>
      <c r="AA82" s="734"/>
      <c r="AB82" s="482" t="s">
        <v>674</v>
      </c>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c r="AY82">
        <f t="shared" ref="AY82:AY89" si="10">$AY$80</f>
        <v>1</v>
      </c>
    </row>
    <row r="83" spans="1:60" ht="22.5" customHeight="1" x14ac:dyDescent="0.15">
      <c r="A83" s="502"/>
      <c r="B83" s="829"/>
      <c r="C83" s="534"/>
      <c r="D83" s="534"/>
      <c r="E83" s="534"/>
      <c r="F83" s="535"/>
      <c r="G83" s="486"/>
      <c r="H83" s="486"/>
      <c r="I83" s="486"/>
      <c r="J83" s="486"/>
      <c r="K83" s="486"/>
      <c r="L83" s="486"/>
      <c r="M83" s="486"/>
      <c r="N83" s="486"/>
      <c r="O83" s="486"/>
      <c r="P83" s="486"/>
      <c r="Q83" s="486"/>
      <c r="R83" s="486"/>
      <c r="S83" s="486"/>
      <c r="T83" s="486"/>
      <c r="U83" s="486"/>
      <c r="V83" s="486"/>
      <c r="W83" s="486"/>
      <c r="X83" s="486"/>
      <c r="Y83" s="486"/>
      <c r="Z83" s="486"/>
      <c r="AA83" s="73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c r="AY83">
        <f t="shared" si="10"/>
        <v>1</v>
      </c>
    </row>
    <row r="84" spans="1:60" ht="19.5" customHeight="1" x14ac:dyDescent="0.15">
      <c r="A84" s="502"/>
      <c r="B84" s="830"/>
      <c r="C84" s="536"/>
      <c r="D84" s="536"/>
      <c r="E84" s="536"/>
      <c r="F84" s="537"/>
      <c r="G84" s="489"/>
      <c r="H84" s="489"/>
      <c r="I84" s="489"/>
      <c r="J84" s="489"/>
      <c r="K84" s="489"/>
      <c r="L84" s="489"/>
      <c r="M84" s="489"/>
      <c r="N84" s="489"/>
      <c r="O84" s="489"/>
      <c r="P84" s="489"/>
      <c r="Q84" s="489"/>
      <c r="R84" s="489"/>
      <c r="S84" s="489"/>
      <c r="T84" s="489"/>
      <c r="U84" s="489"/>
      <c r="V84" s="489"/>
      <c r="W84" s="489"/>
      <c r="X84" s="489"/>
      <c r="Y84" s="489"/>
      <c r="Z84" s="489"/>
      <c r="AA84" s="736"/>
      <c r="AB84" s="488"/>
      <c r="AC84" s="489"/>
      <c r="AD84" s="489"/>
      <c r="AE84" s="486"/>
      <c r="AF84" s="486"/>
      <c r="AG84" s="486"/>
      <c r="AH84" s="486"/>
      <c r="AI84" s="486"/>
      <c r="AJ84" s="486"/>
      <c r="AK84" s="486"/>
      <c r="AL84" s="486"/>
      <c r="AM84" s="486"/>
      <c r="AN84" s="486"/>
      <c r="AO84" s="486"/>
      <c r="AP84" s="486"/>
      <c r="AQ84" s="486"/>
      <c r="AR84" s="486"/>
      <c r="AS84" s="486"/>
      <c r="AT84" s="486"/>
      <c r="AU84" s="489"/>
      <c r="AV84" s="489"/>
      <c r="AW84" s="489"/>
      <c r="AX84" s="490"/>
      <c r="AY84">
        <f t="shared" si="10"/>
        <v>1</v>
      </c>
    </row>
    <row r="85" spans="1:60" ht="18.75" customHeight="1" x14ac:dyDescent="0.15">
      <c r="A85" s="502"/>
      <c r="B85" s="534" t="s">
        <v>144</v>
      </c>
      <c r="C85" s="534"/>
      <c r="D85" s="534"/>
      <c r="E85" s="534"/>
      <c r="F85" s="535"/>
      <c r="G85" s="776" t="s">
        <v>60</v>
      </c>
      <c r="H85" s="761"/>
      <c r="I85" s="761"/>
      <c r="J85" s="761"/>
      <c r="K85" s="761"/>
      <c r="L85" s="761"/>
      <c r="M85" s="761"/>
      <c r="N85" s="761"/>
      <c r="O85" s="762"/>
      <c r="P85" s="760" t="s">
        <v>62</v>
      </c>
      <c r="Q85" s="761"/>
      <c r="R85" s="761"/>
      <c r="S85" s="761"/>
      <c r="T85" s="761"/>
      <c r="U85" s="761"/>
      <c r="V85" s="761"/>
      <c r="W85" s="761"/>
      <c r="X85" s="762"/>
      <c r="Y85" s="188"/>
      <c r="Z85" s="189"/>
      <c r="AA85" s="190"/>
      <c r="AB85" s="440" t="s">
        <v>11</v>
      </c>
      <c r="AC85" s="441"/>
      <c r="AD85" s="442"/>
      <c r="AE85" s="323" t="s">
        <v>307</v>
      </c>
      <c r="AF85" s="323"/>
      <c r="AG85" s="323"/>
      <c r="AH85" s="323"/>
      <c r="AI85" s="323" t="s">
        <v>329</v>
      </c>
      <c r="AJ85" s="323"/>
      <c r="AK85" s="323"/>
      <c r="AL85" s="323"/>
      <c r="AM85" s="323" t="s">
        <v>426</v>
      </c>
      <c r="AN85" s="323"/>
      <c r="AO85" s="323"/>
      <c r="AP85" s="323"/>
      <c r="AQ85" s="200" t="s">
        <v>184</v>
      </c>
      <c r="AR85" s="184"/>
      <c r="AS85" s="184"/>
      <c r="AT85" s="185"/>
      <c r="AU85" s="357" t="s">
        <v>133</v>
      </c>
      <c r="AV85" s="357"/>
      <c r="AW85" s="357"/>
      <c r="AX85" s="358"/>
      <c r="AY85">
        <f t="shared" si="10"/>
        <v>1</v>
      </c>
      <c r="AZ85" s="10"/>
      <c r="BA85" s="10"/>
      <c r="BB85" s="10"/>
      <c r="BC85" s="10"/>
    </row>
    <row r="86" spans="1:60" ht="18.75" customHeight="1" x14ac:dyDescent="0.15">
      <c r="A86" s="502"/>
      <c r="B86" s="534"/>
      <c r="C86" s="534"/>
      <c r="D86" s="534"/>
      <c r="E86" s="534"/>
      <c r="F86" s="535"/>
      <c r="G86" s="549"/>
      <c r="H86" s="363"/>
      <c r="I86" s="363"/>
      <c r="J86" s="363"/>
      <c r="K86" s="363"/>
      <c r="L86" s="363"/>
      <c r="M86" s="363"/>
      <c r="N86" s="363"/>
      <c r="O86" s="550"/>
      <c r="P86" s="562"/>
      <c r="Q86" s="363"/>
      <c r="R86" s="363"/>
      <c r="S86" s="363"/>
      <c r="T86" s="363"/>
      <c r="U86" s="363"/>
      <c r="V86" s="363"/>
      <c r="W86" s="363"/>
      <c r="X86" s="550"/>
      <c r="Y86" s="188"/>
      <c r="Z86" s="189"/>
      <c r="AA86" s="190"/>
      <c r="AB86" s="320"/>
      <c r="AC86" s="321"/>
      <c r="AD86" s="322"/>
      <c r="AE86" s="323"/>
      <c r="AF86" s="323"/>
      <c r="AG86" s="323"/>
      <c r="AH86" s="323"/>
      <c r="AI86" s="323"/>
      <c r="AJ86" s="323"/>
      <c r="AK86" s="323"/>
      <c r="AL86" s="323"/>
      <c r="AM86" s="323"/>
      <c r="AN86" s="323"/>
      <c r="AO86" s="323"/>
      <c r="AP86" s="323"/>
      <c r="AQ86" s="255" t="s">
        <v>638</v>
      </c>
      <c r="AR86" s="256"/>
      <c r="AS86" s="164" t="s">
        <v>185</v>
      </c>
      <c r="AT86" s="187"/>
      <c r="AU86" s="256" t="s">
        <v>638</v>
      </c>
      <c r="AV86" s="256"/>
      <c r="AW86" s="363" t="s">
        <v>175</v>
      </c>
      <c r="AX86" s="364"/>
      <c r="AY86">
        <f t="shared" si="10"/>
        <v>1</v>
      </c>
      <c r="AZ86" s="10"/>
      <c r="BA86" s="10"/>
      <c r="BB86" s="10"/>
      <c r="BC86" s="10"/>
      <c r="BD86" s="10"/>
      <c r="BE86" s="10"/>
      <c r="BF86" s="10"/>
      <c r="BG86" s="10"/>
      <c r="BH86" s="10"/>
    </row>
    <row r="87" spans="1:60" ht="23.25" customHeight="1" x14ac:dyDescent="0.15">
      <c r="A87" s="502"/>
      <c r="B87" s="534"/>
      <c r="C87" s="534"/>
      <c r="D87" s="534"/>
      <c r="E87" s="534"/>
      <c r="F87" s="535"/>
      <c r="G87" s="217" t="s">
        <v>641</v>
      </c>
      <c r="H87" s="176"/>
      <c r="I87" s="176"/>
      <c r="J87" s="176"/>
      <c r="K87" s="176"/>
      <c r="L87" s="176"/>
      <c r="M87" s="176"/>
      <c r="N87" s="176"/>
      <c r="O87" s="218"/>
      <c r="P87" s="176" t="s">
        <v>642</v>
      </c>
      <c r="Q87" s="781"/>
      <c r="R87" s="781"/>
      <c r="S87" s="781"/>
      <c r="T87" s="781"/>
      <c r="U87" s="781"/>
      <c r="V87" s="781"/>
      <c r="W87" s="781"/>
      <c r="X87" s="782"/>
      <c r="Y87" s="737" t="s">
        <v>61</v>
      </c>
      <c r="Z87" s="738"/>
      <c r="AA87" s="739"/>
      <c r="AB87" s="533" t="s">
        <v>643</v>
      </c>
      <c r="AC87" s="533"/>
      <c r="AD87" s="533"/>
      <c r="AE87" s="351">
        <v>2650</v>
      </c>
      <c r="AF87" s="352"/>
      <c r="AG87" s="352"/>
      <c r="AH87" s="352"/>
      <c r="AI87" s="351">
        <v>2933</v>
      </c>
      <c r="AJ87" s="352"/>
      <c r="AK87" s="352"/>
      <c r="AL87" s="352"/>
      <c r="AM87" s="351">
        <v>3322</v>
      </c>
      <c r="AN87" s="352"/>
      <c r="AO87" s="352"/>
      <c r="AP87" s="352"/>
      <c r="AQ87" s="151" t="s">
        <v>638</v>
      </c>
      <c r="AR87" s="152"/>
      <c r="AS87" s="152"/>
      <c r="AT87" s="153"/>
      <c r="AU87" s="352" t="s">
        <v>638</v>
      </c>
      <c r="AV87" s="352"/>
      <c r="AW87" s="352"/>
      <c r="AX87" s="353"/>
      <c r="AY87">
        <f t="shared" si="10"/>
        <v>1</v>
      </c>
    </row>
    <row r="88" spans="1:60" ht="23.25" customHeight="1" x14ac:dyDescent="0.15">
      <c r="A88" s="502"/>
      <c r="B88" s="534"/>
      <c r="C88" s="534"/>
      <c r="D88" s="534"/>
      <c r="E88" s="534"/>
      <c r="F88" s="535"/>
      <c r="G88" s="219"/>
      <c r="H88" s="220"/>
      <c r="I88" s="220"/>
      <c r="J88" s="220"/>
      <c r="K88" s="220"/>
      <c r="L88" s="220"/>
      <c r="M88" s="220"/>
      <c r="N88" s="220"/>
      <c r="O88" s="221"/>
      <c r="P88" s="783"/>
      <c r="Q88" s="783"/>
      <c r="R88" s="783"/>
      <c r="S88" s="783"/>
      <c r="T88" s="783"/>
      <c r="U88" s="783"/>
      <c r="V88" s="783"/>
      <c r="W88" s="783"/>
      <c r="X88" s="784"/>
      <c r="Y88" s="714" t="s">
        <v>53</v>
      </c>
      <c r="Z88" s="715"/>
      <c r="AA88" s="716"/>
      <c r="AB88" s="504" t="s">
        <v>638</v>
      </c>
      <c r="AC88" s="504"/>
      <c r="AD88" s="504"/>
      <c r="AE88" s="351" t="s">
        <v>638</v>
      </c>
      <c r="AF88" s="352"/>
      <c r="AG88" s="352"/>
      <c r="AH88" s="352"/>
      <c r="AI88" s="351" t="s">
        <v>638</v>
      </c>
      <c r="AJ88" s="352"/>
      <c r="AK88" s="352"/>
      <c r="AL88" s="352"/>
      <c r="AM88" s="351" t="s">
        <v>673</v>
      </c>
      <c r="AN88" s="352"/>
      <c r="AO88" s="352"/>
      <c r="AP88" s="352"/>
      <c r="AQ88" s="151" t="s">
        <v>638</v>
      </c>
      <c r="AR88" s="152"/>
      <c r="AS88" s="152"/>
      <c r="AT88" s="153"/>
      <c r="AU88" s="352" t="s">
        <v>638</v>
      </c>
      <c r="AV88" s="352"/>
      <c r="AW88" s="352"/>
      <c r="AX88" s="353"/>
      <c r="AY88">
        <f t="shared" si="10"/>
        <v>1</v>
      </c>
      <c r="AZ88" s="10"/>
      <c r="BA88" s="10"/>
      <c r="BB88" s="10"/>
      <c r="BC88" s="10"/>
    </row>
    <row r="89" spans="1:60" ht="23.25" customHeight="1" x14ac:dyDescent="0.15">
      <c r="A89" s="502"/>
      <c r="B89" s="536"/>
      <c r="C89" s="536"/>
      <c r="D89" s="536"/>
      <c r="E89" s="536"/>
      <c r="F89" s="537"/>
      <c r="G89" s="222"/>
      <c r="H89" s="179"/>
      <c r="I89" s="179"/>
      <c r="J89" s="179"/>
      <c r="K89" s="179"/>
      <c r="L89" s="179"/>
      <c r="M89" s="179"/>
      <c r="N89" s="179"/>
      <c r="O89" s="223"/>
      <c r="P89" s="289"/>
      <c r="Q89" s="289"/>
      <c r="R89" s="289"/>
      <c r="S89" s="289"/>
      <c r="T89" s="289"/>
      <c r="U89" s="289"/>
      <c r="V89" s="289"/>
      <c r="W89" s="289"/>
      <c r="X89" s="785"/>
      <c r="Y89" s="714" t="s">
        <v>13</v>
      </c>
      <c r="Z89" s="715"/>
      <c r="AA89" s="716"/>
      <c r="AB89" s="443" t="s">
        <v>14</v>
      </c>
      <c r="AC89" s="443"/>
      <c r="AD89" s="443"/>
      <c r="AE89" s="359" t="s">
        <v>638</v>
      </c>
      <c r="AF89" s="360"/>
      <c r="AG89" s="360"/>
      <c r="AH89" s="360"/>
      <c r="AI89" s="359" t="s">
        <v>638</v>
      </c>
      <c r="AJ89" s="360"/>
      <c r="AK89" s="360"/>
      <c r="AL89" s="360"/>
      <c r="AM89" s="359" t="s">
        <v>673</v>
      </c>
      <c r="AN89" s="360"/>
      <c r="AO89" s="360"/>
      <c r="AP89" s="360"/>
      <c r="AQ89" s="151" t="s">
        <v>638</v>
      </c>
      <c r="AR89" s="152"/>
      <c r="AS89" s="152"/>
      <c r="AT89" s="153"/>
      <c r="AU89" s="352" t="s">
        <v>638</v>
      </c>
      <c r="AV89" s="352"/>
      <c r="AW89" s="352"/>
      <c r="AX89" s="353"/>
      <c r="AY89">
        <f t="shared" si="10"/>
        <v>1</v>
      </c>
      <c r="AZ89" s="10"/>
      <c r="BA89" s="10"/>
      <c r="BB89" s="10"/>
      <c r="BC89" s="10"/>
      <c r="BD89" s="10"/>
      <c r="BE89" s="10"/>
      <c r="BF89" s="10"/>
      <c r="BG89" s="10"/>
      <c r="BH89" s="10"/>
    </row>
    <row r="90" spans="1:60" ht="18.75" customHeight="1" x14ac:dyDescent="0.15">
      <c r="A90" s="502"/>
      <c r="B90" s="534" t="s">
        <v>144</v>
      </c>
      <c r="C90" s="534"/>
      <c r="D90" s="534"/>
      <c r="E90" s="534"/>
      <c r="F90" s="535"/>
      <c r="G90" s="776" t="s">
        <v>60</v>
      </c>
      <c r="H90" s="761"/>
      <c r="I90" s="761"/>
      <c r="J90" s="761"/>
      <c r="K90" s="761"/>
      <c r="L90" s="761"/>
      <c r="M90" s="761"/>
      <c r="N90" s="761"/>
      <c r="O90" s="762"/>
      <c r="P90" s="760" t="s">
        <v>62</v>
      </c>
      <c r="Q90" s="761"/>
      <c r="R90" s="761"/>
      <c r="S90" s="761"/>
      <c r="T90" s="761"/>
      <c r="U90" s="761"/>
      <c r="V90" s="761"/>
      <c r="W90" s="761"/>
      <c r="X90" s="762"/>
      <c r="Y90" s="188"/>
      <c r="Z90" s="189"/>
      <c r="AA90" s="190"/>
      <c r="AB90" s="440" t="s">
        <v>11</v>
      </c>
      <c r="AC90" s="441"/>
      <c r="AD90" s="442"/>
      <c r="AE90" s="323" t="s">
        <v>307</v>
      </c>
      <c r="AF90" s="323"/>
      <c r="AG90" s="323"/>
      <c r="AH90" s="323"/>
      <c r="AI90" s="323" t="s">
        <v>329</v>
      </c>
      <c r="AJ90" s="323"/>
      <c r="AK90" s="323"/>
      <c r="AL90" s="323"/>
      <c r="AM90" s="323" t="s">
        <v>426</v>
      </c>
      <c r="AN90" s="323"/>
      <c r="AO90" s="323"/>
      <c r="AP90" s="323"/>
      <c r="AQ90" s="200" t="s">
        <v>184</v>
      </c>
      <c r="AR90" s="184"/>
      <c r="AS90" s="184"/>
      <c r="AT90" s="185"/>
      <c r="AU90" s="357" t="s">
        <v>133</v>
      </c>
      <c r="AV90" s="357"/>
      <c r="AW90" s="357"/>
      <c r="AX90" s="358"/>
      <c r="AY90">
        <f>COUNTA($G$92)</f>
        <v>1</v>
      </c>
    </row>
    <row r="91" spans="1:60" ht="18.75" customHeight="1" x14ac:dyDescent="0.15">
      <c r="A91" s="502"/>
      <c r="B91" s="534"/>
      <c r="C91" s="534"/>
      <c r="D91" s="534"/>
      <c r="E91" s="534"/>
      <c r="F91" s="535"/>
      <c r="G91" s="549"/>
      <c r="H91" s="363"/>
      <c r="I91" s="363"/>
      <c r="J91" s="363"/>
      <c r="K91" s="363"/>
      <c r="L91" s="363"/>
      <c r="M91" s="363"/>
      <c r="N91" s="363"/>
      <c r="O91" s="550"/>
      <c r="P91" s="562"/>
      <c r="Q91" s="363"/>
      <c r="R91" s="363"/>
      <c r="S91" s="363"/>
      <c r="T91" s="363"/>
      <c r="U91" s="363"/>
      <c r="V91" s="363"/>
      <c r="W91" s="363"/>
      <c r="X91" s="550"/>
      <c r="Y91" s="188"/>
      <c r="Z91" s="189"/>
      <c r="AA91" s="190"/>
      <c r="AB91" s="320"/>
      <c r="AC91" s="321"/>
      <c r="AD91" s="322"/>
      <c r="AE91" s="323"/>
      <c r="AF91" s="323"/>
      <c r="AG91" s="323"/>
      <c r="AH91" s="323"/>
      <c r="AI91" s="323"/>
      <c r="AJ91" s="323"/>
      <c r="AK91" s="323"/>
      <c r="AL91" s="323"/>
      <c r="AM91" s="323"/>
      <c r="AN91" s="323"/>
      <c r="AO91" s="323"/>
      <c r="AP91" s="323"/>
      <c r="AQ91" s="255" t="s">
        <v>638</v>
      </c>
      <c r="AR91" s="256"/>
      <c r="AS91" s="164" t="s">
        <v>185</v>
      </c>
      <c r="AT91" s="187"/>
      <c r="AU91" s="256" t="s">
        <v>638</v>
      </c>
      <c r="AV91" s="256"/>
      <c r="AW91" s="363" t="s">
        <v>175</v>
      </c>
      <c r="AX91" s="364"/>
      <c r="AY91">
        <f>$AY$90</f>
        <v>1</v>
      </c>
      <c r="AZ91" s="10"/>
      <c r="BA91" s="10"/>
      <c r="BB91" s="10"/>
      <c r="BC91" s="10"/>
    </row>
    <row r="92" spans="1:60" ht="23.25" customHeight="1" x14ac:dyDescent="0.15">
      <c r="A92" s="502"/>
      <c r="B92" s="534"/>
      <c r="C92" s="534"/>
      <c r="D92" s="534"/>
      <c r="E92" s="534"/>
      <c r="F92" s="535"/>
      <c r="G92" s="217" t="s">
        <v>641</v>
      </c>
      <c r="H92" s="176"/>
      <c r="I92" s="176"/>
      <c r="J92" s="176"/>
      <c r="K92" s="176"/>
      <c r="L92" s="176"/>
      <c r="M92" s="176"/>
      <c r="N92" s="176"/>
      <c r="O92" s="218"/>
      <c r="P92" s="176" t="s">
        <v>644</v>
      </c>
      <c r="Q92" s="781"/>
      <c r="R92" s="781"/>
      <c r="S92" s="781"/>
      <c r="T92" s="781"/>
      <c r="U92" s="781"/>
      <c r="V92" s="781"/>
      <c r="W92" s="781"/>
      <c r="X92" s="782"/>
      <c r="Y92" s="737" t="s">
        <v>61</v>
      </c>
      <c r="Z92" s="738"/>
      <c r="AA92" s="739"/>
      <c r="AB92" s="533" t="s">
        <v>643</v>
      </c>
      <c r="AC92" s="533"/>
      <c r="AD92" s="533"/>
      <c r="AE92" s="351">
        <v>2720</v>
      </c>
      <c r="AF92" s="352"/>
      <c r="AG92" s="352"/>
      <c r="AH92" s="352"/>
      <c r="AI92" s="351">
        <v>2942</v>
      </c>
      <c r="AJ92" s="352"/>
      <c r="AK92" s="352"/>
      <c r="AL92" s="352"/>
      <c r="AM92" s="351">
        <v>3342</v>
      </c>
      <c r="AN92" s="352"/>
      <c r="AO92" s="352"/>
      <c r="AP92" s="352"/>
      <c r="AQ92" s="151" t="s">
        <v>638</v>
      </c>
      <c r="AR92" s="152"/>
      <c r="AS92" s="152"/>
      <c r="AT92" s="153"/>
      <c r="AU92" s="352" t="s">
        <v>638</v>
      </c>
      <c r="AV92" s="352"/>
      <c r="AW92" s="352"/>
      <c r="AX92" s="353"/>
      <c r="AY92">
        <f t="shared" ref="AY92:AY94" si="11">$AY$90</f>
        <v>1</v>
      </c>
      <c r="AZ92" s="10"/>
      <c r="BA92" s="10"/>
      <c r="BB92" s="10"/>
      <c r="BC92" s="10"/>
      <c r="BD92" s="10"/>
      <c r="BE92" s="10"/>
      <c r="BF92" s="10"/>
      <c r="BG92" s="10"/>
      <c r="BH92" s="10"/>
    </row>
    <row r="93" spans="1:60" ht="23.25" customHeight="1" x14ac:dyDescent="0.15">
      <c r="A93" s="502"/>
      <c r="B93" s="534"/>
      <c r="C93" s="534"/>
      <c r="D93" s="534"/>
      <c r="E93" s="534"/>
      <c r="F93" s="535"/>
      <c r="G93" s="219"/>
      <c r="H93" s="220"/>
      <c r="I93" s="220"/>
      <c r="J93" s="220"/>
      <c r="K93" s="220"/>
      <c r="L93" s="220"/>
      <c r="M93" s="220"/>
      <c r="N93" s="220"/>
      <c r="O93" s="221"/>
      <c r="P93" s="783"/>
      <c r="Q93" s="783"/>
      <c r="R93" s="783"/>
      <c r="S93" s="783"/>
      <c r="T93" s="783"/>
      <c r="U93" s="783"/>
      <c r="V93" s="783"/>
      <c r="W93" s="783"/>
      <c r="X93" s="784"/>
      <c r="Y93" s="714" t="s">
        <v>53</v>
      </c>
      <c r="Z93" s="715"/>
      <c r="AA93" s="716"/>
      <c r="AB93" s="504" t="s">
        <v>638</v>
      </c>
      <c r="AC93" s="504"/>
      <c r="AD93" s="504"/>
      <c r="AE93" s="351" t="s">
        <v>638</v>
      </c>
      <c r="AF93" s="352"/>
      <c r="AG93" s="352"/>
      <c r="AH93" s="352"/>
      <c r="AI93" s="351" t="s">
        <v>638</v>
      </c>
      <c r="AJ93" s="352"/>
      <c r="AK93" s="352"/>
      <c r="AL93" s="352"/>
      <c r="AM93" s="351" t="s">
        <v>673</v>
      </c>
      <c r="AN93" s="352"/>
      <c r="AO93" s="352"/>
      <c r="AP93" s="352"/>
      <c r="AQ93" s="151" t="s">
        <v>638</v>
      </c>
      <c r="AR93" s="152"/>
      <c r="AS93" s="152"/>
      <c r="AT93" s="153"/>
      <c r="AU93" s="352" t="s">
        <v>638</v>
      </c>
      <c r="AV93" s="352"/>
      <c r="AW93" s="352"/>
      <c r="AX93" s="353"/>
      <c r="AY93">
        <f t="shared" si="11"/>
        <v>1</v>
      </c>
    </row>
    <row r="94" spans="1:60" ht="23.25" customHeight="1" thickBot="1" x14ac:dyDescent="0.2">
      <c r="A94" s="502"/>
      <c r="B94" s="536"/>
      <c r="C94" s="536"/>
      <c r="D94" s="536"/>
      <c r="E94" s="536"/>
      <c r="F94" s="537"/>
      <c r="G94" s="222"/>
      <c r="H94" s="179"/>
      <c r="I94" s="179"/>
      <c r="J94" s="179"/>
      <c r="K94" s="179"/>
      <c r="L94" s="179"/>
      <c r="M94" s="179"/>
      <c r="N94" s="179"/>
      <c r="O94" s="223"/>
      <c r="P94" s="289"/>
      <c r="Q94" s="289"/>
      <c r="R94" s="289"/>
      <c r="S94" s="289"/>
      <c r="T94" s="289"/>
      <c r="U94" s="289"/>
      <c r="V94" s="289"/>
      <c r="W94" s="289"/>
      <c r="X94" s="785"/>
      <c r="Y94" s="714" t="s">
        <v>13</v>
      </c>
      <c r="Z94" s="715"/>
      <c r="AA94" s="716"/>
      <c r="AB94" s="443" t="s">
        <v>14</v>
      </c>
      <c r="AC94" s="443"/>
      <c r="AD94" s="443"/>
      <c r="AE94" s="359" t="s">
        <v>638</v>
      </c>
      <c r="AF94" s="360"/>
      <c r="AG94" s="360"/>
      <c r="AH94" s="360"/>
      <c r="AI94" s="359" t="s">
        <v>638</v>
      </c>
      <c r="AJ94" s="360"/>
      <c r="AK94" s="360"/>
      <c r="AL94" s="360"/>
      <c r="AM94" s="359" t="s">
        <v>673</v>
      </c>
      <c r="AN94" s="360"/>
      <c r="AO94" s="360"/>
      <c r="AP94" s="360"/>
      <c r="AQ94" s="151" t="s">
        <v>638</v>
      </c>
      <c r="AR94" s="152"/>
      <c r="AS94" s="152"/>
      <c r="AT94" s="153"/>
      <c r="AU94" s="352" t="s">
        <v>638</v>
      </c>
      <c r="AV94" s="352"/>
      <c r="AW94" s="352"/>
      <c r="AX94" s="353"/>
      <c r="AY94">
        <f t="shared" si="11"/>
        <v>1</v>
      </c>
      <c r="AZ94" s="10"/>
      <c r="BA94" s="10"/>
      <c r="BB94" s="10"/>
      <c r="BC94" s="10"/>
    </row>
    <row r="95" spans="1:60" ht="18.75" hidden="1" customHeight="1" x14ac:dyDescent="0.15">
      <c r="A95" s="502"/>
      <c r="B95" s="534" t="s">
        <v>144</v>
      </c>
      <c r="C95" s="534"/>
      <c r="D95" s="534"/>
      <c r="E95" s="534"/>
      <c r="F95" s="535"/>
      <c r="G95" s="776" t="s">
        <v>60</v>
      </c>
      <c r="H95" s="761"/>
      <c r="I95" s="761"/>
      <c r="J95" s="761"/>
      <c r="K95" s="761"/>
      <c r="L95" s="761"/>
      <c r="M95" s="761"/>
      <c r="N95" s="761"/>
      <c r="O95" s="762"/>
      <c r="P95" s="760" t="s">
        <v>62</v>
      </c>
      <c r="Q95" s="761"/>
      <c r="R95" s="761"/>
      <c r="S95" s="761"/>
      <c r="T95" s="761"/>
      <c r="U95" s="761"/>
      <c r="V95" s="761"/>
      <c r="W95" s="761"/>
      <c r="X95" s="762"/>
      <c r="Y95" s="188"/>
      <c r="Z95" s="189"/>
      <c r="AA95" s="190"/>
      <c r="AB95" s="440" t="s">
        <v>11</v>
      </c>
      <c r="AC95" s="441"/>
      <c r="AD95" s="442"/>
      <c r="AE95" s="323" t="s">
        <v>307</v>
      </c>
      <c r="AF95" s="323"/>
      <c r="AG95" s="323"/>
      <c r="AH95" s="323"/>
      <c r="AI95" s="323" t="s">
        <v>329</v>
      </c>
      <c r="AJ95" s="323"/>
      <c r="AK95" s="323"/>
      <c r="AL95" s="323"/>
      <c r="AM95" s="323" t="s">
        <v>426</v>
      </c>
      <c r="AN95" s="323"/>
      <c r="AO95" s="323"/>
      <c r="AP95" s="323"/>
      <c r="AQ95" s="200" t="s">
        <v>184</v>
      </c>
      <c r="AR95" s="184"/>
      <c r="AS95" s="184"/>
      <c r="AT95" s="185"/>
      <c r="AU95" s="357" t="s">
        <v>133</v>
      </c>
      <c r="AV95" s="357"/>
      <c r="AW95" s="357"/>
      <c r="AX95" s="358"/>
      <c r="AY95">
        <f>COUNTA($G$97)</f>
        <v>0</v>
      </c>
      <c r="AZ95" s="10"/>
      <c r="BA95" s="10"/>
      <c r="BB95" s="10"/>
      <c r="BC95" s="10"/>
      <c r="BD95" s="10"/>
      <c r="BE95" s="10"/>
      <c r="BF95" s="10"/>
      <c r="BG95" s="10"/>
      <c r="BH95" s="10"/>
    </row>
    <row r="96" spans="1:60" ht="18.75" hidden="1" customHeight="1" x14ac:dyDescent="0.15">
      <c r="A96" s="502"/>
      <c r="B96" s="534"/>
      <c r="C96" s="534"/>
      <c r="D96" s="534"/>
      <c r="E96" s="534"/>
      <c r="F96" s="535"/>
      <c r="G96" s="549"/>
      <c r="H96" s="363"/>
      <c r="I96" s="363"/>
      <c r="J96" s="363"/>
      <c r="K96" s="363"/>
      <c r="L96" s="363"/>
      <c r="M96" s="363"/>
      <c r="N96" s="363"/>
      <c r="O96" s="550"/>
      <c r="P96" s="562"/>
      <c r="Q96" s="363"/>
      <c r="R96" s="363"/>
      <c r="S96" s="363"/>
      <c r="T96" s="363"/>
      <c r="U96" s="363"/>
      <c r="V96" s="363"/>
      <c r="W96" s="363"/>
      <c r="X96" s="550"/>
      <c r="Y96" s="188"/>
      <c r="Z96" s="189"/>
      <c r="AA96" s="190"/>
      <c r="AB96" s="320"/>
      <c r="AC96" s="321"/>
      <c r="AD96" s="322"/>
      <c r="AE96" s="323"/>
      <c r="AF96" s="323"/>
      <c r="AG96" s="323"/>
      <c r="AH96" s="323"/>
      <c r="AI96" s="323"/>
      <c r="AJ96" s="323"/>
      <c r="AK96" s="323"/>
      <c r="AL96" s="323"/>
      <c r="AM96" s="323"/>
      <c r="AN96" s="323"/>
      <c r="AO96" s="323"/>
      <c r="AP96" s="323"/>
      <c r="AQ96" s="255"/>
      <c r="AR96" s="256"/>
      <c r="AS96" s="164" t="s">
        <v>185</v>
      </c>
      <c r="AT96" s="187"/>
      <c r="AU96" s="256"/>
      <c r="AV96" s="256"/>
      <c r="AW96" s="363" t="s">
        <v>175</v>
      </c>
      <c r="AX96" s="364"/>
      <c r="AY96">
        <f>$AY$95</f>
        <v>0</v>
      </c>
    </row>
    <row r="97" spans="1:60" ht="23.25" hidden="1" customHeight="1" x14ac:dyDescent="0.15">
      <c r="A97" s="502"/>
      <c r="B97" s="534"/>
      <c r="C97" s="534"/>
      <c r="D97" s="534"/>
      <c r="E97" s="534"/>
      <c r="F97" s="535"/>
      <c r="G97" s="217"/>
      <c r="H97" s="176"/>
      <c r="I97" s="176"/>
      <c r="J97" s="176"/>
      <c r="K97" s="176"/>
      <c r="L97" s="176"/>
      <c r="M97" s="176"/>
      <c r="N97" s="176"/>
      <c r="O97" s="218"/>
      <c r="P97" s="176"/>
      <c r="Q97" s="781"/>
      <c r="R97" s="781"/>
      <c r="S97" s="781"/>
      <c r="T97" s="781"/>
      <c r="U97" s="781"/>
      <c r="V97" s="781"/>
      <c r="W97" s="781"/>
      <c r="X97" s="782"/>
      <c r="Y97" s="737" t="s">
        <v>61</v>
      </c>
      <c r="Z97" s="738"/>
      <c r="AA97" s="739"/>
      <c r="AB97" s="391"/>
      <c r="AC97" s="392"/>
      <c r="AD97" s="393"/>
      <c r="AE97" s="351"/>
      <c r="AF97" s="352"/>
      <c r="AG97" s="352"/>
      <c r="AH97" s="796"/>
      <c r="AI97" s="351"/>
      <c r="AJ97" s="352"/>
      <c r="AK97" s="352"/>
      <c r="AL97" s="796"/>
      <c r="AM97" s="351"/>
      <c r="AN97" s="352"/>
      <c r="AO97" s="352"/>
      <c r="AP97" s="352"/>
      <c r="AQ97" s="151"/>
      <c r="AR97" s="152"/>
      <c r="AS97" s="152"/>
      <c r="AT97" s="153"/>
      <c r="AU97" s="352"/>
      <c r="AV97" s="352"/>
      <c r="AW97" s="352"/>
      <c r="AX97" s="353"/>
      <c r="AY97">
        <f t="shared" ref="AY97:AY99" si="12">$AY$95</f>
        <v>0</v>
      </c>
      <c r="AZ97" s="10"/>
      <c r="BA97" s="10"/>
      <c r="BB97" s="10"/>
      <c r="BC97" s="10"/>
    </row>
    <row r="98" spans="1:60" ht="23.25" hidden="1" customHeight="1" x14ac:dyDescent="0.15">
      <c r="A98" s="502"/>
      <c r="B98" s="534"/>
      <c r="C98" s="534"/>
      <c r="D98" s="534"/>
      <c r="E98" s="534"/>
      <c r="F98" s="535"/>
      <c r="G98" s="219"/>
      <c r="H98" s="220"/>
      <c r="I98" s="220"/>
      <c r="J98" s="220"/>
      <c r="K98" s="220"/>
      <c r="L98" s="220"/>
      <c r="M98" s="220"/>
      <c r="N98" s="220"/>
      <c r="O98" s="221"/>
      <c r="P98" s="783"/>
      <c r="Q98" s="783"/>
      <c r="R98" s="783"/>
      <c r="S98" s="783"/>
      <c r="T98" s="783"/>
      <c r="U98" s="783"/>
      <c r="V98" s="783"/>
      <c r="W98" s="783"/>
      <c r="X98" s="784"/>
      <c r="Y98" s="714" t="s">
        <v>53</v>
      </c>
      <c r="Z98" s="715"/>
      <c r="AA98" s="716"/>
      <c r="AB98" s="285"/>
      <c r="AC98" s="286"/>
      <c r="AD98" s="287"/>
      <c r="AE98" s="351"/>
      <c r="AF98" s="352"/>
      <c r="AG98" s="352"/>
      <c r="AH98" s="796"/>
      <c r="AI98" s="351"/>
      <c r="AJ98" s="352"/>
      <c r="AK98" s="352"/>
      <c r="AL98" s="796"/>
      <c r="AM98" s="351"/>
      <c r="AN98" s="352"/>
      <c r="AO98" s="352"/>
      <c r="AP98" s="352"/>
      <c r="AQ98" s="151"/>
      <c r="AR98" s="152"/>
      <c r="AS98" s="152"/>
      <c r="AT98" s="153"/>
      <c r="AU98" s="352"/>
      <c r="AV98" s="352"/>
      <c r="AW98" s="352"/>
      <c r="AX98" s="353"/>
      <c r="AY98">
        <f t="shared" si="12"/>
        <v>0</v>
      </c>
      <c r="AZ98" s="10"/>
      <c r="BA98" s="10"/>
      <c r="BB98" s="10"/>
      <c r="BC98" s="10"/>
      <c r="BD98" s="10"/>
      <c r="BE98" s="10"/>
      <c r="BF98" s="10"/>
      <c r="BG98" s="10"/>
      <c r="BH98" s="10"/>
    </row>
    <row r="99" spans="1:60" ht="23.25" hidden="1" customHeight="1" thickBot="1" x14ac:dyDescent="0.2">
      <c r="A99" s="503"/>
      <c r="B99" s="860"/>
      <c r="C99" s="860"/>
      <c r="D99" s="860"/>
      <c r="E99" s="860"/>
      <c r="F99" s="861"/>
      <c r="G99" s="786"/>
      <c r="H99" s="233"/>
      <c r="I99" s="233"/>
      <c r="J99" s="233"/>
      <c r="K99" s="233"/>
      <c r="L99" s="233"/>
      <c r="M99" s="233"/>
      <c r="N99" s="233"/>
      <c r="O99" s="787"/>
      <c r="P99" s="823"/>
      <c r="Q99" s="823"/>
      <c r="R99" s="823"/>
      <c r="S99" s="823"/>
      <c r="T99" s="823"/>
      <c r="U99" s="823"/>
      <c r="V99" s="823"/>
      <c r="W99" s="823"/>
      <c r="X99" s="824"/>
      <c r="Y99" s="462" t="s">
        <v>13</v>
      </c>
      <c r="Z99" s="463"/>
      <c r="AA99" s="464"/>
      <c r="AB99" s="444" t="s">
        <v>14</v>
      </c>
      <c r="AC99" s="445"/>
      <c r="AD99" s="446"/>
      <c r="AE99" s="797"/>
      <c r="AF99" s="798"/>
      <c r="AG99" s="798"/>
      <c r="AH99" s="825"/>
      <c r="AI99" s="797"/>
      <c r="AJ99" s="798"/>
      <c r="AK99" s="798"/>
      <c r="AL99" s="825"/>
      <c r="AM99" s="797"/>
      <c r="AN99" s="798"/>
      <c r="AO99" s="798"/>
      <c r="AP99" s="798"/>
      <c r="AQ99" s="799"/>
      <c r="AR99" s="800"/>
      <c r="AS99" s="800"/>
      <c r="AT99" s="801"/>
      <c r="AU99" s="798"/>
      <c r="AV99" s="798"/>
      <c r="AW99" s="798"/>
      <c r="AX99" s="802"/>
      <c r="AY99">
        <f t="shared" si="12"/>
        <v>0</v>
      </c>
    </row>
    <row r="100" spans="1:60" ht="31.5" customHeight="1" x14ac:dyDescent="0.15">
      <c r="A100" s="812" t="s">
        <v>272</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47"/>
      <c r="Z100" s="448"/>
      <c r="AA100" s="449"/>
      <c r="AB100" s="837" t="s">
        <v>11</v>
      </c>
      <c r="AC100" s="837"/>
      <c r="AD100" s="837"/>
      <c r="AE100" s="803" t="s">
        <v>307</v>
      </c>
      <c r="AF100" s="804"/>
      <c r="AG100" s="804"/>
      <c r="AH100" s="805"/>
      <c r="AI100" s="803" t="s">
        <v>329</v>
      </c>
      <c r="AJ100" s="804"/>
      <c r="AK100" s="804"/>
      <c r="AL100" s="805"/>
      <c r="AM100" s="803" t="s">
        <v>426</v>
      </c>
      <c r="AN100" s="804"/>
      <c r="AO100" s="804"/>
      <c r="AP100" s="805"/>
      <c r="AQ100" s="906" t="s">
        <v>334</v>
      </c>
      <c r="AR100" s="907"/>
      <c r="AS100" s="907"/>
      <c r="AT100" s="908"/>
      <c r="AU100" s="906" t="s">
        <v>459</v>
      </c>
      <c r="AV100" s="907"/>
      <c r="AW100" s="907"/>
      <c r="AX100" s="909"/>
    </row>
    <row r="101" spans="1:60" ht="23.25" customHeight="1" x14ac:dyDescent="0.15">
      <c r="A101" s="473"/>
      <c r="B101" s="474"/>
      <c r="C101" s="474"/>
      <c r="D101" s="474"/>
      <c r="E101" s="474"/>
      <c r="F101" s="475"/>
      <c r="G101" s="176" t="s">
        <v>645</v>
      </c>
      <c r="H101" s="176"/>
      <c r="I101" s="176"/>
      <c r="J101" s="176"/>
      <c r="K101" s="176"/>
      <c r="L101" s="176"/>
      <c r="M101" s="176"/>
      <c r="N101" s="176"/>
      <c r="O101" s="176"/>
      <c r="P101" s="176"/>
      <c r="Q101" s="176"/>
      <c r="R101" s="176"/>
      <c r="S101" s="176"/>
      <c r="T101" s="176"/>
      <c r="U101" s="176"/>
      <c r="V101" s="176"/>
      <c r="W101" s="176"/>
      <c r="X101" s="218"/>
      <c r="Y101" s="795" t="s">
        <v>54</v>
      </c>
      <c r="Z101" s="700"/>
      <c r="AA101" s="701"/>
      <c r="AB101" s="533" t="s">
        <v>646</v>
      </c>
      <c r="AC101" s="533"/>
      <c r="AD101" s="533"/>
      <c r="AE101" s="346">
        <v>12</v>
      </c>
      <c r="AF101" s="346"/>
      <c r="AG101" s="346"/>
      <c r="AH101" s="346"/>
      <c r="AI101" s="346">
        <v>12</v>
      </c>
      <c r="AJ101" s="346"/>
      <c r="AK101" s="346"/>
      <c r="AL101" s="346"/>
      <c r="AM101" s="346">
        <v>13</v>
      </c>
      <c r="AN101" s="346"/>
      <c r="AO101" s="346"/>
      <c r="AP101" s="346"/>
      <c r="AQ101" s="346" t="s">
        <v>673</v>
      </c>
      <c r="AR101" s="346"/>
      <c r="AS101" s="346"/>
      <c r="AT101" s="346"/>
      <c r="AU101" s="351" t="s">
        <v>719</v>
      </c>
      <c r="AV101" s="352"/>
      <c r="AW101" s="352"/>
      <c r="AX101" s="353"/>
    </row>
    <row r="102" spans="1:60" ht="23.25" customHeight="1" x14ac:dyDescent="0.15">
      <c r="A102" s="476"/>
      <c r="B102" s="477"/>
      <c r="C102" s="477"/>
      <c r="D102" s="477"/>
      <c r="E102" s="477"/>
      <c r="F102" s="478"/>
      <c r="G102" s="179"/>
      <c r="H102" s="179"/>
      <c r="I102" s="179"/>
      <c r="J102" s="179"/>
      <c r="K102" s="179"/>
      <c r="L102" s="179"/>
      <c r="M102" s="179"/>
      <c r="N102" s="179"/>
      <c r="O102" s="179"/>
      <c r="P102" s="179"/>
      <c r="Q102" s="179"/>
      <c r="R102" s="179"/>
      <c r="S102" s="179"/>
      <c r="T102" s="179"/>
      <c r="U102" s="179"/>
      <c r="V102" s="179"/>
      <c r="W102" s="179"/>
      <c r="X102" s="223"/>
      <c r="Y102" s="456" t="s">
        <v>55</v>
      </c>
      <c r="Z102" s="328"/>
      <c r="AA102" s="329"/>
      <c r="AB102" s="533" t="s">
        <v>646</v>
      </c>
      <c r="AC102" s="533"/>
      <c r="AD102" s="533"/>
      <c r="AE102" s="346">
        <v>12</v>
      </c>
      <c r="AF102" s="346"/>
      <c r="AG102" s="346"/>
      <c r="AH102" s="346"/>
      <c r="AI102" s="346">
        <v>12</v>
      </c>
      <c r="AJ102" s="346"/>
      <c r="AK102" s="346"/>
      <c r="AL102" s="346"/>
      <c r="AM102" s="346">
        <v>12</v>
      </c>
      <c r="AN102" s="346"/>
      <c r="AO102" s="346"/>
      <c r="AP102" s="346"/>
      <c r="AQ102" s="346">
        <v>12</v>
      </c>
      <c r="AR102" s="346"/>
      <c r="AS102" s="346"/>
      <c r="AT102" s="346"/>
      <c r="AU102" s="359" t="s">
        <v>719</v>
      </c>
      <c r="AV102" s="360"/>
      <c r="AW102" s="360"/>
      <c r="AX102" s="910"/>
    </row>
    <row r="103" spans="1:60" ht="31.5" customHeight="1" x14ac:dyDescent="0.15">
      <c r="A103" s="470" t="s">
        <v>272</v>
      </c>
      <c r="B103" s="471"/>
      <c r="C103" s="471"/>
      <c r="D103" s="471"/>
      <c r="E103" s="471"/>
      <c r="F103" s="472"/>
      <c r="G103" s="715" t="s">
        <v>59</v>
      </c>
      <c r="H103" s="715"/>
      <c r="I103" s="715"/>
      <c r="J103" s="715"/>
      <c r="K103" s="715"/>
      <c r="L103" s="715"/>
      <c r="M103" s="715"/>
      <c r="N103" s="715"/>
      <c r="O103" s="715"/>
      <c r="P103" s="715"/>
      <c r="Q103" s="715"/>
      <c r="R103" s="715"/>
      <c r="S103" s="715"/>
      <c r="T103" s="715"/>
      <c r="U103" s="715"/>
      <c r="V103" s="715"/>
      <c r="W103" s="715"/>
      <c r="X103" s="716"/>
      <c r="Y103" s="450"/>
      <c r="Z103" s="451"/>
      <c r="AA103" s="452"/>
      <c r="AB103" s="288" t="s">
        <v>11</v>
      </c>
      <c r="AC103" s="283"/>
      <c r="AD103" s="284"/>
      <c r="AE103" s="323" t="s">
        <v>307</v>
      </c>
      <c r="AF103" s="323"/>
      <c r="AG103" s="323"/>
      <c r="AH103" s="323"/>
      <c r="AI103" s="323" t="s">
        <v>329</v>
      </c>
      <c r="AJ103" s="323"/>
      <c r="AK103" s="323"/>
      <c r="AL103" s="323"/>
      <c r="AM103" s="323" t="s">
        <v>426</v>
      </c>
      <c r="AN103" s="323"/>
      <c r="AO103" s="323"/>
      <c r="AP103" s="323"/>
      <c r="AQ103" s="348" t="s">
        <v>334</v>
      </c>
      <c r="AR103" s="349"/>
      <c r="AS103" s="349"/>
      <c r="AT103" s="349"/>
      <c r="AU103" s="348" t="s">
        <v>459</v>
      </c>
      <c r="AV103" s="349"/>
      <c r="AW103" s="349"/>
      <c r="AX103" s="350"/>
      <c r="AY103">
        <f>COUNTA($G$104)</f>
        <v>1</v>
      </c>
    </row>
    <row r="104" spans="1:60" ht="23.25" customHeight="1" x14ac:dyDescent="0.15">
      <c r="A104" s="473"/>
      <c r="B104" s="474"/>
      <c r="C104" s="474"/>
      <c r="D104" s="474"/>
      <c r="E104" s="474"/>
      <c r="F104" s="475"/>
      <c r="G104" s="176" t="s">
        <v>647</v>
      </c>
      <c r="H104" s="176"/>
      <c r="I104" s="176"/>
      <c r="J104" s="176"/>
      <c r="K104" s="176"/>
      <c r="L104" s="176"/>
      <c r="M104" s="176"/>
      <c r="N104" s="176"/>
      <c r="O104" s="176"/>
      <c r="P104" s="176"/>
      <c r="Q104" s="176"/>
      <c r="R104" s="176"/>
      <c r="S104" s="176"/>
      <c r="T104" s="176"/>
      <c r="U104" s="176"/>
      <c r="V104" s="176"/>
      <c r="W104" s="176"/>
      <c r="X104" s="218"/>
      <c r="Y104" s="459" t="s">
        <v>54</v>
      </c>
      <c r="Z104" s="460"/>
      <c r="AA104" s="461"/>
      <c r="AB104" s="453" t="s">
        <v>648</v>
      </c>
      <c r="AC104" s="454"/>
      <c r="AD104" s="455"/>
      <c r="AE104" s="346">
        <v>871</v>
      </c>
      <c r="AF104" s="346"/>
      <c r="AG104" s="346"/>
      <c r="AH104" s="346"/>
      <c r="AI104" s="346">
        <v>871</v>
      </c>
      <c r="AJ104" s="346"/>
      <c r="AK104" s="346"/>
      <c r="AL104" s="346"/>
      <c r="AM104" s="346">
        <v>748</v>
      </c>
      <c r="AN104" s="346"/>
      <c r="AO104" s="346"/>
      <c r="AP104" s="346"/>
      <c r="AQ104" s="346" t="s">
        <v>673</v>
      </c>
      <c r="AR104" s="346"/>
      <c r="AS104" s="346"/>
      <c r="AT104" s="346"/>
      <c r="AU104" s="346" t="s">
        <v>719</v>
      </c>
      <c r="AV104" s="346"/>
      <c r="AW104" s="346"/>
      <c r="AX104" s="347"/>
      <c r="AY104">
        <f>$AY$103</f>
        <v>1</v>
      </c>
    </row>
    <row r="105" spans="1:60" ht="23.25" customHeight="1" x14ac:dyDescent="0.15">
      <c r="A105" s="476"/>
      <c r="B105" s="477"/>
      <c r="C105" s="477"/>
      <c r="D105" s="477"/>
      <c r="E105" s="477"/>
      <c r="F105" s="478"/>
      <c r="G105" s="179"/>
      <c r="H105" s="179"/>
      <c r="I105" s="179"/>
      <c r="J105" s="179"/>
      <c r="K105" s="179"/>
      <c r="L105" s="179"/>
      <c r="M105" s="179"/>
      <c r="N105" s="179"/>
      <c r="O105" s="179"/>
      <c r="P105" s="179"/>
      <c r="Q105" s="179"/>
      <c r="R105" s="179"/>
      <c r="S105" s="179"/>
      <c r="T105" s="179"/>
      <c r="U105" s="179"/>
      <c r="V105" s="179"/>
      <c r="W105" s="179"/>
      <c r="X105" s="223"/>
      <c r="Y105" s="456" t="s">
        <v>55</v>
      </c>
      <c r="Z105" s="457"/>
      <c r="AA105" s="458"/>
      <c r="AB105" s="391" t="s">
        <v>638</v>
      </c>
      <c r="AC105" s="392"/>
      <c r="AD105" s="393"/>
      <c r="AE105" s="346" t="s">
        <v>638</v>
      </c>
      <c r="AF105" s="346"/>
      <c r="AG105" s="346"/>
      <c r="AH105" s="346"/>
      <c r="AI105" s="346" t="s">
        <v>638</v>
      </c>
      <c r="AJ105" s="346"/>
      <c r="AK105" s="346"/>
      <c r="AL105" s="346"/>
      <c r="AM105" s="346" t="s">
        <v>673</v>
      </c>
      <c r="AN105" s="346"/>
      <c r="AO105" s="346"/>
      <c r="AP105" s="346"/>
      <c r="AQ105" s="346" t="s">
        <v>673</v>
      </c>
      <c r="AR105" s="346"/>
      <c r="AS105" s="346"/>
      <c r="AT105" s="346"/>
      <c r="AU105" s="346" t="s">
        <v>719</v>
      </c>
      <c r="AV105" s="346"/>
      <c r="AW105" s="346"/>
      <c r="AX105" s="347"/>
      <c r="AY105">
        <f>$AY$103</f>
        <v>1</v>
      </c>
    </row>
    <row r="106" spans="1:60" ht="31.5" customHeight="1" x14ac:dyDescent="0.15">
      <c r="A106" s="470" t="s">
        <v>272</v>
      </c>
      <c r="B106" s="471"/>
      <c r="C106" s="471"/>
      <c r="D106" s="471"/>
      <c r="E106" s="471"/>
      <c r="F106" s="472"/>
      <c r="G106" s="715" t="s">
        <v>59</v>
      </c>
      <c r="H106" s="715"/>
      <c r="I106" s="715"/>
      <c r="J106" s="715"/>
      <c r="K106" s="715"/>
      <c r="L106" s="715"/>
      <c r="M106" s="715"/>
      <c r="N106" s="715"/>
      <c r="O106" s="715"/>
      <c r="P106" s="715"/>
      <c r="Q106" s="715"/>
      <c r="R106" s="715"/>
      <c r="S106" s="715"/>
      <c r="T106" s="715"/>
      <c r="U106" s="715"/>
      <c r="V106" s="715"/>
      <c r="W106" s="715"/>
      <c r="X106" s="716"/>
      <c r="Y106" s="450"/>
      <c r="Z106" s="451"/>
      <c r="AA106" s="452"/>
      <c r="AB106" s="288" t="s">
        <v>11</v>
      </c>
      <c r="AC106" s="283"/>
      <c r="AD106" s="284"/>
      <c r="AE106" s="323" t="s">
        <v>307</v>
      </c>
      <c r="AF106" s="323"/>
      <c r="AG106" s="323"/>
      <c r="AH106" s="323"/>
      <c r="AI106" s="323" t="s">
        <v>329</v>
      </c>
      <c r="AJ106" s="323"/>
      <c r="AK106" s="323"/>
      <c r="AL106" s="323"/>
      <c r="AM106" s="323" t="s">
        <v>426</v>
      </c>
      <c r="AN106" s="323"/>
      <c r="AO106" s="323"/>
      <c r="AP106" s="323"/>
      <c r="AQ106" s="348" t="s">
        <v>334</v>
      </c>
      <c r="AR106" s="349"/>
      <c r="AS106" s="349"/>
      <c r="AT106" s="349"/>
      <c r="AU106" s="348" t="s">
        <v>459</v>
      </c>
      <c r="AV106" s="349"/>
      <c r="AW106" s="349"/>
      <c r="AX106" s="350"/>
      <c r="AY106">
        <f>COUNTA($G$107)</f>
        <v>1</v>
      </c>
    </row>
    <row r="107" spans="1:60" ht="23.25" customHeight="1" x14ac:dyDescent="0.15">
      <c r="A107" s="473"/>
      <c r="B107" s="474"/>
      <c r="C107" s="474"/>
      <c r="D107" s="474"/>
      <c r="E107" s="474"/>
      <c r="F107" s="475"/>
      <c r="G107" s="176" t="s">
        <v>649</v>
      </c>
      <c r="H107" s="176"/>
      <c r="I107" s="176"/>
      <c r="J107" s="176"/>
      <c r="K107" s="176"/>
      <c r="L107" s="176"/>
      <c r="M107" s="176"/>
      <c r="N107" s="176"/>
      <c r="O107" s="176"/>
      <c r="P107" s="176"/>
      <c r="Q107" s="176"/>
      <c r="R107" s="176"/>
      <c r="S107" s="176"/>
      <c r="T107" s="176"/>
      <c r="U107" s="176"/>
      <c r="V107" s="176"/>
      <c r="W107" s="176"/>
      <c r="X107" s="218"/>
      <c r="Y107" s="459" t="s">
        <v>54</v>
      </c>
      <c r="Z107" s="460"/>
      <c r="AA107" s="461"/>
      <c r="AB107" s="453" t="s">
        <v>646</v>
      </c>
      <c r="AC107" s="454"/>
      <c r="AD107" s="455"/>
      <c r="AE107" s="346">
        <v>31</v>
      </c>
      <c r="AF107" s="346"/>
      <c r="AG107" s="346"/>
      <c r="AH107" s="346"/>
      <c r="AI107" s="346">
        <v>32</v>
      </c>
      <c r="AJ107" s="346"/>
      <c r="AK107" s="346"/>
      <c r="AL107" s="346"/>
      <c r="AM107" s="346">
        <v>29</v>
      </c>
      <c r="AN107" s="346"/>
      <c r="AO107" s="346"/>
      <c r="AP107" s="346"/>
      <c r="AQ107" s="346" t="s">
        <v>673</v>
      </c>
      <c r="AR107" s="346"/>
      <c r="AS107" s="346"/>
      <c r="AT107" s="346"/>
      <c r="AU107" s="346" t="s">
        <v>719</v>
      </c>
      <c r="AV107" s="346"/>
      <c r="AW107" s="346"/>
      <c r="AX107" s="347"/>
      <c r="AY107">
        <f>$AY$106</f>
        <v>1</v>
      </c>
    </row>
    <row r="108" spans="1:60" ht="23.25" customHeight="1" x14ac:dyDescent="0.15">
      <c r="A108" s="476"/>
      <c r="B108" s="477"/>
      <c r="C108" s="477"/>
      <c r="D108" s="477"/>
      <c r="E108" s="477"/>
      <c r="F108" s="478"/>
      <c r="G108" s="179"/>
      <c r="H108" s="179"/>
      <c r="I108" s="179"/>
      <c r="J108" s="179"/>
      <c r="K108" s="179"/>
      <c r="L108" s="179"/>
      <c r="M108" s="179"/>
      <c r="N108" s="179"/>
      <c r="O108" s="179"/>
      <c r="P108" s="179"/>
      <c r="Q108" s="179"/>
      <c r="R108" s="179"/>
      <c r="S108" s="179"/>
      <c r="T108" s="179"/>
      <c r="U108" s="179"/>
      <c r="V108" s="179"/>
      <c r="W108" s="179"/>
      <c r="X108" s="223"/>
      <c r="Y108" s="456" t="s">
        <v>55</v>
      </c>
      <c r="Z108" s="457"/>
      <c r="AA108" s="458"/>
      <c r="AB108" s="391" t="s">
        <v>646</v>
      </c>
      <c r="AC108" s="392"/>
      <c r="AD108" s="393"/>
      <c r="AE108" s="346">
        <v>47</v>
      </c>
      <c r="AF108" s="346"/>
      <c r="AG108" s="346"/>
      <c r="AH108" s="346"/>
      <c r="AI108" s="346">
        <v>47</v>
      </c>
      <c r="AJ108" s="346"/>
      <c r="AK108" s="346"/>
      <c r="AL108" s="346"/>
      <c r="AM108" s="346">
        <v>47</v>
      </c>
      <c r="AN108" s="346"/>
      <c r="AO108" s="346"/>
      <c r="AP108" s="346"/>
      <c r="AQ108" s="346">
        <v>47</v>
      </c>
      <c r="AR108" s="346"/>
      <c r="AS108" s="346"/>
      <c r="AT108" s="346"/>
      <c r="AU108" s="346" t="s">
        <v>719</v>
      </c>
      <c r="AV108" s="346"/>
      <c r="AW108" s="346"/>
      <c r="AX108" s="347"/>
      <c r="AY108">
        <f>$AY$106</f>
        <v>1</v>
      </c>
    </row>
    <row r="109" spans="1:60" ht="31.5" customHeight="1" x14ac:dyDescent="0.15">
      <c r="A109" s="470" t="s">
        <v>272</v>
      </c>
      <c r="B109" s="471"/>
      <c r="C109" s="471"/>
      <c r="D109" s="471"/>
      <c r="E109" s="471"/>
      <c r="F109" s="472"/>
      <c r="G109" s="715" t="s">
        <v>59</v>
      </c>
      <c r="H109" s="715"/>
      <c r="I109" s="715"/>
      <c r="J109" s="715"/>
      <c r="K109" s="715"/>
      <c r="L109" s="715"/>
      <c r="M109" s="715"/>
      <c r="N109" s="715"/>
      <c r="O109" s="715"/>
      <c r="P109" s="715"/>
      <c r="Q109" s="715"/>
      <c r="R109" s="715"/>
      <c r="S109" s="715"/>
      <c r="T109" s="715"/>
      <c r="U109" s="715"/>
      <c r="V109" s="715"/>
      <c r="W109" s="715"/>
      <c r="X109" s="716"/>
      <c r="Y109" s="450"/>
      <c r="Z109" s="451"/>
      <c r="AA109" s="452"/>
      <c r="AB109" s="288" t="s">
        <v>11</v>
      </c>
      <c r="AC109" s="283"/>
      <c r="AD109" s="284"/>
      <c r="AE109" s="323" t="s">
        <v>307</v>
      </c>
      <c r="AF109" s="323"/>
      <c r="AG109" s="323"/>
      <c r="AH109" s="323"/>
      <c r="AI109" s="323" t="s">
        <v>329</v>
      </c>
      <c r="AJ109" s="323"/>
      <c r="AK109" s="323"/>
      <c r="AL109" s="323"/>
      <c r="AM109" s="323" t="s">
        <v>426</v>
      </c>
      <c r="AN109" s="323"/>
      <c r="AO109" s="323"/>
      <c r="AP109" s="323"/>
      <c r="AQ109" s="348" t="s">
        <v>334</v>
      </c>
      <c r="AR109" s="349"/>
      <c r="AS109" s="349"/>
      <c r="AT109" s="349"/>
      <c r="AU109" s="348" t="s">
        <v>459</v>
      </c>
      <c r="AV109" s="349"/>
      <c r="AW109" s="349"/>
      <c r="AX109" s="350"/>
      <c r="AY109">
        <f>COUNTA($G$110)</f>
        <v>1</v>
      </c>
    </row>
    <row r="110" spans="1:60" ht="23.25" customHeight="1" x14ac:dyDescent="0.15">
      <c r="A110" s="473"/>
      <c r="B110" s="474"/>
      <c r="C110" s="474"/>
      <c r="D110" s="474"/>
      <c r="E110" s="474"/>
      <c r="F110" s="475"/>
      <c r="G110" s="176" t="s">
        <v>650</v>
      </c>
      <c r="H110" s="176"/>
      <c r="I110" s="176"/>
      <c r="J110" s="176"/>
      <c r="K110" s="176"/>
      <c r="L110" s="176"/>
      <c r="M110" s="176"/>
      <c r="N110" s="176"/>
      <c r="O110" s="176"/>
      <c r="P110" s="176"/>
      <c r="Q110" s="176"/>
      <c r="R110" s="176"/>
      <c r="S110" s="176"/>
      <c r="T110" s="176"/>
      <c r="U110" s="176"/>
      <c r="V110" s="176"/>
      <c r="W110" s="176"/>
      <c r="X110" s="218"/>
      <c r="Y110" s="459" t="s">
        <v>54</v>
      </c>
      <c r="Z110" s="460"/>
      <c r="AA110" s="461"/>
      <c r="AB110" s="453" t="s">
        <v>651</v>
      </c>
      <c r="AC110" s="454"/>
      <c r="AD110" s="455"/>
      <c r="AE110" s="346">
        <v>524</v>
      </c>
      <c r="AF110" s="346"/>
      <c r="AG110" s="346"/>
      <c r="AH110" s="346"/>
      <c r="AI110" s="346">
        <v>540</v>
      </c>
      <c r="AJ110" s="346"/>
      <c r="AK110" s="346"/>
      <c r="AL110" s="346"/>
      <c r="AM110" s="346">
        <v>358</v>
      </c>
      <c r="AN110" s="346"/>
      <c r="AO110" s="346"/>
      <c r="AP110" s="346"/>
      <c r="AQ110" s="346" t="s">
        <v>673</v>
      </c>
      <c r="AR110" s="346"/>
      <c r="AS110" s="346"/>
      <c r="AT110" s="346"/>
      <c r="AU110" s="346" t="s">
        <v>719</v>
      </c>
      <c r="AV110" s="346"/>
      <c r="AW110" s="346"/>
      <c r="AX110" s="347"/>
      <c r="AY110">
        <f>$AY$109</f>
        <v>1</v>
      </c>
    </row>
    <row r="111" spans="1:60" ht="23.25" customHeight="1" x14ac:dyDescent="0.15">
      <c r="A111" s="476"/>
      <c r="B111" s="477"/>
      <c r="C111" s="477"/>
      <c r="D111" s="477"/>
      <c r="E111" s="477"/>
      <c r="F111" s="478"/>
      <c r="G111" s="179"/>
      <c r="H111" s="179"/>
      <c r="I111" s="179"/>
      <c r="J111" s="179"/>
      <c r="K111" s="179"/>
      <c r="L111" s="179"/>
      <c r="M111" s="179"/>
      <c r="N111" s="179"/>
      <c r="O111" s="179"/>
      <c r="P111" s="179"/>
      <c r="Q111" s="179"/>
      <c r="R111" s="179"/>
      <c r="S111" s="179"/>
      <c r="T111" s="179"/>
      <c r="U111" s="179"/>
      <c r="V111" s="179"/>
      <c r="W111" s="179"/>
      <c r="X111" s="223"/>
      <c r="Y111" s="456" t="s">
        <v>55</v>
      </c>
      <c r="Z111" s="457"/>
      <c r="AA111" s="458"/>
      <c r="AB111" s="391" t="s">
        <v>638</v>
      </c>
      <c r="AC111" s="392"/>
      <c r="AD111" s="393"/>
      <c r="AE111" s="346" t="s">
        <v>638</v>
      </c>
      <c r="AF111" s="346"/>
      <c r="AG111" s="346"/>
      <c r="AH111" s="346"/>
      <c r="AI111" s="346" t="s">
        <v>638</v>
      </c>
      <c r="AJ111" s="346"/>
      <c r="AK111" s="346"/>
      <c r="AL111" s="346"/>
      <c r="AM111" s="346" t="s">
        <v>673</v>
      </c>
      <c r="AN111" s="346"/>
      <c r="AO111" s="346"/>
      <c r="AP111" s="346"/>
      <c r="AQ111" s="346" t="s">
        <v>673</v>
      </c>
      <c r="AR111" s="346"/>
      <c r="AS111" s="346"/>
      <c r="AT111" s="346"/>
      <c r="AU111" s="346" t="s">
        <v>719</v>
      </c>
      <c r="AV111" s="346"/>
      <c r="AW111" s="346"/>
      <c r="AX111" s="347"/>
      <c r="AY111">
        <f>$AY$109</f>
        <v>1</v>
      </c>
    </row>
    <row r="112" spans="1:60" ht="31.5" hidden="1" customHeight="1" x14ac:dyDescent="0.15">
      <c r="A112" s="470" t="s">
        <v>272</v>
      </c>
      <c r="B112" s="471"/>
      <c r="C112" s="471"/>
      <c r="D112" s="471"/>
      <c r="E112" s="471"/>
      <c r="F112" s="472"/>
      <c r="G112" s="715" t="s">
        <v>59</v>
      </c>
      <c r="H112" s="715"/>
      <c r="I112" s="715"/>
      <c r="J112" s="715"/>
      <c r="K112" s="715"/>
      <c r="L112" s="715"/>
      <c r="M112" s="715"/>
      <c r="N112" s="715"/>
      <c r="O112" s="715"/>
      <c r="P112" s="715"/>
      <c r="Q112" s="715"/>
      <c r="R112" s="715"/>
      <c r="S112" s="715"/>
      <c r="T112" s="715"/>
      <c r="U112" s="715"/>
      <c r="V112" s="715"/>
      <c r="W112" s="715"/>
      <c r="X112" s="716"/>
      <c r="Y112" s="450"/>
      <c r="Z112" s="451"/>
      <c r="AA112" s="452"/>
      <c r="AB112" s="288" t="s">
        <v>11</v>
      </c>
      <c r="AC112" s="283"/>
      <c r="AD112" s="284"/>
      <c r="AE112" s="323" t="s">
        <v>307</v>
      </c>
      <c r="AF112" s="323"/>
      <c r="AG112" s="323"/>
      <c r="AH112" s="323"/>
      <c r="AI112" s="323" t="s">
        <v>329</v>
      </c>
      <c r="AJ112" s="323"/>
      <c r="AK112" s="323"/>
      <c r="AL112" s="323"/>
      <c r="AM112" s="323" t="s">
        <v>426</v>
      </c>
      <c r="AN112" s="323"/>
      <c r="AO112" s="323"/>
      <c r="AP112" s="323"/>
      <c r="AQ112" s="348" t="s">
        <v>334</v>
      </c>
      <c r="AR112" s="349"/>
      <c r="AS112" s="349"/>
      <c r="AT112" s="349"/>
      <c r="AU112" s="348" t="s">
        <v>459</v>
      </c>
      <c r="AV112" s="349"/>
      <c r="AW112" s="349"/>
      <c r="AX112" s="350"/>
      <c r="AY112">
        <f>COUNTA($G$113)</f>
        <v>0</v>
      </c>
    </row>
    <row r="113" spans="1:51" ht="23.25" hidden="1" customHeight="1" x14ac:dyDescent="0.15">
      <c r="A113" s="473"/>
      <c r="B113" s="474"/>
      <c r="C113" s="474"/>
      <c r="D113" s="474"/>
      <c r="E113" s="474"/>
      <c r="F113" s="475"/>
      <c r="G113" s="176"/>
      <c r="H113" s="176"/>
      <c r="I113" s="176"/>
      <c r="J113" s="176"/>
      <c r="K113" s="176"/>
      <c r="L113" s="176"/>
      <c r="M113" s="176"/>
      <c r="N113" s="176"/>
      <c r="O113" s="176"/>
      <c r="P113" s="176"/>
      <c r="Q113" s="176"/>
      <c r="R113" s="176"/>
      <c r="S113" s="176"/>
      <c r="T113" s="176"/>
      <c r="U113" s="176"/>
      <c r="V113" s="176"/>
      <c r="W113" s="176"/>
      <c r="X113" s="218"/>
      <c r="Y113" s="459" t="s">
        <v>54</v>
      </c>
      <c r="Z113" s="460"/>
      <c r="AA113" s="461"/>
      <c r="AB113" s="453"/>
      <c r="AC113" s="454"/>
      <c r="AD113" s="455"/>
      <c r="AE113" s="346"/>
      <c r="AF113" s="346"/>
      <c r="AG113" s="346"/>
      <c r="AH113" s="346"/>
      <c r="AI113" s="346"/>
      <c r="AJ113" s="346"/>
      <c r="AK113" s="346"/>
      <c r="AL113" s="346"/>
      <c r="AM113" s="346"/>
      <c r="AN113" s="346"/>
      <c r="AO113" s="346"/>
      <c r="AP113" s="346"/>
      <c r="AQ113" s="351"/>
      <c r="AR113" s="352"/>
      <c r="AS113" s="352"/>
      <c r="AT113" s="796"/>
      <c r="AU113" s="346"/>
      <c r="AV113" s="346"/>
      <c r="AW113" s="346"/>
      <c r="AX113" s="347"/>
      <c r="AY113">
        <f>$AY$112</f>
        <v>0</v>
      </c>
    </row>
    <row r="114" spans="1:51" ht="23.25" hidden="1" customHeight="1" x14ac:dyDescent="0.15">
      <c r="A114" s="476"/>
      <c r="B114" s="477"/>
      <c r="C114" s="477"/>
      <c r="D114" s="477"/>
      <c r="E114" s="477"/>
      <c r="F114" s="478"/>
      <c r="G114" s="179"/>
      <c r="H114" s="179"/>
      <c r="I114" s="179"/>
      <c r="J114" s="179"/>
      <c r="K114" s="179"/>
      <c r="L114" s="179"/>
      <c r="M114" s="179"/>
      <c r="N114" s="179"/>
      <c r="O114" s="179"/>
      <c r="P114" s="179"/>
      <c r="Q114" s="179"/>
      <c r="R114" s="179"/>
      <c r="S114" s="179"/>
      <c r="T114" s="179"/>
      <c r="U114" s="179"/>
      <c r="V114" s="179"/>
      <c r="W114" s="179"/>
      <c r="X114" s="223"/>
      <c r="Y114" s="456" t="s">
        <v>55</v>
      </c>
      <c r="Z114" s="457"/>
      <c r="AA114" s="458"/>
      <c r="AB114" s="391"/>
      <c r="AC114" s="392"/>
      <c r="AD114" s="393"/>
      <c r="AE114" s="354"/>
      <c r="AF114" s="354"/>
      <c r="AG114" s="354"/>
      <c r="AH114" s="354"/>
      <c r="AI114" s="354"/>
      <c r="AJ114" s="354"/>
      <c r="AK114" s="354"/>
      <c r="AL114" s="354"/>
      <c r="AM114" s="354"/>
      <c r="AN114" s="354"/>
      <c r="AO114" s="354"/>
      <c r="AP114" s="354"/>
      <c r="AQ114" s="351"/>
      <c r="AR114" s="352"/>
      <c r="AS114" s="352"/>
      <c r="AT114" s="796"/>
      <c r="AU114" s="351"/>
      <c r="AV114" s="352"/>
      <c r="AW114" s="352"/>
      <c r="AX114" s="353"/>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5"/>
      <c r="Z115" s="466"/>
      <c r="AA115" s="467"/>
      <c r="AB115" s="288" t="s">
        <v>11</v>
      </c>
      <c r="AC115" s="283"/>
      <c r="AD115" s="284"/>
      <c r="AE115" s="323" t="s">
        <v>307</v>
      </c>
      <c r="AF115" s="323"/>
      <c r="AG115" s="323"/>
      <c r="AH115" s="323"/>
      <c r="AI115" s="323" t="s">
        <v>329</v>
      </c>
      <c r="AJ115" s="323"/>
      <c r="AK115" s="323"/>
      <c r="AL115" s="323"/>
      <c r="AM115" s="323" t="s">
        <v>426</v>
      </c>
      <c r="AN115" s="323"/>
      <c r="AO115" s="323"/>
      <c r="AP115" s="323"/>
      <c r="AQ115" s="324" t="s">
        <v>460</v>
      </c>
      <c r="AR115" s="325"/>
      <c r="AS115" s="325"/>
      <c r="AT115" s="325"/>
      <c r="AU115" s="325"/>
      <c r="AV115" s="325"/>
      <c r="AW115" s="325"/>
      <c r="AX115" s="326"/>
    </row>
    <row r="116" spans="1:51" ht="23.25" customHeight="1" x14ac:dyDescent="0.15">
      <c r="A116" s="277"/>
      <c r="B116" s="278"/>
      <c r="C116" s="278"/>
      <c r="D116" s="278"/>
      <c r="E116" s="278"/>
      <c r="F116" s="279"/>
      <c r="G116" s="339" t="s">
        <v>652</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5" t="s">
        <v>653</v>
      </c>
      <c r="AC116" s="286"/>
      <c r="AD116" s="287"/>
      <c r="AE116" s="346">
        <v>198726</v>
      </c>
      <c r="AF116" s="346"/>
      <c r="AG116" s="346"/>
      <c r="AH116" s="346"/>
      <c r="AI116" s="346">
        <v>146805</v>
      </c>
      <c r="AJ116" s="346"/>
      <c r="AK116" s="346"/>
      <c r="AL116" s="346"/>
      <c r="AM116" s="346">
        <v>130950</v>
      </c>
      <c r="AN116" s="346"/>
      <c r="AO116" s="346"/>
      <c r="AP116" s="346"/>
      <c r="AQ116" s="351" t="s">
        <v>720</v>
      </c>
      <c r="AR116" s="352"/>
      <c r="AS116" s="352"/>
      <c r="AT116" s="352"/>
      <c r="AU116" s="352"/>
      <c r="AV116" s="352"/>
      <c r="AW116" s="352"/>
      <c r="AX116" s="353"/>
    </row>
    <row r="117" spans="1:51" ht="46.5" customHeight="1" x14ac:dyDescent="0.15">
      <c r="A117" s="280"/>
      <c r="B117" s="281"/>
      <c r="C117" s="281"/>
      <c r="D117" s="281"/>
      <c r="E117" s="281"/>
      <c r="F117" s="282"/>
      <c r="G117" s="341"/>
      <c r="H117" s="341"/>
      <c r="I117" s="341"/>
      <c r="J117" s="341"/>
      <c r="K117" s="341"/>
      <c r="L117" s="341"/>
      <c r="M117" s="341"/>
      <c r="N117" s="341"/>
      <c r="O117" s="341"/>
      <c r="P117" s="341"/>
      <c r="Q117" s="341"/>
      <c r="R117" s="341"/>
      <c r="S117" s="341"/>
      <c r="T117" s="341"/>
      <c r="U117" s="341"/>
      <c r="V117" s="341"/>
      <c r="W117" s="341"/>
      <c r="X117" s="341"/>
      <c r="Y117" s="327" t="s">
        <v>48</v>
      </c>
      <c r="Z117" s="328"/>
      <c r="AA117" s="329"/>
      <c r="AB117" s="330" t="s">
        <v>654</v>
      </c>
      <c r="AC117" s="331"/>
      <c r="AD117" s="332"/>
      <c r="AE117" s="439" t="s">
        <v>655</v>
      </c>
      <c r="AF117" s="291"/>
      <c r="AG117" s="291"/>
      <c r="AH117" s="291"/>
      <c r="AI117" s="439" t="s">
        <v>656</v>
      </c>
      <c r="AJ117" s="291"/>
      <c r="AK117" s="291"/>
      <c r="AL117" s="291"/>
      <c r="AM117" s="439" t="s">
        <v>727</v>
      </c>
      <c r="AN117" s="291"/>
      <c r="AO117" s="291"/>
      <c r="AP117" s="291"/>
      <c r="AQ117" s="291" t="s">
        <v>323</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5"/>
      <c r="Z118" s="466"/>
      <c r="AA118" s="467"/>
      <c r="AB118" s="288" t="s">
        <v>11</v>
      </c>
      <c r="AC118" s="283"/>
      <c r="AD118" s="284"/>
      <c r="AE118" s="323" t="s">
        <v>307</v>
      </c>
      <c r="AF118" s="323"/>
      <c r="AG118" s="323"/>
      <c r="AH118" s="323"/>
      <c r="AI118" s="323" t="s">
        <v>329</v>
      </c>
      <c r="AJ118" s="323"/>
      <c r="AK118" s="323"/>
      <c r="AL118" s="323"/>
      <c r="AM118" s="323" t="s">
        <v>426</v>
      </c>
      <c r="AN118" s="323"/>
      <c r="AO118" s="323"/>
      <c r="AP118" s="323"/>
      <c r="AQ118" s="324" t="s">
        <v>460</v>
      </c>
      <c r="AR118" s="325"/>
      <c r="AS118" s="325"/>
      <c r="AT118" s="325"/>
      <c r="AU118" s="325"/>
      <c r="AV118" s="325"/>
      <c r="AW118" s="325"/>
      <c r="AX118" s="326"/>
      <c r="AY118" s="77">
        <f>IF(SUBSTITUTE(SUBSTITUTE($G$119,"／",""),"　","")="",0,1)</f>
        <v>1</v>
      </c>
    </row>
    <row r="119" spans="1:51" ht="23.25" customHeight="1" x14ac:dyDescent="0.15">
      <c r="A119" s="277"/>
      <c r="B119" s="278"/>
      <c r="C119" s="278"/>
      <c r="D119" s="278"/>
      <c r="E119" s="278"/>
      <c r="F119" s="279"/>
      <c r="G119" s="339" t="s">
        <v>657</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5" t="s">
        <v>653</v>
      </c>
      <c r="AC119" s="286"/>
      <c r="AD119" s="287"/>
      <c r="AE119" s="346" t="s">
        <v>638</v>
      </c>
      <c r="AF119" s="346"/>
      <c r="AG119" s="346"/>
      <c r="AH119" s="346"/>
      <c r="AI119" s="346" t="s">
        <v>638</v>
      </c>
      <c r="AJ119" s="346"/>
      <c r="AK119" s="346"/>
      <c r="AL119" s="346"/>
      <c r="AM119" s="346" t="s">
        <v>716</v>
      </c>
      <c r="AN119" s="346"/>
      <c r="AO119" s="346"/>
      <c r="AP119" s="346"/>
      <c r="AQ119" s="346" t="s">
        <v>719</v>
      </c>
      <c r="AR119" s="346"/>
      <c r="AS119" s="346"/>
      <c r="AT119" s="346"/>
      <c r="AU119" s="346"/>
      <c r="AV119" s="346"/>
      <c r="AW119" s="346"/>
      <c r="AX119" s="347"/>
      <c r="AY119">
        <f>$AY$118</f>
        <v>1</v>
      </c>
    </row>
    <row r="120" spans="1:51" ht="46.5" customHeight="1" x14ac:dyDescent="0.15">
      <c r="A120" s="280"/>
      <c r="B120" s="281"/>
      <c r="C120" s="281"/>
      <c r="D120" s="281"/>
      <c r="E120" s="281"/>
      <c r="F120" s="282"/>
      <c r="G120" s="341"/>
      <c r="H120" s="341"/>
      <c r="I120" s="341"/>
      <c r="J120" s="341"/>
      <c r="K120" s="341"/>
      <c r="L120" s="341"/>
      <c r="M120" s="341"/>
      <c r="N120" s="341"/>
      <c r="O120" s="341"/>
      <c r="P120" s="341"/>
      <c r="Q120" s="341"/>
      <c r="R120" s="341"/>
      <c r="S120" s="341"/>
      <c r="T120" s="341"/>
      <c r="U120" s="341"/>
      <c r="V120" s="341"/>
      <c r="W120" s="341"/>
      <c r="X120" s="341"/>
      <c r="Y120" s="327" t="s">
        <v>48</v>
      </c>
      <c r="Z120" s="328"/>
      <c r="AA120" s="329"/>
      <c r="AB120" s="330" t="s">
        <v>654</v>
      </c>
      <c r="AC120" s="331"/>
      <c r="AD120" s="332"/>
      <c r="AE120" s="291" t="s">
        <v>658</v>
      </c>
      <c r="AF120" s="291"/>
      <c r="AG120" s="291"/>
      <c r="AH120" s="291"/>
      <c r="AI120" s="291" t="s">
        <v>658</v>
      </c>
      <c r="AJ120" s="291"/>
      <c r="AK120" s="291"/>
      <c r="AL120" s="291"/>
      <c r="AM120" s="291" t="s">
        <v>715</v>
      </c>
      <c r="AN120" s="291"/>
      <c r="AO120" s="291"/>
      <c r="AP120" s="291"/>
      <c r="AQ120" s="291" t="s">
        <v>719</v>
      </c>
      <c r="AR120" s="291"/>
      <c r="AS120" s="291"/>
      <c r="AT120" s="291"/>
      <c r="AU120" s="291"/>
      <c r="AV120" s="291"/>
      <c r="AW120" s="291"/>
      <c r="AX120" s="292"/>
      <c r="AY120">
        <f>$AY$118</f>
        <v>1</v>
      </c>
    </row>
    <row r="121" spans="1:51" ht="23.25"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5"/>
      <c r="Z121" s="466"/>
      <c r="AA121" s="467"/>
      <c r="AB121" s="288" t="s">
        <v>11</v>
      </c>
      <c r="AC121" s="283"/>
      <c r="AD121" s="284"/>
      <c r="AE121" s="323" t="s">
        <v>307</v>
      </c>
      <c r="AF121" s="323"/>
      <c r="AG121" s="323"/>
      <c r="AH121" s="323"/>
      <c r="AI121" s="323" t="s">
        <v>329</v>
      </c>
      <c r="AJ121" s="323"/>
      <c r="AK121" s="323"/>
      <c r="AL121" s="323"/>
      <c r="AM121" s="323" t="s">
        <v>426</v>
      </c>
      <c r="AN121" s="323"/>
      <c r="AO121" s="323"/>
      <c r="AP121" s="323"/>
      <c r="AQ121" s="324" t="s">
        <v>460</v>
      </c>
      <c r="AR121" s="325"/>
      <c r="AS121" s="325"/>
      <c r="AT121" s="325"/>
      <c r="AU121" s="325"/>
      <c r="AV121" s="325"/>
      <c r="AW121" s="325"/>
      <c r="AX121" s="326"/>
      <c r="AY121" s="77">
        <f>IF(SUBSTITUTE(SUBSTITUTE($G$122,"／",""),"　","")="",0,1)</f>
        <v>1</v>
      </c>
    </row>
    <row r="122" spans="1:51" ht="23.25" customHeight="1" x14ac:dyDescent="0.15">
      <c r="A122" s="277"/>
      <c r="B122" s="278"/>
      <c r="C122" s="278"/>
      <c r="D122" s="278"/>
      <c r="E122" s="278"/>
      <c r="F122" s="279"/>
      <c r="G122" s="339" t="s">
        <v>659</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5" t="s">
        <v>653</v>
      </c>
      <c r="AC122" s="286"/>
      <c r="AD122" s="287"/>
      <c r="AE122" s="346">
        <v>19658</v>
      </c>
      <c r="AF122" s="346"/>
      <c r="AG122" s="346"/>
      <c r="AH122" s="346"/>
      <c r="AI122" s="346">
        <v>19965</v>
      </c>
      <c r="AJ122" s="346"/>
      <c r="AK122" s="346"/>
      <c r="AL122" s="346"/>
      <c r="AM122" s="346">
        <f>12172354/358</f>
        <v>34000.988826815643</v>
      </c>
      <c r="AN122" s="346"/>
      <c r="AO122" s="346"/>
      <c r="AP122" s="346"/>
      <c r="AQ122" s="346" t="s">
        <v>719</v>
      </c>
      <c r="AR122" s="346"/>
      <c r="AS122" s="346"/>
      <c r="AT122" s="346"/>
      <c r="AU122" s="346"/>
      <c r="AV122" s="346"/>
      <c r="AW122" s="346"/>
      <c r="AX122" s="347"/>
      <c r="AY122">
        <f>$AY$121</f>
        <v>1</v>
      </c>
    </row>
    <row r="123" spans="1:51" ht="46.5" customHeight="1" thickBot="1" x14ac:dyDescent="0.2">
      <c r="A123" s="280"/>
      <c r="B123" s="281"/>
      <c r="C123" s="281"/>
      <c r="D123" s="281"/>
      <c r="E123" s="281"/>
      <c r="F123" s="282"/>
      <c r="G123" s="341"/>
      <c r="H123" s="341"/>
      <c r="I123" s="341"/>
      <c r="J123" s="341"/>
      <c r="K123" s="341"/>
      <c r="L123" s="341"/>
      <c r="M123" s="341"/>
      <c r="N123" s="341"/>
      <c r="O123" s="341"/>
      <c r="P123" s="341"/>
      <c r="Q123" s="341"/>
      <c r="R123" s="341"/>
      <c r="S123" s="341"/>
      <c r="T123" s="341"/>
      <c r="U123" s="341"/>
      <c r="V123" s="341"/>
      <c r="W123" s="341"/>
      <c r="X123" s="341"/>
      <c r="Y123" s="327" t="s">
        <v>48</v>
      </c>
      <c r="Z123" s="328"/>
      <c r="AA123" s="329"/>
      <c r="AB123" s="330" t="s">
        <v>654</v>
      </c>
      <c r="AC123" s="331"/>
      <c r="AD123" s="332"/>
      <c r="AE123" s="439" t="s">
        <v>660</v>
      </c>
      <c r="AF123" s="291"/>
      <c r="AG123" s="291"/>
      <c r="AH123" s="291"/>
      <c r="AI123" s="439" t="s">
        <v>661</v>
      </c>
      <c r="AJ123" s="291"/>
      <c r="AK123" s="291"/>
      <c r="AL123" s="291"/>
      <c r="AM123" s="439" t="s">
        <v>726</v>
      </c>
      <c r="AN123" s="291"/>
      <c r="AO123" s="291"/>
      <c r="AP123" s="291"/>
      <c r="AQ123" s="291" t="s">
        <v>719</v>
      </c>
      <c r="AR123" s="291"/>
      <c r="AS123" s="291"/>
      <c r="AT123" s="291"/>
      <c r="AU123" s="291"/>
      <c r="AV123" s="291"/>
      <c r="AW123" s="291"/>
      <c r="AX123" s="292"/>
      <c r="AY123">
        <f>$AY$121</f>
        <v>1</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5"/>
      <c r="Z124" s="466"/>
      <c r="AA124" s="467"/>
      <c r="AB124" s="288" t="s">
        <v>11</v>
      </c>
      <c r="AC124" s="283"/>
      <c r="AD124" s="284"/>
      <c r="AE124" s="323" t="s">
        <v>307</v>
      </c>
      <c r="AF124" s="323"/>
      <c r="AG124" s="323"/>
      <c r="AH124" s="323"/>
      <c r="AI124" s="323" t="s">
        <v>329</v>
      </c>
      <c r="AJ124" s="323"/>
      <c r="AK124" s="323"/>
      <c r="AL124" s="323"/>
      <c r="AM124" s="323" t="s">
        <v>426</v>
      </c>
      <c r="AN124" s="323"/>
      <c r="AO124" s="323"/>
      <c r="AP124" s="323"/>
      <c r="AQ124" s="324" t="s">
        <v>460</v>
      </c>
      <c r="AR124" s="325"/>
      <c r="AS124" s="325"/>
      <c r="AT124" s="325"/>
      <c r="AU124" s="325"/>
      <c r="AV124" s="325"/>
      <c r="AW124" s="325"/>
      <c r="AX124" s="326"/>
      <c r="AY124" s="77">
        <f>IF(SUBSTITUTE(SUBSTITUTE($G$125,"／",""),"　","")="",0,1)</f>
        <v>0</v>
      </c>
    </row>
    <row r="125" spans="1:51" ht="23.25" hidden="1" customHeight="1" x14ac:dyDescent="0.15">
      <c r="A125" s="277"/>
      <c r="B125" s="278"/>
      <c r="C125" s="278"/>
      <c r="D125" s="278"/>
      <c r="E125" s="278"/>
      <c r="F125" s="279"/>
      <c r="G125" s="339" t="s">
        <v>457</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5"/>
      <c r="AC125" s="286"/>
      <c r="AD125" s="287"/>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46.5" hidden="1" customHeight="1" x14ac:dyDescent="0.15">
      <c r="A126" s="280"/>
      <c r="B126" s="281"/>
      <c r="C126" s="281"/>
      <c r="D126" s="281"/>
      <c r="E126" s="281"/>
      <c r="F126" s="282"/>
      <c r="G126" s="341"/>
      <c r="H126" s="341"/>
      <c r="I126" s="341"/>
      <c r="J126" s="341"/>
      <c r="K126" s="341"/>
      <c r="L126" s="341"/>
      <c r="M126" s="341"/>
      <c r="N126" s="341"/>
      <c r="O126" s="341"/>
      <c r="P126" s="341"/>
      <c r="Q126" s="341"/>
      <c r="R126" s="341"/>
      <c r="S126" s="341"/>
      <c r="T126" s="341"/>
      <c r="U126" s="341"/>
      <c r="V126" s="341"/>
      <c r="W126" s="341"/>
      <c r="X126" s="342"/>
      <c r="Y126" s="327" t="s">
        <v>48</v>
      </c>
      <c r="Z126" s="328"/>
      <c r="AA126" s="329"/>
      <c r="AB126" s="330" t="s">
        <v>278</v>
      </c>
      <c r="AC126" s="331"/>
      <c r="AD126" s="332"/>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8" t="s">
        <v>15</v>
      </c>
      <c r="B127" s="278"/>
      <c r="C127" s="278"/>
      <c r="D127" s="278"/>
      <c r="E127" s="278"/>
      <c r="F127" s="279"/>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23" t="s">
        <v>307</v>
      </c>
      <c r="AF127" s="323"/>
      <c r="AG127" s="323"/>
      <c r="AH127" s="323"/>
      <c r="AI127" s="323" t="s">
        <v>329</v>
      </c>
      <c r="AJ127" s="323"/>
      <c r="AK127" s="323"/>
      <c r="AL127" s="323"/>
      <c r="AM127" s="323" t="s">
        <v>426</v>
      </c>
      <c r="AN127" s="323"/>
      <c r="AO127" s="323"/>
      <c r="AP127" s="323"/>
      <c r="AQ127" s="324" t="s">
        <v>460</v>
      </c>
      <c r="AR127" s="325"/>
      <c r="AS127" s="325"/>
      <c r="AT127" s="325"/>
      <c r="AU127" s="325"/>
      <c r="AV127" s="325"/>
      <c r="AW127" s="325"/>
      <c r="AX127" s="326"/>
      <c r="AY127" s="77">
        <f>IF(SUBSTITUTE(SUBSTITUTE($G$128,"／",""),"　","")="",0,1)</f>
        <v>0</v>
      </c>
    </row>
    <row r="128" spans="1:51" ht="23.25" hidden="1" customHeight="1" x14ac:dyDescent="0.15">
      <c r="A128" s="277"/>
      <c r="B128" s="278"/>
      <c r="C128" s="278"/>
      <c r="D128" s="278"/>
      <c r="E128" s="278"/>
      <c r="F128" s="279"/>
      <c r="G128" s="339" t="s">
        <v>279</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5"/>
      <c r="AC128" s="286"/>
      <c r="AD128" s="287"/>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46.5" hidden="1" customHeight="1" thickBot="1" x14ac:dyDescent="0.2">
      <c r="A129" s="280"/>
      <c r="B129" s="281"/>
      <c r="C129" s="281"/>
      <c r="D129" s="281"/>
      <c r="E129" s="281"/>
      <c r="F129" s="282"/>
      <c r="G129" s="341"/>
      <c r="H129" s="341"/>
      <c r="I129" s="341"/>
      <c r="J129" s="341"/>
      <c r="K129" s="341"/>
      <c r="L129" s="341"/>
      <c r="M129" s="341"/>
      <c r="N129" s="341"/>
      <c r="O129" s="341"/>
      <c r="P129" s="341"/>
      <c r="Q129" s="341"/>
      <c r="R129" s="341"/>
      <c r="S129" s="341"/>
      <c r="T129" s="341"/>
      <c r="U129" s="341"/>
      <c r="V129" s="341"/>
      <c r="W129" s="341"/>
      <c r="X129" s="341"/>
      <c r="Y129" s="327" t="s">
        <v>48</v>
      </c>
      <c r="Z129" s="328"/>
      <c r="AA129" s="329"/>
      <c r="AB129" s="330" t="s">
        <v>278</v>
      </c>
      <c r="AC129" s="331"/>
      <c r="AD129" s="332"/>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3" t="s">
        <v>322</v>
      </c>
      <c r="B130" s="971"/>
      <c r="C130" s="970" t="s">
        <v>188</v>
      </c>
      <c r="D130" s="971"/>
      <c r="E130" s="293" t="s">
        <v>217</v>
      </c>
      <c r="F130" s="294"/>
      <c r="G130" s="295" t="s">
        <v>662</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4"/>
      <c r="B131" s="238"/>
      <c r="C131" s="237"/>
      <c r="D131" s="238"/>
      <c r="E131" s="224" t="s">
        <v>216</v>
      </c>
      <c r="F131" s="225"/>
      <c r="G131" s="222" t="s">
        <v>663</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4"/>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307</v>
      </c>
      <c r="AF132" s="184"/>
      <c r="AG132" s="184"/>
      <c r="AH132" s="185"/>
      <c r="AI132" s="200" t="s">
        <v>329</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638</v>
      </c>
      <c r="AR133" s="256"/>
      <c r="AS133" s="164" t="s">
        <v>185</v>
      </c>
      <c r="AT133" s="187"/>
      <c r="AU133" s="163" t="s">
        <v>638</v>
      </c>
      <c r="AV133" s="163"/>
      <c r="AW133" s="164" t="s">
        <v>175</v>
      </c>
      <c r="AX133" s="165"/>
      <c r="AY133">
        <f>$AY$132</f>
        <v>1</v>
      </c>
    </row>
    <row r="134" spans="1:51" ht="39.75" customHeight="1" x14ac:dyDescent="0.15">
      <c r="A134" s="974"/>
      <c r="B134" s="238"/>
      <c r="C134" s="237"/>
      <c r="D134" s="238"/>
      <c r="E134" s="237"/>
      <c r="F134" s="299"/>
      <c r="G134" s="217" t="s">
        <v>638</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638</v>
      </c>
      <c r="AC134" s="209"/>
      <c r="AD134" s="209"/>
      <c r="AE134" s="251" t="s">
        <v>638</v>
      </c>
      <c r="AF134" s="152"/>
      <c r="AG134" s="152"/>
      <c r="AH134" s="152"/>
      <c r="AI134" s="251" t="s">
        <v>638</v>
      </c>
      <c r="AJ134" s="152"/>
      <c r="AK134" s="152"/>
      <c r="AL134" s="152"/>
      <c r="AM134" s="251" t="s">
        <v>673</v>
      </c>
      <c r="AN134" s="152"/>
      <c r="AO134" s="152"/>
      <c r="AP134" s="152"/>
      <c r="AQ134" s="251" t="s">
        <v>638</v>
      </c>
      <c r="AR134" s="152"/>
      <c r="AS134" s="152"/>
      <c r="AT134" s="152"/>
      <c r="AU134" s="251" t="s">
        <v>638</v>
      </c>
      <c r="AV134" s="152"/>
      <c r="AW134" s="152"/>
      <c r="AX134" s="193"/>
      <c r="AY134">
        <f t="shared" ref="AY134:AY135" si="13">$AY$132</f>
        <v>1</v>
      </c>
    </row>
    <row r="135" spans="1:51" ht="39.75" customHeight="1" x14ac:dyDescent="0.15">
      <c r="A135" s="97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638</v>
      </c>
      <c r="AC135" s="160"/>
      <c r="AD135" s="160"/>
      <c r="AE135" s="251" t="s">
        <v>638</v>
      </c>
      <c r="AF135" s="152"/>
      <c r="AG135" s="152"/>
      <c r="AH135" s="152"/>
      <c r="AI135" s="251" t="s">
        <v>638</v>
      </c>
      <c r="AJ135" s="152"/>
      <c r="AK135" s="152"/>
      <c r="AL135" s="152"/>
      <c r="AM135" s="251" t="s">
        <v>673</v>
      </c>
      <c r="AN135" s="152"/>
      <c r="AO135" s="152"/>
      <c r="AP135" s="152"/>
      <c r="AQ135" s="251" t="s">
        <v>638</v>
      </c>
      <c r="AR135" s="152"/>
      <c r="AS135" s="152"/>
      <c r="AT135" s="152"/>
      <c r="AU135" s="251" t="s">
        <v>638</v>
      </c>
      <c r="AV135" s="152"/>
      <c r="AW135" s="152"/>
      <c r="AX135" s="193"/>
      <c r="AY135">
        <f t="shared" si="13"/>
        <v>1</v>
      </c>
    </row>
    <row r="136" spans="1:51" ht="18.75" hidden="1" customHeight="1" x14ac:dyDescent="0.15">
      <c r="A136" s="974"/>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307</v>
      </c>
      <c r="AF136" s="184"/>
      <c r="AG136" s="184"/>
      <c r="AH136" s="185"/>
      <c r="AI136" s="200" t="s">
        <v>329</v>
      </c>
      <c r="AJ136" s="184"/>
      <c r="AK136" s="184"/>
      <c r="AL136" s="185"/>
      <c r="AM136" s="200" t="s">
        <v>617</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4"/>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4"/>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307</v>
      </c>
      <c r="AF140" s="184"/>
      <c r="AG140" s="184"/>
      <c r="AH140" s="185"/>
      <c r="AI140" s="200" t="s">
        <v>329</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4"/>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4"/>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307</v>
      </c>
      <c r="AF144" s="184"/>
      <c r="AG144" s="184"/>
      <c r="AH144" s="185"/>
      <c r="AI144" s="200" t="s">
        <v>329</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4"/>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307</v>
      </c>
      <c r="AF148" s="184"/>
      <c r="AG148" s="184"/>
      <c r="AH148" s="185"/>
      <c r="AI148" s="200" t="s">
        <v>329</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974"/>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9"/>
      <c r="AY152">
        <f>COUNTA($G$154)</f>
        <v>1</v>
      </c>
    </row>
    <row r="153" spans="1:51" ht="22.5" customHeight="1" x14ac:dyDescent="0.15">
      <c r="A153" s="97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15">
      <c r="A154" s="974"/>
      <c r="B154" s="238"/>
      <c r="C154" s="237"/>
      <c r="D154" s="238"/>
      <c r="E154" s="237"/>
      <c r="F154" s="299"/>
      <c r="G154" s="217" t="s">
        <v>638</v>
      </c>
      <c r="H154" s="176"/>
      <c r="I154" s="176"/>
      <c r="J154" s="176"/>
      <c r="K154" s="176"/>
      <c r="L154" s="176"/>
      <c r="M154" s="176"/>
      <c r="N154" s="176"/>
      <c r="O154" s="176"/>
      <c r="P154" s="218"/>
      <c r="Q154" s="175" t="s">
        <v>638</v>
      </c>
      <c r="R154" s="176"/>
      <c r="S154" s="176"/>
      <c r="T154" s="176"/>
      <c r="U154" s="176"/>
      <c r="V154" s="176"/>
      <c r="W154" s="176"/>
      <c r="X154" s="176"/>
      <c r="Y154" s="176"/>
      <c r="Z154" s="176"/>
      <c r="AA154" s="901"/>
      <c r="AB154" s="241" t="s">
        <v>638</v>
      </c>
      <c r="AC154" s="242"/>
      <c r="AD154" s="242"/>
      <c r="AE154" s="247" t="s">
        <v>638</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x14ac:dyDescent="0.15">
      <c r="A155" s="974"/>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74"/>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2"/>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15">
      <c r="A157" s="974"/>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2"/>
      <c r="AB157" s="243"/>
      <c r="AC157" s="244"/>
      <c r="AD157" s="244"/>
      <c r="AE157" s="175" t="s">
        <v>673</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x14ac:dyDescent="0.15">
      <c r="A158" s="97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3"/>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4"/>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4"/>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4"/>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2"/>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4"/>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2"/>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3"/>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4"/>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4"/>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4"/>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2"/>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4"/>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2"/>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3"/>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4"/>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4"/>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4"/>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2"/>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4"/>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2"/>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3"/>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4"/>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4"/>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4"/>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2"/>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4"/>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2"/>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3"/>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4"/>
      <c r="B188" s="238"/>
      <c r="C188" s="237"/>
      <c r="D188" s="238"/>
      <c r="E188" s="175" t="s">
        <v>725</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4"/>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4"/>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4"/>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4"/>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307</v>
      </c>
      <c r="AF192" s="184"/>
      <c r="AG192" s="184"/>
      <c r="AH192" s="185"/>
      <c r="AI192" s="200" t="s">
        <v>329</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4"/>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307</v>
      </c>
      <c r="AF196" s="184"/>
      <c r="AG196" s="184"/>
      <c r="AH196" s="185"/>
      <c r="AI196" s="200" t="s">
        <v>329</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4"/>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307</v>
      </c>
      <c r="AF200" s="184"/>
      <c r="AG200" s="184"/>
      <c r="AH200" s="185"/>
      <c r="AI200" s="200" t="s">
        <v>329</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4"/>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307</v>
      </c>
      <c r="AF204" s="184"/>
      <c r="AG204" s="184"/>
      <c r="AH204" s="185"/>
      <c r="AI204" s="200" t="s">
        <v>329</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4"/>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307</v>
      </c>
      <c r="AF208" s="184"/>
      <c r="AG208" s="184"/>
      <c r="AH208" s="185"/>
      <c r="AI208" s="200" t="s">
        <v>329</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4"/>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9"/>
      <c r="AY212">
        <f>COUNTA($G$214)</f>
        <v>0</v>
      </c>
    </row>
    <row r="213" spans="1:51" ht="22.5" hidden="1" customHeight="1" x14ac:dyDescent="0.15">
      <c r="A213" s="97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4"/>
      <c r="B214" s="238"/>
      <c r="C214" s="237"/>
      <c r="D214" s="238"/>
      <c r="E214" s="237"/>
      <c r="F214" s="299"/>
      <c r="G214" s="217"/>
      <c r="H214" s="176"/>
      <c r="I214" s="176"/>
      <c r="J214" s="176"/>
      <c r="K214" s="176"/>
      <c r="L214" s="176"/>
      <c r="M214" s="176"/>
      <c r="N214" s="176"/>
      <c r="O214" s="176"/>
      <c r="P214" s="218"/>
      <c r="Q214" s="961"/>
      <c r="R214" s="962"/>
      <c r="S214" s="962"/>
      <c r="T214" s="962"/>
      <c r="U214" s="962"/>
      <c r="V214" s="962"/>
      <c r="W214" s="962"/>
      <c r="X214" s="962"/>
      <c r="Y214" s="962"/>
      <c r="Z214" s="962"/>
      <c r="AA214" s="96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4"/>
      <c r="B215" s="238"/>
      <c r="C215" s="237"/>
      <c r="D215" s="238"/>
      <c r="E215" s="237"/>
      <c r="F215" s="299"/>
      <c r="G215" s="219"/>
      <c r="H215" s="220"/>
      <c r="I215" s="220"/>
      <c r="J215" s="220"/>
      <c r="K215" s="220"/>
      <c r="L215" s="220"/>
      <c r="M215" s="220"/>
      <c r="N215" s="220"/>
      <c r="O215" s="220"/>
      <c r="P215" s="221"/>
      <c r="Q215" s="964"/>
      <c r="R215" s="965"/>
      <c r="S215" s="965"/>
      <c r="T215" s="965"/>
      <c r="U215" s="965"/>
      <c r="V215" s="965"/>
      <c r="W215" s="965"/>
      <c r="X215" s="965"/>
      <c r="Y215" s="965"/>
      <c r="Z215" s="965"/>
      <c r="AA215" s="96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4"/>
      <c r="B216" s="238"/>
      <c r="C216" s="237"/>
      <c r="D216" s="238"/>
      <c r="E216" s="237"/>
      <c r="F216" s="299"/>
      <c r="G216" s="219"/>
      <c r="H216" s="220"/>
      <c r="I216" s="220"/>
      <c r="J216" s="220"/>
      <c r="K216" s="220"/>
      <c r="L216" s="220"/>
      <c r="M216" s="220"/>
      <c r="N216" s="220"/>
      <c r="O216" s="220"/>
      <c r="P216" s="221"/>
      <c r="Q216" s="964"/>
      <c r="R216" s="965"/>
      <c r="S216" s="965"/>
      <c r="T216" s="965"/>
      <c r="U216" s="965"/>
      <c r="V216" s="965"/>
      <c r="W216" s="965"/>
      <c r="X216" s="965"/>
      <c r="Y216" s="965"/>
      <c r="Z216" s="965"/>
      <c r="AA216" s="966"/>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4"/>
      <c r="B217" s="238"/>
      <c r="C217" s="237"/>
      <c r="D217" s="238"/>
      <c r="E217" s="237"/>
      <c r="F217" s="299"/>
      <c r="G217" s="219"/>
      <c r="H217" s="220"/>
      <c r="I217" s="220"/>
      <c r="J217" s="220"/>
      <c r="K217" s="220"/>
      <c r="L217" s="220"/>
      <c r="M217" s="220"/>
      <c r="N217" s="220"/>
      <c r="O217" s="220"/>
      <c r="P217" s="221"/>
      <c r="Q217" s="964"/>
      <c r="R217" s="965"/>
      <c r="S217" s="965"/>
      <c r="T217" s="965"/>
      <c r="U217" s="965"/>
      <c r="V217" s="965"/>
      <c r="W217" s="965"/>
      <c r="X217" s="965"/>
      <c r="Y217" s="965"/>
      <c r="Z217" s="965"/>
      <c r="AA217" s="96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4"/>
      <c r="B218" s="238"/>
      <c r="C218" s="237"/>
      <c r="D218" s="238"/>
      <c r="E218" s="237"/>
      <c r="F218" s="299"/>
      <c r="G218" s="222"/>
      <c r="H218" s="179"/>
      <c r="I218" s="179"/>
      <c r="J218" s="179"/>
      <c r="K218" s="179"/>
      <c r="L218" s="179"/>
      <c r="M218" s="179"/>
      <c r="N218" s="179"/>
      <c r="O218" s="179"/>
      <c r="P218" s="223"/>
      <c r="Q218" s="967"/>
      <c r="R218" s="968"/>
      <c r="S218" s="968"/>
      <c r="T218" s="968"/>
      <c r="U218" s="968"/>
      <c r="V218" s="968"/>
      <c r="W218" s="968"/>
      <c r="X218" s="968"/>
      <c r="Y218" s="968"/>
      <c r="Z218" s="968"/>
      <c r="AA218" s="96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4"/>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4"/>
      <c r="B221" s="238"/>
      <c r="C221" s="237"/>
      <c r="D221" s="238"/>
      <c r="E221" s="237"/>
      <c r="F221" s="299"/>
      <c r="G221" s="217"/>
      <c r="H221" s="176"/>
      <c r="I221" s="176"/>
      <c r="J221" s="176"/>
      <c r="K221" s="176"/>
      <c r="L221" s="176"/>
      <c r="M221" s="176"/>
      <c r="N221" s="176"/>
      <c r="O221" s="176"/>
      <c r="P221" s="218"/>
      <c r="Q221" s="961"/>
      <c r="R221" s="962"/>
      <c r="S221" s="962"/>
      <c r="T221" s="962"/>
      <c r="U221" s="962"/>
      <c r="V221" s="962"/>
      <c r="W221" s="962"/>
      <c r="X221" s="962"/>
      <c r="Y221" s="962"/>
      <c r="Z221" s="962"/>
      <c r="AA221" s="96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4"/>
      <c r="B222" s="238"/>
      <c r="C222" s="237"/>
      <c r="D222" s="238"/>
      <c r="E222" s="237"/>
      <c r="F222" s="299"/>
      <c r="G222" s="219"/>
      <c r="H222" s="220"/>
      <c r="I222" s="220"/>
      <c r="J222" s="220"/>
      <c r="K222" s="220"/>
      <c r="L222" s="220"/>
      <c r="M222" s="220"/>
      <c r="N222" s="220"/>
      <c r="O222" s="220"/>
      <c r="P222" s="221"/>
      <c r="Q222" s="964"/>
      <c r="R222" s="965"/>
      <c r="S222" s="965"/>
      <c r="T222" s="965"/>
      <c r="U222" s="965"/>
      <c r="V222" s="965"/>
      <c r="W222" s="965"/>
      <c r="X222" s="965"/>
      <c r="Y222" s="965"/>
      <c r="Z222" s="965"/>
      <c r="AA222" s="96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4"/>
      <c r="B223" s="238"/>
      <c r="C223" s="237"/>
      <c r="D223" s="238"/>
      <c r="E223" s="237"/>
      <c r="F223" s="299"/>
      <c r="G223" s="219"/>
      <c r="H223" s="220"/>
      <c r="I223" s="220"/>
      <c r="J223" s="220"/>
      <c r="K223" s="220"/>
      <c r="L223" s="220"/>
      <c r="M223" s="220"/>
      <c r="N223" s="220"/>
      <c r="O223" s="220"/>
      <c r="P223" s="221"/>
      <c r="Q223" s="964"/>
      <c r="R223" s="965"/>
      <c r="S223" s="965"/>
      <c r="T223" s="965"/>
      <c r="U223" s="965"/>
      <c r="V223" s="965"/>
      <c r="W223" s="965"/>
      <c r="X223" s="965"/>
      <c r="Y223" s="965"/>
      <c r="Z223" s="965"/>
      <c r="AA223" s="966"/>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4"/>
      <c r="B224" s="238"/>
      <c r="C224" s="237"/>
      <c r="D224" s="238"/>
      <c r="E224" s="237"/>
      <c r="F224" s="299"/>
      <c r="G224" s="219"/>
      <c r="H224" s="220"/>
      <c r="I224" s="220"/>
      <c r="J224" s="220"/>
      <c r="K224" s="220"/>
      <c r="L224" s="220"/>
      <c r="M224" s="220"/>
      <c r="N224" s="220"/>
      <c r="O224" s="220"/>
      <c r="P224" s="221"/>
      <c r="Q224" s="964"/>
      <c r="R224" s="965"/>
      <c r="S224" s="965"/>
      <c r="T224" s="965"/>
      <c r="U224" s="965"/>
      <c r="V224" s="965"/>
      <c r="W224" s="965"/>
      <c r="X224" s="965"/>
      <c r="Y224" s="965"/>
      <c r="Z224" s="965"/>
      <c r="AA224" s="96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4"/>
      <c r="B225" s="238"/>
      <c r="C225" s="237"/>
      <c r="D225" s="238"/>
      <c r="E225" s="237"/>
      <c r="F225" s="299"/>
      <c r="G225" s="222"/>
      <c r="H225" s="179"/>
      <c r="I225" s="179"/>
      <c r="J225" s="179"/>
      <c r="K225" s="179"/>
      <c r="L225" s="179"/>
      <c r="M225" s="179"/>
      <c r="N225" s="179"/>
      <c r="O225" s="179"/>
      <c r="P225" s="223"/>
      <c r="Q225" s="967"/>
      <c r="R225" s="968"/>
      <c r="S225" s="968"/>
      <c r="T225" s="968"/>
      <c r="U225" s="968"/>
      <c r="V225" s="968"/>
      <c r="W225" s="968"/>
      <c r="X225" s="968"/>
      <c r="Y225" s="968"/>
      <c r="Z225" s="968"/>
      <c r="AA225" s="96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4"/>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4"/>
      <c r="B228" s="238"/>
      <c r="C228" s="237"/>
      <c r="D228" s="238"/>
      <c r="E228" s="237"/>
      <c r="F228" s="299"/>
      <c r="G228" s="217"/>
      <c r="H228" s="176"/>
      <c r="I228" s="176"/>
      <c r="J228" s="176"/>
      <c r="K228" s="176"/>
      <c r="L228" s="176"/>
      <c r="M228" s="176"/>
      <c r="N228" s="176"/>
      <c r="O228" s="176"/>
      <c r="P228" s="218"/>
      <c r="Q228" s="961"/>
      <c r="R228" s="962"/>
      <c r="S228" s="962"/>
      <c r="T228" s="962"/>
      <c r="U228" s="962"/>
      <c r="V228" s="962"/>
      <c r="W228" s="962"/>
      <c r="X228" s="962"/>
      <c r="Y228" s="962"/>
      <c r="Z228" s="962"/>
      <c r="AA228" s="96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4"/>
      <c r="B229" s="238"/>
      <c r="C229" s="237"/>
      <c r="D229" s="238"/>
      <c r="E229" s="237"/>
      <c r="F229" s="299"/>
      <c r="G229" s="219"/>
      <c r="H229" s="220"/>
      <c r="I229" s="220"/>
      <c r="J229" s="220"/>
      <c r="K229" s="220"/>
      <c r="L229" s="220"/>
      <c r="M229" s="220"/>
      <c r="N229" s="220"/>
      <c r="O229" s="220"/>
      <c r="P229" s="221"/>
      <c r="Q229" s="964"/>
      <c r="R229" s="965"/>
      <c r="S229" s="965"/>
      <c r="T229" s="965"/>
      <c r="U229" s="965"/>
      <c r="V229" s="965"/>
      <c r="W229" s="965"/>
      <c r="X229" s="965"/>
      <c r="Y229" s="965"/>
      <c r="Z229" s="965"/>
      <c r="AA229" s="96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4"/>
      <c r="B230" s="238"/>
      <c r="C230" s="237"/>
      <c r="D230" s="238"/>
      <c r="E230" s="237"/>
      <c r="F230" s="299"/>
      <c r="G230" s="219"/>
      <c r="H230" s="220"/>
      <c r="I230" s="220"/>
      <c r="J230" s="220"/>
      <c r="K230" s="220"/>
      <c r="L230" s="220"/>
      <c r="M230" s="220"/>
      <c r="N230" s="220"/>
      <c r="O230" s="220"/>
      <c r="P230" s="221"/>
      <c r="Q230" s="964"/>
      <c r="R230" s="965"/>
      <c r="S230" s="965"/>
      <c r="T230" s="965"/>
      <c r="U230" s="965"/>
      <c r="V230" s="965"/>
      <c r="W230" s="965"/>
      <c r="X230" s="965"/>
      <c r="Y230" s="965"/>
      <c r="Z230" s="965"/>
      <c r="AA230" s="966"/>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4"/>
      <c r="B231" s="238"/>
      <c r="C231" s="237"/>
      <c r="D231" s="238"/>
      <c r="E231" s="237"/>
      <c r="F231" s="299"/>
      <c r="G231" s="219"/>
      <c r="H231" s="220"/>
      <c r="I231" s="220"/>
      <c r="J231" s="220"/>
      <c r="K231" s="220"/>
      <c r="L231" s="220"/>
      <c r="M231" s="220"/>
      <c r="N231" s="220"/>
      <c r="O231" s="220"/>
      <c r="P231" s="221"/>
      <c r="Q231" s="964"/>
      <c r="R231" s="965"/>
      <c r="S231" s="965"/>
      <c r="T231" s="965"/>
      <c r="U231" s="965"/>
      <c r="V231" s="965"/>
      <c r="W231" s="965"/>
      <c r="X231" s="965"/>
      <c r="Y231" s="965"/>
      <c r="Z231" s="965"/>
      <c r="AA231" s="96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4"/>
      <c r="B232" s="238"/>
      <c r="C232" s="237"/>
      <c r="D232" s="238"/>
      <c r="E232" s="237"/>
      <c r="F232" s="299"/>
      <c r="G232" s="222"/>
      <c r="H232" s="179"/>
      <c r="I232" s="179"/>
      <c r="J232" s="179"/>
      <c r="K232" s="179"/>
      <c r="L232" s="179"/>
      <c r="M232" s="179"/>
      <c r="N232" s="179"/>
      <c r="O232" s="179"/>
      <c r="P232" s="223"/>
      <c r="Q232" s="967"/>
      <c r="R232" s="968"/>
      <c r="S232" s="968"/>
      <c r="T232" s="968"/>
      <c r="U232" s="968"/>
      <c r="V232" s="968"/>
      <c r="W232" s="968"/>
      <c r="X232" s="968"/>
      <c r="Y232" s="968"/>
      <c r="Z232" s="968"/>
      <c r="AA232" s="96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4"/>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4"/>
      <c r="B235" s="238"/>
      <c r="C235" s="237"/>
      <c r="D235" s="238"/>
      <c r="E235" s="237"/>
      <c r="F235" s="299"/>
      <c r="G235" s="217"/>
      <c r="H235" s="176"/>
      <c r="I235" s="176"/>
      <c r="J235" s="176"/>
      <c r="K235" s="176"/>
      <c r="L235" s="176"/>
      <c r="M235" s="176"/>
      <c r="N235" s="176"/>
      <c r="O235" s="176"/>
      <c r="P235" s="218"/>
      <c r="Q235" s="961"/>
      <c r="R235" s="962"/>
      <c r="S235" s="962"/>
      <c r="T235" s="962"/>
      <c r="U235" s="962"/>
      <c r="V235" s="962"/>
      <c r="W235" s="962"/>
      <c r="X235" s="962"/>
      <c r="Y235" s="962"/>
      <c r="Z235" s="962"/>
      <c r="AA235" s="96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4"/>
      <c r="B236" s="238"/>
      <c r="C236" s="237"/>
      <c r="D236" s="238"/>
      <c r="E236" s="237"/>
      <c r="F236" s="299"/>
      <c r="G236" s="219"/>
      <c r="H236" s="220"/>
      <c r="I236" s="220"/>
      <c r="J236" s="220"/>
      <c r="K236" s="220"/>
      <c r="L236" s="220"/>
      <c r="M236" s="220"/>
      <c r="N236" s="220"/>
      <c r="O236" s="220"/>
      <c r="P236" s="221"/>
      <c r="Q236" s="964"/>
      <c r="R236" s="965"/>
      <c r="S236" s="965"/>
      <c r="T236" s="965"/>
      <c r="U236" s="965"/>
      <c r="V236" s="965"/>
      <c r="W236" s="965"/>
      <c r="X236" s="965"/>
      <c r="Y236" s="965"/>
      <c r="Z236" s="965"/>
      <c r="AA236" s="96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4"/>
      <c r="B237" s="238"/>
      <c r="C237" s="237"/>
      <c r="D237" s="238"/>
      <c r="E237" s="237"/>
      <c r="F237" s="299"/>
      <c r="G237" s="219"/>
      <c r="H237" s="220"/>
      <c r="I237" s="220"/>
      <c r="J237" s="220"/>
      <c r="K237" s="220"/>
      <c r="L237" s="220"/>
      <c r="M237" s="220"/>
      <c r="N237" s="220"/>
      <c r="O237" s="220"/>
      <c r="P237" s="221"/>
      <c r="Q237" s="964"/>
      <c r="R237" s="965"/>
      <c r="S237" s="965"/>
      <c r="T237" s="965"/>
      <c r="U237" s="965"/>
      <c r="V237" s="965"/>
      <c r="W237" s="965"/>
      <c r="X237" s="965"/>
      <c r="Y237" s="965"/>
      <c r="Z237" s="965"/>
      <c r="AA237" s="966"/>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4"/>
      <c r="B238" s="238"/>
      <c r="C238" s="237"/>
      <c r="D238" s="238"/>
      <c r="E238" s="237"/>
      <c r="F238" s="299"/>
      <c r="G238" s="219"/>
      <c r="H238" s="220"/>
      <c r="I238" s="220"/>
      <c r="J238" s="220"/>
      <c r="K238" s="220"/>
      <c r="L238" s="220"/>
      <c r="M238" s="220"/>
      <c r="N238" s="220"/>
      <c r="O238" s="220"/>
      <c r="P238" s="221"/>
      <c r="Q238" s="964"/>
      <c r="R238" s="965"/>
      <c r="S238" s="965"/>
      <c r="T238" s="965"/>
      <c r="U238" s="965"/>
      <c r="V238" s="965"/>
      <c r="W238" s="965"/>
      <c r="X238" s="965"/>
      <c r="Y238" s="965"/>
      <c r="Z238" s="965"/>
      <c r="AA238" s="96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4"/>
      <c r="B239" s="238"/>
      <c r="C239" s="237"/>
      <c r="D239" s="238"/>
      <c r="E239" s="237"/>
      <c r="F239" s="299"/>
      <c r="G239" s="222"/>
      <c r="H239" s="179"/>
      <c r="I239" s="179"/>
      <c r="J239" s="179"/>
      <c r="K239" s="179"/>
      <c r="L239" s="179"/>
      <c r="M239" s="179"/>
      <c r="N239" s="179"/>
      <c r="O239" s="179"/>
      <c r="P239" s="223"/>
      <c r="Q239" s="967"/>
      <c r="R239" s="968"/>
      <c r="S239" s="968"/>
      <c r="T239" s="968"/>
      <c r="U239" s="968"/>
      <c r="V239" s="968"/>
      <c r="W239" s="968"/>
      <c r="X239" s="968"/>
      <c r="Y239" s="968"/>
      <c r="Z239" s="968"/>
      <c r="AA239" s="96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4"/>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4"/>
      <c r="B242" s="238"/>
      <c r="C242" s="237"/>
      <c r="D242" s="238"/>
      <c r="E242" s="237"/>
      <c r="F242" s="299"/>
      <c r="G242" s="217"/>
      <c r="H242" s="176"/>
      <c r="I242" s="176"/>
      <c r="J242" s="176"/>
      <c r="K242" s="176"/>
      <c r="L242" s="176"/>
      <c r="M242" s="176"/>
      <c r="N242" s="176"/>
      <c r="O242" s="176"/>
      <c r="P242" s="218"/>
      <c r="Q242" s="961"/>
      <c r="R242" s="962"/>
      <c r="S242" s="962"/>
      <c r="T242" s="962"/>
      <c r="U242" s="962"/>
      <c r="V242" s="962"/>
      <c r="W242" s="962"/>
      <c r="X242" s="962"/>
      <c r="Y242" s="962"/>
      <c r="Z242" s="962"/>
      <c r="AA242" s="96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4"/>
      <c r="B243" s="238"/>
      <c r="C243" s="237"/>
      <c r="D243" s="238"/>
      <c r="E243" s="237"/>
      <c r="F243" s="299"/>
      <c r="G243" s="219"/>
      <c r="H243" s="220"/>
      <c r="I243" s="220"/>
      <c r="J243" s="220"/>
      <c r="K243" s="220"/>
      <c r="L243" s="220"/>
      <c r="M243" s="220"/>
      <c r="N243" s="220"/>
      <c r="O243" s="220"/>
      <c r="P243" s="221"/>
      <c r="Q243" s="964"/>
      <c r="R243" s="965"/>
      <c r="S243" s="965"/>
      <c r="T243" s="965"/>
      <c r="U243" s="965"/>
      <c r="V243" s="965"/>
      <c r="W243" s="965"/>
      <c r="X243" s="965"/>
      <c r="Y243" s="965"/>
      <c r="Z243" s="965"/>
      <c r="AA243" s="96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4"/>
      <c r="B244" s="238"/>
      <c r="C244" s="237"/>
      <c r="D244" s="238"/>
      <c r="E244" s="237"/>
      <c r="F244" s="299"/>
      <c r="G244" s="219"/>
      <c r="H244" s="220"/>
      <c r="I244" s="220"/>
      <c r="J244" s="220"/>
      <c r="K244" s="220"/>
      <c r="L244" s="220"/>
      <c r="M244" s="220"/>
      <c r="N244" s="220"/>
      <c r="O244" s="220"/>
      <c r="P244" s="221"/>
      <c r="Q244" s="964"/>
      <c r="R244" s="965"/>
      <c r="S244" s="965"/>
      <c r="T244" s="965"/>
      <c r="U244" s="965"/>
      <c r="V244" s="965"/>
      <c r="W244" s="965"/>
      <c r="X244" s="965"/>
      <c r="Y244" s="965"/>
      <c r="Z244" s="965"/>
      <c r="AA244" s="966"/>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4"/>
      <c r="B245" s="238"/>
      <c r="C245" s="237"/>
      <c r="D245" s="238"/>
      <c r="E245" s="237"/>
      <c r="F245" s="299"/>
      <c r="G245" s="219"/>
      <c r="H245" s="220"/>
      <c r="I245" s="220"/>
      <c r="J245" s="220"/>
      <c r="K245" s="220"/>
      <c r="L245" s="220"/>
      <c r="M245" s="220"/>
      <c r="N245" s="220"/>
      <c r="O245" s="220"/>
      <c r="P245" s="221"/>
      <c r="Q245" s="964"/>
      <c r="R245" s="965"/>
      <c r="S245" s="965"/>
      <c r="T245" s="965"/>
      <c r="U245" s="965"/>
      <c r="V245" s="965"/>
      <c r="W245" s="965"/>
      <c r="X245" s="965"/>
      <c r="Y245" s="965"/>
      <c r="Z245" s="965"/>
      <c r="AA245" s="96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4"/>
      <c r="B246" s="238"/>
      <c r="C246" s="237"/>
      <c r="D246" s="238"/>
      <c r="E246" s="300"/>
      <c r="F246" s="301"/>
      <c r="G246" s="222"/>
      <c r="H246" s="179"/>
      <c r="I246" s="179"/>
      <c r="J246" s="179"/>
      <c r="K246" s="179"/>
      <c r="L246" s="179"/>
      <c r="M246" s="179"/>
      <c r="N246" s="179"/>
      <c r="O246" s="179"/>
      <c r="P246" s="223"/>
      <c r="Q246" s="967"/>
      <c r="R246" s="968"/>
      <c r="S246" s="968"/>
      <c r="T246" s="968"/>
      <c r="U246" s="968"/>
      <c r="V246" s="968"/>
      <c r="W246" s="968"/>
      <c r="X246" s="968"/>
      <c r="Y246" s="968"/>
      <c r="Z246" s="968"/>
      <c r="AA246" s="96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4"/>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4"/>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4"/>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4"/>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307</v>
      </c>
      <c r="AF252" s="184"/>
      <c r="AG252" s="184"/>
      <c r="AH252" s="185"/>
      <c r="AI252" s="200" t="s">
        <v>329</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4"/>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307</v>
      </c>
      <c r="AF256" s="184"/>
      <c r="AG256" s="184"/>
      <c r="AH256" s="185"/>
      <c r="AI256" s="200" t="s">
        <v>329</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4"/>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307</v>
      </c>
      <c r="AF260" s="184"/>
      <c r="AG260" s="184"/>
      <c r="AH260" s="185"/>
      <c r="AI260" s="200" t="s">
        <v>329</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4"/>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307</v>
      </c>
      <c r="AF264" s="184"/>
      <c r="AG264" s="184"/>
      <c r="AH264" s="185"/>
      <c r="AI264" s="200" t="s">
        <v>329</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4"/>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307</v>
      </c>
      <c r="AF268" s="184"/>
      <c r="AG268" s="184"/>
      <c r="AH268" s="185"/>
      <c r="AI268" s="200" t="s">
        <v>329</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4"/>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9"/>
      <c r="AY272">
        <f>COUNTA($G$274)</f>
        <v>0</v>
      </c>
    </row>
    <row r="273" spans="1:51" ht="22.5" hidden="1" customHeight="1" x14ac:dyDescent="0.15">
      <c r="A273" s="97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4"/>
      <c r="B274" s="238"/>
      <c r="C274" s="237"/>
      <c r="D274" s="238"/>
      <c r="E274" s="237"/>
      <c r="F274" s="299"/>
      <c r="G274" s="217"/>
      <c r="H274" s="176"/>
      <c r="I274" s="176"/>
      <c r="J274" s="176"/>
      <c r="K274" s="176"/>
      <c r="L274" s="176"/>
      <c r="M274" s="176"/>
      <c r="N274" s="176"/>
      <c r="O274" s="176"/>
      <c r="P274" s="218"/>
      <c r="Q274" s="961"/>
      <c r="R274" s="962"/>
      <c r="S274" s="962"/>
      <c r="T274" s="962"/>
      <c r="U274" s="962"/>
      <c r="V274" s="962"/>
      <c r="W274" s="962"/>
      <c r="X274" s="962"/>
      <c r="Y274" s="962"/>
      <c r="Z274" s="962"/>
      <c r="AA274" s="96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4"/>
      <c r="B275" s="238"/>
      <c r="C275" s="237"/>
      <c r="D275" s="238"/>
      <c r="E275" s="237"/>
      <c r="F275" s="299"/>
      <c r="G275" s="219"/>
      <c r="H275" s="220"/>
      <c r="I275" s="220"/>
      <c r="J275" s="220"/>
      <c r="K275" s="220"/>
      <c r="L275" s="220"/>
      <c r="M275" s="220"/>
      <c r="N275" s="220"/>
      <c r="O275" s="220"/>
      <c r="P275" s="221"/>
      <c r="Q275" s="964"/>
      <c r="R275" s="965"/>
      <c r="S275" s="965"/>
      <c r="T275" s="965"/>
      <c r="U275" s="965"/>
      <c r="V275" s="965"/>
      <c r="W275" s="965"/>
      <c r="X275" s="965"/>
      <c r="Y275" s="965"/>
      <c r="Z275" s="965"/>
      <c r="AA275" s="96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4"/>
      <c r="B276" s="238"/>
      <c r="C276" s="237"/>
      <c r="D276" s="238"/>
      <c r="E276" s="237"/>
      <c r="F276" s="299"/>
      <c r="G276" s="219"/>
      <c r="H276" s="220"/>
      <c r="I276" s="220"/>
      <c r="J276" s="220"/>
      <c r="K276" s="220"/>
      <c r="L276" s="220"/>
      <c r="M276" s="220"/>
      <c r="N276" s="220"/>
      <c r="O276" s="220"/>
      <c r="P276" s="221"/>
      <c r="Q276" s="964"/>
      <c r="R276" s="965"/>
      <c r="S276" s="965"/>
      <c r="T276" s="965"/>
      <c r="U276" s="965"/>
      <c r="V276" s="965"/>
      <c r="W276" s="965"/>
      <c r="X276" s="965"/>
      <c r="Y276" s="965"/>
      <c r="Z276" s="965"/>
      <c r="AA276" s="966"/>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4"/>
      <c r="B277" s="238"/>
      <c r="C277" s="237"/>
      <c r="D277" s="238"/>
      <c r="E277" s="237"/>
      <c r="F277" s="299"/>
      <c r="G277" s="219"/>
      <c r="H277" s="220"/>
      <c r="I277" s="220"/>
      <c r="J277" s="220"/>
      <c r="K277" s="220"/>
      <c r="L277" s="220"/>
      <c r="M277" s="220"/>
      <c r="N277" s="220"/>
      <c r="O277" s="220"/>
      <c r="P277" s="221"/>
      <c r="Q277" s="964"/>
      <c r="R277" s="965"/>
      <c r="S277" s="965"/>
      <c r="T277" s="965"/>
      <c r="U277" s="965"/>
      <c r="V277" s="965"/>
      <c r="W277" s="965"/>
      <c r="X277" s="965"/>
      <c r="Y277" s="965"/>
      <c r="Z277" s="965"/>
      <c r="AA277" s="96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4"/>
      <c r="B278" s="238"/>
      <c r="C278" s="237"/>
      <c r="D278" s="238"/>
      <c r="E278" s="237"/>
      <c r="F278" s="299"/>
      <c r="G278" s="222"/>
      <c r="H278" s="179"/>
      <c r="I278" s="179"/>
      <c r="J278" s="179"/>
      <c r="K278" s="179"/>
      <c r="L278" s="179"/>
      <c r="M278" s="179"/>
      <c r="N278" s="179"/>
      <c r="O278" s="179"/>
      <c r="P278" s="223"/>
      <c r="Q278" s="967"/>
      <c r="R278" s="968"/>
      <c r="S278" s="968"/>
      <c r="T278" s="968"/>
      <c r="U278" s="968"/>
      <c r="V278" s="968"/>
      <c r="W278" s="968"/>
      <c r="X278" s="968"/>
      <c r="Y278" s="968"/>
      <c r="Z278" s="968"/>
      <c r="AA278" s="96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4"/>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4"/>
      <c r="B281" s="238"/>
      <c r="C281" s="237"/>
      <c r="D281" s="238"/>
      <c r="E281" s="237"/>
      <c r="F281" s="299"/>
      <c r="G281" s="217"/>
      <c r="H281" s="176"/>
      <c r="I281" s="176"/>
      <c r="J281" s="176"/>
      <c r="K281" s="176"/>
      <c r="L281" s="176"/>
      <c r="M281" s="176"/>
      <c r="N281" s="176"/>
      <c r="O281" s="176"/>
      <c r="P281" s="218"/>
      <c r="Q281" s="961"/>
      <c r="R281" s="962"/>
      <c r="S281" s="962"/>
      <c r="T281" s="962"/>
      <c r="U281" s="962"/>
      <c r="V281" s="962"/>
      <c r="W281" s="962"/>
      <c r="X281" s="962"/>
      <c r="Y281" s="962"/>
      <c r="Z281" s="962"/>
      <c r="AA281" s="96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4"/>
      <c r="B282" s="238"/>
      <c r="C282" s="237"/>
      <c r="D282" s="238"/>
      <c r="E282" s="237"/>
      <c r="F282" s="299"/>
      <c r="G282" s="219"/>
      <c r="H282" s="220"/>
      <c r="I282" s="220"/>
      <c r="J282" s="220"/>
      <c r="K282" s="220"/>
      <c r="L282" s="220"/>
      <c r="M282" s="220"/>
      <c r="N282" s="220"/>
      <c r="O282" s="220"/>
      <c r="P282" s="221"/>
      <c r="Q282" s="964"/>
      <c r="R282" s="965"/>
      <c r="S282" s="965"/>
      <c r="T282" s="965"/>
      <c r="U282" s="965"/>
      <c r="V282" s="965"/>
      <c r="W282" s="965"/>
      <c r="X282" s="965"/>
      <c r="Y282" s="965"/>
      <c r="Z282" s="965"/>
      <c r="AA282" s="96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4"/>
      <c r="B283" s="238"/>
      <c r="C283" s="237"/>
      <c r="D283" s="238"/>
      <c r="E283" s="237"/>
      <c r="F283" s="299"/>
      <c r="G283" s="219"/>
      <c r="H283" s="220"/>
      <c r="I283" s="220"/>
      <c r="J283" s="220"/>
      <c r="K283" s="220"/>
      <c r="L283" s="220"/>
      <c r="M283" s="220"/>
      <c r="N283" s="220"/>
      <c r="O283" s="220"/>
      <c r="P283" s="221"/>
      <c r="Q283" s="964"/>
      <c r="R283" s="965"/>
      <c r="S283" s="965"/>
      <c r="T283" s="965"/>
      <c r="U283" s="965"/>
      <c r="V283" s="965"/>
      <c r="W283" s="965"/>
      <c r="X283" s="965"/>
      <c r="Y283" s="965"/>
      <c r="Z283" s="965"/>
      <c r="AA283" s="966"/>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4"/>
      <c r="B284" s="238"/>
      <c r="C284" s="237"/>
      <c r="D284" s="238"/>
      <c r="E284" s="237"/>
      <c r="F284" s="299"/>
      <c r="G284" s="219"/>
      <c r="H284" s="220"/>
      <c r="I284" s="220"/>
      <c r="J284" s="220"/>
      <c r="K284" s="220"/>
      <c r="L284" s="220"/>
      <c r="M284" s="220"/>
      <c r="N284" s="220"/>
      <c r="O284" s="220"/>
      <c r="P284" s="221"/>
      <c r="Q284" s="964"/>
      <c r="R284" s="965"/>
      <c r="S284" s="965"/>
      <c r="T284" s="965"/>
      <c r="U284" s="965"/>
      <c r="V284" s="965"/>
      <c r="W284" s="965"/>
      <c r="X284" s="965"/>
      <c r="Y284" s="965"/>
      <c r="Z284" s="965"/>
      <c r="AA284" s="96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4"/>
      <c r="B285" s="238"/>
      <c r="C285" s="237"/>
      <c r="D285" s="238"/>
      <c r="E285" s="237"/>
      <c r="F285" s="299"/>
      <c r="G285" s="222"/>
      <c r="H285" s="179"/>
      <c r="I285" s="179"/>
      <c r="J285" s="179"/>
      <c r="K285" s="179"/>
      <c r="L285" s="179"/>
      <c r="M285" s="179"/>
      <c r="N285" s="179"/>
      <c r="O285" s="179"/>
      <c r="P285" s="223"/>
      <c r="Q285" s="967"/>
      <c r="R285" s="968"/>
      <c r="S285" s="968"/>
      <c r="T285" s="968"/>
      <c r="U285" s="968"/>
      <c r="V285" s="968"/>
      <c r="W285" s="968"/>
      <c r="X285" s="968"/>
      <c r="Y285" s="968"/>
      <c r="Z285" s="968"/>
      <c r="AA285" s="96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4"/>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4"/>
      <c r="B288" s="238"/>
      <c r="C288" s="237"/>
      <c r="D288" s="238"/>
      <c r="E288" s="237"/>
      <c r="F288" s="299"/>
      <c r="G288" s="217"/>
      <c r="H288" s="176"/>
      <c r="I288" s="176"/>
      <c r="J288" s="176"/>
      <c r="K288" s="176"/>
      <c r="L288" s="176"/>
      <c r="M288" s="176"/>
      <c r="N288" s="176"/>
      <c r="O288" s="176"/>
      <c r="P288" s="218"/>
      <c r="Q288" s="961"/>
      <c r="R288" s="962"/>
      <c r="S288" s="962"/>
      <c r="T288" s="962"/>
      <c r="U288" s="962"/>
      <c r="V288" s="962"/>
      <c r="W288" s="962"/>
      <c r="X288" s="962"/>
      <c r="Y288" s="962"/>
      <c r="Z288" s="962"/>
      <c r="AA288" s="96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4"/>
      <c r="B289" s="238"/>
      <c r="C289" s="237"/>
      <c r="D289" s="238"/>
      <c r="E289" s="237"/>
      <c r="F289" s="299"/>
      <c r="G289" s="219"/>
      <c r="H289" s="220"/>
      <c r="I289" s="220"/>
      <c r="J289" s="220"/>
      <c r="K289" s="220"/>
      <c r="L289" s="220"/>
      <c r="M289" s="220"/>
      <c r="N289" s="220"/>
      <c r="O289" s="220"/>
      <c r="P289" s="221"/>
      <c r="Q289" s="964"/>
      <c r="R289" s="965"/>
      <c r="S289" s="965"/>
      <c r="T289" s="965"/>
      <c r="U289" s="965"/>
      <c r="V289" s="965"/>
      <c r="W289" s="965"/>
      <c r="X289" s="965"/>
      <c r="Y289" s="965"/>
      <c r="Z289" s="965"/>
      <c r="AA289" s="96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4"/>
      <c r="B290" s="238"/>
      <c r="C290" s="237"/>
      <c r="D290" s="238"/>
      <c r="E290" s="237"/>
      <c r="F290" s="299"/>
      <c r="G290" s="219"/>
      <c r="H290" s="220"/>
      <c r="I290" s="220"/>
      <c r="J290" s="220"/>
      <c r="K290" s="220"/>
      <c r="L290" s="220"/>
      <c r="M290" s="220"/>
      <c r="N290" s="220"/>
      <c r="O290" s="220"/>
      <c r="P290" s="221"/>
      <c r="Q290" s="964"/>
      <c r="R290" s="965"/>
      <c r="S290" s="965"/>
      <c r="T290" s="965"/>
      <c r="U290" s="965"/>
      <c r="V290" s="965"/>
      <c r="W290" s="965"/>
      <c r="X290" s="965"/>
      <c r="Y290" s="965"/>
      <c r="Z290" s="965"/>
      <c r="AA290" s="966"/>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4"/>
      <c r="B291" s="238"/>
      <c r="C291" s="237"/>
      <c r="D291" s="238"/>
      <c r="E291" s="237"/>
      <c r="F291" s="299"/>
      <c r="G291" s="219"/>
      <c r="H291" s="220"/>
      <c r="I291" s="220"/>
      <c r="J291" s="220"/>
      <c r="K291" s="220"/>
      <c r="L291" s="220"/>
      <c r="M291" s="220"/>
      <c r="N291" s="220"/>
      <c r="O291" s="220"/>
      <c r="P291" s="221"/>
      <c r="Q291" s="964"/>
      <c r="R291" s="965"/>
      <c r="S291" s="965"/>
      <c r="T291" s="965"/>
      <c r="U291" s="965"/>
      <c r="V291" s="965"/>
      <c r="W291" s="965"/>
      <c r="X291" s="965"/>
      <c r="Y291" s="965"/>
      <c r="Z291" s="965"/>
      <c r="AA291" s="96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4"/>
      <c r="B292" s="238"/>
      <c r="C292" s="237"/>
      <c r="D292" s="238"/>
      <c r="E292" s="237"/>
      <c r="F292" s="299"/>
      <c r="G292" s="222"/>
      <c r="H292" s="179"/>
      <c r="I292" s="179"/>
      <c r="J292" s="179"/>
      <c r="K292" s="179"/>
      <c r="L292" s="179"/>
      <c r="M292" s="179"/>
      <c r="N292" s="179"/>
      <c r="O292" s="179"/>
      <c r="P292" s="223"/>
      <c r="Q292" s="967"/>
      <c r="R292" s="968"/>
      <c r="S292" s="968"/>
      <c r="T292" s="968"/>
      <c r="U292" s="968"/>
      <c r="V292" s="968"/>
      <c r="W292" s="968"/>
      <c r="X292" s="968"/>
      <c r="Y292" s="968"/>
      <c r="Z292" s="968"/>
      <c r="AA292" s="96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4"/>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4"/>
      <c r="B295" s="238"/>
      <c r="C295" s="237"/>
      <c r="D295" s="238"/>
      <c r="E295" s="237"/>
      <c r="F295" s="299"/>
      <c r="G295" s="217"/>
      <c r="H295" s="176"/>
      <c r="I295" s="176"/>
      <c r="J295" s="176"/>
      <c r="K295" s="176"/>
      <c r="L295" s="176"/>
      <c r="M295" s="176"/>
      <c r="N295" s="176"/>
      <c r="O295" s="176"/>
      <c r="P295" s="218"/>
      <c r="Q295" s="961"/>
      <c r="R295" s="962"/>
      <c r="S295" s="962"/>
      <c r="T295" s="962"/>
      <c r="U295" s="962"/>
      <c r="V295" s="962"/>
      <c r="W295" s="962"/>
      <c r="X295" s="962"/>
      <c r="Y295" s="962"/>
      <c r="Z295" s="962"/>
      <c r="AA295" s="96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4"/>
      <c r="B296" s="238"/>
      <c r="C296" s="237"/>
      <c r="D296" s="238"/>
      <c r="E296" s="237"/>
      <c r="F296" s="299"/>
      <c r="G296" s="219"/>
      <c r="H296" s="220"/>
      <c r="I296" s="220"/>
      <c r="J296" s="220"/>
      <c r="K296" s="220"/>
      <c r="L296" s="220"/>
      <c r="M296" s="220"/>
      <c r="N296" s="220"/>
      <c r="O296" s="220"/>
      <c r="P296" s="221"/>
      <c r="Q296" s="964"/>
      <c r="R296" s="965"/>
      <c r="S296" s="965"/>
      <c r="T296" s="965"/>
      <c r="U296" s="965"/>
      <c r="V296" s="965"/>
      <c r="W296" s="965"/>
      <c r="X296" s="965"/>
      <c r="Y296" s="965"/>
      <c r="Z296" s="965"/>
      <c r="AA296" s="96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4"/>
      <c r="B297" s="238"/>
      <c r="C297" s="237"/>
      <c r="D297" s="238"/>
      <c r="E297" s="237"/>
      <c r="F297" s="299"/>
      <c r="G297" s="219"/>
      <c r="H297" s="220"/>
      <c r="I297" s="220"/>
      <c r="J297" s="220"/>
      <c r="K297" s="220"/>
      <c r="L297" s="220"/>
      <c r="M297" s="220"/>
      <c r="N297" s="220"/>
      <c r="O297" s="220"/>
      <c r="P297" s="221"/>
      <c r="Q297" s="964"/>
      <c r="R297" s="965"/>
      <c r="S297" s="965"/>
      <c r="T297" s="965"/>
      <c r="U297" s="965"/>
      <c r="V297" s="965"/>
      <c r="W297" s="965"/>
      <c r="X297" s="965"/>
      <c r="Y297" s="965"/>
      <c r="Z297" s="965"/>
      <c r="AA297" s="966"/>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4"/>
      <c r="B298" s="238"/>
      <c r="C298" s="237"/>
      <c r="D298" s="238"/>
      <c r="E298" s="237"/>
      <c r="F298" s="299"/>
      <c r="G298" s="219"/>
      <c r="H298" s="220"/>
      <c r="I298" s="220"/>
      <c r="J298" s="220"/>
      <c r="K298" s="220"/>
      <c r="L298" s="220"/>
      <c r="M298" s="220"/>
      <c r="N298" s="220"/>
      <c r="O298" s="220"/>
      <c r="P298" s="221"/>
      <c r="Q298" s="964"/>
      <c r="R298" s="965"/>
      <c r="S298" s="965"/>
      <c r="T298" s="965"/>
      <c r="U298" s="965"/>
      <c r="V298" s="965"/>
      <c r="W298" s="965"/>
      <c r="X298" s="965"/>
      <c r="Y298" s="965"/>
      <c r="Z298" s="965"/>
      <c r="AA298" s="96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4"/>
      <c r="B299" s="238"/>
      <c r="C299" s="237"/>
      <c r="D299" s="238"/>
      <c r="E299" s="237"/>
      <c r="F299" s="299"/>
      <c r="G299" s="222"/>
      <c r="H299" s="179"/>
      <c r="I299" s="179"/>
      <c r="J299" s="179"/>
      <c r="K299" s="179"/>
      <c r="L299" s="179"/>
      <c r="M299" s="179"/>
      <c r="N299" s="179"/>
      <c r="O299" s="179"/>
      <c r="P299" s="223"/>
      <c r="Q299" s="967"/>
      <c r="R299" s="968"/>
      <c r="S299" s="968"/>
      <c r="T299" s="968"/>
      <c r="U299" s="968"/>
      <c r="V299" s="968"/>
      <c r="W299" s="968"/>
      <c r="X299" s="968"/>
      <c r="Y299" s="968"/>
      <c r="Z299" s="968"/>
      <c r="AA299" s="96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4"/>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4"/>
      <c r="B302" s="238"/>
      <c r="C302" s="237"/>
      <c r="D302" s="238"/>
      <c r="E302" s="237"/>
      <c r="F302" s="299"/>
      <c r="G302" s="217"/>
      <c r="H302" s="176"/>
      <c r="I302" s="176"/>
      <c r="J302" s="176"/>
      <c r="K302" s="176"/>
      <c r="L302" s="176"/>
      <c r="M302" s="176"/>
      <c r="N302" s="176"/>
      <c r="O302" s="176"/>
      <c r="P302" s="218"/>
      <c r="Q302" s="961"/>
      <c r="R302" s="962"/>
      <c r="S302" s="962"/>
      <c r="T302" s="962"/>
      <c r="U302" s="962"/>
      <c r="V302" s="962"/>
      <c r="W302" s="962"/>
      <c r="X302" s="962"/>
      <c r="Y302" s="962"/>
      <c r="Z302" s="962"/>
      <c r="AA302" s="96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4"/>
      <c r="B303" s="238"/>
      <c r="C303" s="237"/>
      <c r="D303" s="238"/>
      <c r="E303" s="237"/>
      <c r="F303" s="299"/>
      <c r="G303" s="219"/>
      <c r="H303" s="220"/>
      <c r="I303" s="220"/>
      <c r="J303" s="220"/>
      <c r="K303" s="220"/>
      <c r="L303" s="220"/>
      <c r="M303" s="220"/>
      <c r="N303" s="220"/>
      <c r="O303" s="220"/>
      <c r="P303" s="221"/>
      <c r="Q303" s="964"/>
      <c r="R303" s="965"/>
      <c r="S303" s="965"/>
      <c r="T303" s="965"/>
      <c r="U303" s="965"/>
      <c r="V303" s="965"/>
      <c r="W303" s="965"/>
      <c r="X303" s="965"/>
      <c r="Y303" s="965"/>
      <c r="Z303" s="965"/>
      <c r="AA303" s="96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4"/>
      <c r="B304" s="238"/>
      <c r="C304" s="237"/>
      <c r="D304" s="238"/>
      <c r="E304" s="237"/>
      <c r="F304" s="299"/>
      <c r="G304" s="219"/>
      <c r="H304" s="220"/>
      <c r="I304" s="220"/>
      <c r="J304" s="220"/>
      <c r="K304" s="220"/>
      <c r="L304" s="220"/>
      <c r="M304" s="220"/>
      <c r="N304" s="220"/>
      <c r="O304" s="220"/>
      <c r="P304" s="221"/>
      <c r="Q304" s="964"/>
      <c r="R304" s="965"/>
      <c r="S304" s="965"/>
      <c r="T304" s="965"/>
      <c r="U304" s="965"/>
      <c r="V304" s="965"/>
      <c r="W304" s="965"/>
      <c r="X304" s="965"/>
      <c r="Y304" s="965"/>
      <c r="Z304" s="965"/>
      <c r="AA304" s="966"/>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4"/>
      <c r="B305" s="238"/>
      <c r="C305" s="237"/>
      <c r="D305" s="238"/>
      <c r="E305" s="237"/>
      <c r="F305" s="299"/>
      <c r="G305" s="219"/>
      <c r="H305" s="220"/>
      <c r="I305" s="220"/>
      <c r="J305" s="220"/>
      <c r="K305" s="220"/>
      <c r="L305" s="220"/>
      <c r="M305" s="220"/>
      <c r="N305" s="220"/>
      <c r="O305" s="220"/>
      <c r="P305" s="221"/>
      <c r="Q305" s="964"/>
      <c r="R305" s="965"/>
      <c r="S305" s="965"/>
      <c r="T305" s="965"/>
      <c r="U305" s="965"/>
      <c r="V305" s="965"/>
      <c r="W305" s="965"/>
      <c r="X305" s="965"/>
      <c r="Y305" s="965"/>
      <c r="Z305" s="965"/>
      <c r="AA305" s="96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4"/>
      <c r="B306" s="238"/>
      <c r="C306" s="237"/>
      <c r="D306" s="238"/>
      <c r="E306" s="300"/>
      <c r="F306" s="301"/>
      <c r="G306" s="222"/>
      <c r="H306" s="179"/>
      <c r="I306" s="179"/>
      <c r="J306" s="179"/>
      <c r="K306" s="179"/>
      <c r="L306" s="179"/>
      <c r="M306" s="179"/>
      <c r="N306" s="179"/>
      <c r="O306" s="179"/>
      <c r="P306" s="223"/>
      <c r="Q306" s="967"/>
      <c r="R306" s="968"/>
      <c r="S306" s="968"/>
      <c r="T306" s="968"/>
      <c r="U306" s="968"/>
      <c r="V306" s="968"/>
      <c r="W306" s="968"/>
      <c r="X306" s="968"/>
      <c r="Y306" s="968"/>
      <c r="Z306" s="968"/>
      <c r="AA306" s="96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4"/>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4"/>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4"/>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307</v>
      </c>
      <c r="AF312" s="184"/>
      <c r="AG312" s="184"/>
      <c r="AH312" s="185"/>
      <c r="AI312" s="200" t="s">
        <v>329</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4"/>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307</v>
      </c>
      <c r="AF316" s="184"/>
      <c r="AG316" s="184"/>
      <c r="AH316" s="185"/>
      <c r="AI316" s="200" t="s">
        <v>329</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4"/>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307</v>
      </c>
      <c r="AF320" s="184"/>
      <c r="AG320" s="184"/>
      <c r="AH320" s="185"/>
      <c r="AI320" s="200" t="s">
        <v>329</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4"/>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307</v>
      </c>
      <c r="AF324" s="184"/>
      <c r="AG324" s="184"/>
      <c r="AH324" s="185"/>
      <c r="AI324" s="200" t="s">
        <v>329</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4"/>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307</v>
      </c>
      <c r="AF328" s="184"/>
      <c r="AG328" s="184"/>
      <c r="AH328" s="185"/>
      <c r="AI328" s="200" t="s">
        <v>329</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4"/>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9"/>
      <c r="AY332">
        <f>COUNTA($G$334)</f>
        <v>0</v>
      </c>
    </row>
    <row r="333" spans="1:51" ht="22.5" hidden="1" customHeight="1" x14ac:dyDescent="0.15">
      <c r="A333" s="97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4"/>
      <c r="B334" s="238"/>
      <c r="C334" s="237"/>
      <c r="D334" s="238"/>
      <c r="E334" s="237"/>
      <c r="F334" s="299"/>
      <c r="G334" s="217"/>
      <c r="H334" s="176"/>
      <c r="I334" s="176"/>
      <c r="J334" s="176"/>
      <c r="K334" s="176"/>
      <c r="L334" s="176"/>
      <c r="M334" s="176"/>
      <c r="N334" s="176"/>
      <c r="O334" s="176"/>
      <c r="P334" s="218"/>
      <c r="Q334" s="961"/>
      <c r="R334" s="962"/>
      <c r="S334" s="962"/>
      <c r="T334" s="962"/>
      <c r="U334" s="962"/>
      <c r="V334" s="962"/>
      <c r="W334" s="962"/>
      <c r="X334" s="962"/>
      <c r="Y334" s="962"/>
      <c r="Z334" s="962"/>
      <c r="AA334" s="96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4"/>
      <c r="B335" s="238"/>
      <c r="C335" s="237"/>
      <c r="D335" s="238"/>
      <c r="E335" s="237"/>
      <c r="F335" s="299"/>
      <c r="G335" s="219"/>
      <c r="H335" s="220"/>
      <c r="I335" s="220"/>
      <c r="J335" s="220"/>
      <c r="K335" s="220"/>
      <c r="L335" s="220"/>
      <c r="M335" s="220"/>
      <c r="N335" s="220"/>
      <c r="O335" s="220"/>
      <c r="P335" s="221"/>
      <c r="Q335" s="964"/>
      <c r="R335" s="965"/>
      <c r="S335" s="965"/>
      <c r="T335" s="965"/>
      <c r="U335" s="965"/>
      <c r="V335" s="965"/>
      <c r="W335" s="965"/>
      <c r="X335" s="965"/>
      <c r="Y335" s="965"/>
      <c r="Z335" s="965"/>
      <c r="AA335" s="96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4"/>
      <c r="B336" s="238"/>
      <c r="C336" s="237"/>
      <c r="D336" s="238"/>
      <c r="E336" s="237"/>
      <c r="F336" s="299"/>
      <c r="G336" s="219"/>
      <c r="H336" s="220"/>
      <c r="I336" s="220"/>
      <c r="J336" s="220"/>
      <c r="K336" s="220"/>
      <c r="L336" s="220"/>
      <c r="M336" s="220"/>
      <c r="N336" s="220"/>
      <c r="O336" s="220"/>
      <c r="P336" s="221"/>
      <c r="Q336" s="964"/>
      <c r="R336" s="965"/>
      <c r="S336" s="965"/>
      <c r="T336" s="965"/>
      <c r="U336" s="965"/>
      <c r="V336" s="965"/>
      <c r="W336" s="965"/>
      <c r="X336" s="965"/>
      <c r="Y336" s="965"/>
      <c r="Z336" s="965"/>
      <c r="AA336" s="966"/>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4"/>
      <c r="B337" s="238"/>
      <c r="C337" s="237"/>
      <c r="D337" s="238"/>
      <c r="E337" s="237"/>
      <c r="F337" s="299"/>
      <c r="G337" s="219"/>
      <c r="H337" s="220"/>
      <c r="I337" s="220"/>
      <c r="J337" s="220"/>
      <c r="K337" s="220"/>
      <c r="L337" s="220"/>
      <c r="M337" s="220"/>
      <c r="N337" s="220"/>
      <c r="O337" s="220"/>
      <c r="P337" s="221"/>
      <c r="Q337" s="964"/>
      <c r="R337" s="965"/>
      <c r="S337" s="965"/>
      <c r="T337" s="965"/>
      <c r="U337" s="965"/>
      <c r="V337" s="965"/>
      <c r="W337" s="965"/>
      <c r="X337" s="965"/>
      <c r="Y337" s="965"/>
      <c r="Z337" s="965"/>
      <c r="AA337" s="96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4"/>
      <c r="B338" s="238"/>
      <c r="C338" s="237"/>
      <c r="D338" s="238"/>
      <c r="E338" s="237"/>
      <c r="F338" s="299"/>
      <c r="G338" s="222"/>
      <c r="H338" s="179"/>
      <c r="I338" s="179"/>
      <c r="J338" s="179"/>
      <c r="K338" s="179"/>
      <c r="L338" s="179"/>
      <c r="M338" s="179"/>
      <c r="N338" s="179"/>
      <c r="O338" s="179"/>
      <c r="P338" s="223"/>
      <c r="Q338" s="967"/>
      <c r="R338" s="968"/>
      <c r="S338" s="968"/>
      <c r="T338" s="968"/>
      <c r="U338" s="968"/>
      <c r="V338" s="968"/>
      <c r="W338" s="968"/>
      <c r="X338" s="968"/>
      <c r="Y338" s="968"/>
      <c r="Z338" s="968"/>
      <c r="AA338" s="96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4"/>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4"/>
      <c r="B341" s="238"/>
      <c r="C341" s="237"/>
      <c r="D341" s="238"/>
      <c r="E341" s="237"/>
      <c r="F341" s="299"/>
      <c r="G341" s="217"/>
      <c r="H341" s="176"/>
      <c r="I341" s="176"/>
      <c r="J341" s="176"/>
      <c r="K341" s="176"/>
      <c r="L341" s="176"/>
      <c r="M341" s="176"/>
      <c r="N341" s="176"/>
      <c r="O341" s="176"/>
      <c r="P341" s="218"/>
      <c r="Q341" s="961"/>
      <c r="R341" s="962"/>
      <c r="S341" s="962"/>
      <c r="T341" s="962"/>
      <c r="U341" s="962"/>
      <c r="V341" s="962"/>
      <c r="W341" s="962"/>
      <c r="X341" s="962"/>
      <c r="Y341" s="962"/>
      <c r="Z341" s="962"/>
      <c r="AA341" s="96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4"/>
      <c r="B342" s="238"/>
      <c r="C342" s="237"/>
      <c r="D342" s="238"/>
      <c r="E342" s="237"/>
      <c r="F342" s="299"/>
      <c r="G342" s="219"/>
      <c r="H342" s="220"/>
      <c r="I342" s="220"/>
      <c r="J342" s="220"/>
      <c r="K342" s="220"/>
      <c r="L342" s="220"/>
      <c r="M342" s="220"/>
      <c r="N342" s="220"/>
      <c r="O342" s="220"/>
      <c r="P342" s="221"/>
      <c r="Q342" s="964"/>
      <c r="R342" s="965"/>
      <c r="S342" s="965"/>
      <c r="T342" s="965"/>
      <c r="U342" s="965"/>
      <c r="V342" s="965"/>
      <c r="W342" s="965"/>
      <c r="X342" s="965"/>
      <c r="Y342" s="965"/>
      <c r="Z342" s="965"/>
      <c r="AA342" s="96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4"/>
      <c r="B343" s="238"/>
      <c r="C343" s="237"/>
      <c r="D343" s="238"/>
      <c r="E343" s="237"/>
      <c r="F343" s="299"/>
      <c r="G343" s="219"/>
      <c r="H343" s="220"/>
      <c r="I343" s="220"/>
      <c r="J343" s="220"/>
      <c r="K343" s="220"/>
      <c r="L343" s="220"/>
      <c r="M343" s="220"/>
      <c r="N343" s="220"/>
      <c r="O343" s="220"/>
      <c r="P343" s="221"/>
      <c r="Q343" s="964"/>
      <c r="R343" s="965"/>
      <c r="S343" s="965"/>
      <c r="T343" s="965"/>
      <c r="U343" s="965"/>
      <c r="V343" s="965"/>
      <c r="W343" s="965"/>
      <c r="X343" s="965"/>
      <c r="Y343" s="965"/>
      <c r="Z343" s="965"/>
      <c r="AA343" s="966"/>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4"/>
      <c r="B344" s="238"/>
      <c r="C344" s="237"/>
      <c r="D344" s="238"/>
      <c r="E344" s="237"/>
      <c r="F344" s="299"/>
      <c r="G344" s="219"/>
      <c r="H344" s="220"/>
      <c r="I344" s="220"/>
      <c r="J344" s="220"/>
      <c r="K344" s="220"/>
      <c r="L344" s="220"/>
      <c r="M344" s="220"/>
      <c r="N344" s="220"/>
      <c r="O344" s="220"/>
      <c r="P344" s="221"/>
      <c r="Q344" s="964"/>
      <c r="R344" s="965"/>
      <c r="S344" s="965"/>
      <c r="T344" s="965"/>
      <c r="U344" s="965"/>
      <c r="V344" s="965"/>
      <c r="W344" s="965"/>
      <c r="X344" s="965"/>
      <c r="Y344" s="965"/>
      <c r="Z344" s="965"/>
      <c r="AA344" s="96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4"/>
      <c r="B345" s="238"/>
      <c r="C345" s="237"/>
      <c r="D345" s="238"/>
      <c r="E345" s="237"/>
      <c r="F345" s="299"/>
      <c r="G345" s="222"/>
      <c r="H345" s="179"/>
      <c r="I345" s="179"/>
      <c r="J345" s="179"/>
      <c r="K345" s="179"/>
      <c r="L345" s="179"/>
      <c r="M345" s="179"/>
      <c r="N345" s="179"/>
      <c r="O345" s="179"/>
      <c r="P345" s="223"/>
      <c r="Q345" s="967"/>
      <c r="R345" s="968"/>
      <c r="S345" s="968"/>
      <c r="T345" s="968"/>
      <c r="U345" s="968"/>
      <c r="V345" s="968"/>
      <c r="W345" s="968"/>
      <c r="X345" s="968"/>
      <c r="Y345" s="968"/>
      <c r="Z345" s="968"/>
      <c r="AA345" s="96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4"/>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4"/>
      <c r="B348" s="238"/>
      <c r="C348" s="237"/>
      <c r="D348" s="238"/>
      <c r="E348" s="237"/>
      <c r="F348" s="299"/>
      <c r="G348" s="217"/>
      <c r="H348" s="176"/>
      <c r="I348" s="176"/>
      <c r="J348" s="176"/>
      <c r="K348" s="176"/>
      <c r="L348" s="176"/>
      <c r="M348" s="176"/>
      <c r="N348" s="176"/>
      <c r="O348" s="176"/>
      <c r="P348" s="218"/>
      <c r="Q348" s="961"/>
      <c r="R348" s="962"/>
      <c r="S348" s="962"/>
      <c r="T348" s="962"/>
      <c r="U348" s="962"/>
      <c r="V348" s="962"/>
      <c r="W348" s="962"/>
      <c r="X348" s="962"/>
      <c r="Y348" s="962"/>
      <c r="Z348" s="962"/>
      <c r="AA348" s="96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4"/>
      <c r="B349" s="238"/>
      <c r="C349" s="237"/>
      <c r="D349" s="238"/>
      <c r="E349" s="237"/>
      <c r="F349" s="299"/>
      <c r="G349" s="219"/>
      <c r="H349" s="220"/>
      <c r="I349" s="220"/>
      <c r="J349" s="220"/>
      <c r="K349" s="220"/>
      <c r="L349" s="220"/>
      <c r="M349" s="220"/>
      <c r="N349" s="220"/>
      <c r="O349" s="220"/>
      <c r="P349" s="221"/>
      <c r="Q349" s="964"/>
      <c r="R349" s="965"/>
      <c r="S349" s="965"/>
      <c r="T349" s="965"/>
      <c r="U349" s="965"/>
      <c r="V349" s="965"/>
      <c r="W349" s="965"/>
      <c r="X349" s="965"/>
      <c r="Y349" s="965"/>
      <c r="Z349" s="965"/>
      <c r="AA349" s="96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4"/>
      <c r="B350" s="238"/>
      <c r="C350" s="237"/>
      <c r="D350" s="238"/>
      <c r="E350" s="237"/>
      <c r="F350" s="299"/>
      <c r="G350" s="219"/>
      <c r="H350" s="220"/>
      <c r="I350" s="220"/>
      <c r="J350" s="220"/>
      <c r="K350" s="220"/>
      <c r="L350" s="220"/>
      <c r="M350" s="220"/>
      <c r="N350" s="220"/>
      <c r="O350" s="220"/>
      <c r="P350" s="221"/>
      <c r="Q350" s="964"/>
      <c r="R350" s="965"/>
      <c r="S350" s="965"/>
      <c r="T350" s="965"/>
      <c r="U350" s="965"/>
      <c r="V350" s="965"/>
      <c r="W350" s="965"/>
      <c r="X350" s="965"/>
      <c r="Y350" s="965"/>
      <c r="Z350" s="965"/>
      <c r="AA350" s="966"/>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4"/>
      <c r="B351" s="238"/>
      <c r="C351" s="237"/>
      <c r="D351" s="238"/>
      <c r="E351" s="237"/>
      <c r="F351" s="299"/>
      <c r="G351" s="219"/>
      <c r="H351" s="220"/>
      <c r="I351" s="220"/>
      <c r="J351" s="220"/>
      <c r="K351" s="220"/>
      <c r="L351" s="220"/>
      <c r="M351" s="220"/>
      <c r="N351" s="220"/>
      <c r="O351" s="220"/>
      <c r="P351" s="221"/>
      <c r="Q351" s="964"/>
      <c r="R351" s="965"/>
      <c r="S351" s="965"/>
      <c r="T351" s="965"/>
      <c r="U351" s="965"/>
      <c r="V351" s="965"/>
      <c r="W351" s="965"/>
      <c r="X351" s="965"/>
      <c r="Y351" s="965"/>
      <c r="Z351" s="965"/>
      <c r="AA351" s="96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4"/>
      <c r="B352" s="238"/>
      <c r="C352" s="237"/>
      <c r="D352" s="238"/>
      <c r="E352" s="237"/>
      <c r="F352" s="299"/>
      <c r="G352" s="222"/>
      <c r="H352" s="179"/>
      <c r="I352" s="179"/>
      <c r="J352" s="179"/>
      <c r="K352" s="179"/>
      <c r="L352" s="179"/>
      <c r="M352" s="179"/>
      <c r="N352" s="179"/>
      <c r="O352" s="179"/>
      <c r="P352" s="223"/>
      <c r="Q352" s="967"/>
      <c r="R352" s="968"/>
      <c r="S352" s="968"/>
      <c r="T352" s="968"/>
      <c r="U352" s="968"/>
      <c r="V352" s="968"/>
      <c r="W352" s="968"/>
      <c r="X352" s="968"/>
      <c r="Y352" s="968"/>
      <c r="Z352" s="968"/>
      <c r="AA352" s="96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4"/>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4"/>
      <c r="B355" s="238"/>
      <c r="C355" s="237"/>
      <c r="D355" s="238"/>
      <c r="E355" s="237"/>
      <c r="F355" s="299"/>
      <c r="G355" s="217"/>
      <c r="H355" s="176"/>
      <c r="I355" s="176"/>
      <c r="J355" s="176"/>
      <c r="K355" s="176"/>
      <c r="L355" s="176"/>
      <c r="M355" s="176"/>
      <c r="N355" s="176"/>
      <c r="O355" s="176"/>
      <c r="P355" s="218"/>
      <c r="Q355" s="961"/>
      <c r="R355" s="962"/>
      <c r="S355" s="962"/>
      <c r="T355" s="962"/>
      <c r="U355" s="962"/>
      <c r="V355" s="962"/>
      <c r="W355" s="962"/>
      <c r="X355" s="962"/>
      <c r="Y355" s="962"/>
      <c r="Z355" s="962"/>
      <c r="AA355" s="96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4"/>
      <c r="B356" s="238"/>
      <c r="C356" s="237"/>
      <c r="D356" s="238"/>
      <c r="E356" s="237"/>
      <c r="F356" s="299"/>
      <c r="G356" s="219"/>
      <c r="H356" s="220"/>
      <c r="I356" s="220"/>
      <c r="J356" s="220"/>
      <c r="K356" s="220"/>
      <c r="L356" s="220"/>
      <c r="M356" s="220"/>
      <c r="N356" s="220"/>
      <c r="O356" s="220"/>
      <c r="P356" s="221"/>
      <c r="Q356" s="964"/>
      <c r="R356" s="965"/>
      <c r="S356" s="965"/>
      <c r="T356" s="965"/>
      <c r="U356" s="965"/>
      <c r="V356" s="965"/>
      <c r="W356" s="965"/>
      <c r="X356" s="965"/>
      <c r="Y356" s="965"/>
      <c r="Z356" s="965"/>
      <c r="AA356" s="96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4"/>
      <c r="B357" s="238"/>
      <c r="C357" s="237"/>
      <c r="D357" s="238"/>
      <c r="E357" s="237"/>
      <c r="F357" s="299"/>
      <c r="G357" s="219"/>
      <c r="H357" s="220"/>
      <c r="I357" s="220"/>
      <c r="J357" s="220"/>
      <c r="K357" s="220"/>
      <c r="L357" s="220"/>
      <c r="M357" s="220"/>
      <c r="N357" s="220"/>
      <c r="O357" s="220"/>
      <c r="P357" s="221"/>
      <c r="Q357" s="964"/>
      <c r="R357" s="965"/>
      <c r="S357" s="965"/>
      <c r="T357" s="965"/>
      <c r="U357" s="965"/>
      <c r="V357" s="965"/>
      <c r="W357" s="965"/>
      <c r="X357" s="965"/>
      <c r="Y357" s="965"/>
      <c r="Z357" s="965"/>
      <c r="AA357" s="966"/>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4"/>
      <c r="B358" s="238"/>
      <c r="C358" s="237"/>
      <c r="D358" s="238"/>
      <c r="E358" s="237"/>
      <c r="F358" s="299"/>
      <c r="G358" s="219"/>
      <c r="H358" s="220"/>
      <c r="I358" s="220"/>
      <c r="J358" s="220"/>
      <c r="K358" s="220"/>
      <c r="L358" s="220"/>
      <c r="M358" s="220"/>
      <c r="N358" s="220"/>
      <c r="O358" s="220"/>
      <c r="P358" s="221"/>
      <c r="Q358" s="964"/>
      <c r="R358" s="965"/>
      <c r="S358" s="965"/>
      <c r="T358" s="965"/>
      <c r="U358" s="965"/>
      <c r="V358" s="965"/>
      <c r="W358" s="965"/>
      <c r="X358" s="965"/>
      <c r="Y358" s="965"/>
      <c r="Z358" s="965"/>
      <c r="AA358" s="96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4"/>
      <c r="B359" s="238"/>
      <c r="C359" s="237"/>
      <c r="D359" s="238"/>
      <c r="E359" s="237"/>
      <c r="F359" s="299"/>
      <c r="G359" s="222"/>
      <c r="H359" s="179"/>
      <c r="I359" s="179"/>
      <c r="J359" s="179"/>
      <c r="K359" s="179"/>
      <c r="L359" s="179"/>
      <c r="M359" s="179"/>
      <c r="N359" s="179"/>
      <c r="O359" s="179"/>
      <c r="P359" s="223"/>
      <c r="Q359" s="967"/>
      <c r="R359" s="968"/>
      <c r="S359" s="968"/>
      <c r="T359" s="968"/>
      <c r="U359" s="968"/>
      <c r="V359" s="968"/>
      <c r="W359" s="968"/>
      <c r="X359" s="968"/>
      <c r="Y359" s="968"/>
      <c r="Z359" s="968"/>
      <c r="AA359" s="96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4"/>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4"/>
      <c r="B362" s="238"/>
      <c r="C362" s="237"/>
      <c r="D362" s="238"/>
      <c r="E362" s="237"/>
      <c r="F362" s="299"/>
      <c r="G362" s="217"/>
      <c r="H362" s="176"/>
      <c r="I362" s="176"/>
      <c r="J362" s="176"/>
      <c r="K362" s="176"/>
      <c r="L362" s="176"/>
      <c r="M362" s="176"/>
      <c r="N362" s="176"/>
      <c r="O362" s="176"/>
      <c r="P362" s="218"/>
      <c r="Q362" s="961"/>
      <c r="R362" s="962"/>
      <c r="S362" s="962"/>
      <c r="T362" s="962"/>
      <c r="U362" s="962"/>
      <c r="V362" s="962"/>
      <c r="W362" s="962"/>
      <c r="X362" s="962"/>
      <c r="Y362" s="962"/>
      <c r="Z362" s="962"/>
      <c r="AA362" s="96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4"/>
      <c r="B363" s="238"/>
      <c r="C363" s="237"/>
      <c r="D363" s="238"/>
      <c r="E363" s="237"/>
      <c r="F363" s="299"/>
      <c r="G363" s="219"/>
      <c r="H363" s="220"/>
      <c r="I363" s="220"/>
      <c r="J363" s="220"/>
      <c r="K363" s="220"/>
      <c r="L363" s="220"/>
      <c r="M363" s="220"/>
      <c r="N363" s="220"/>
      <c r="O363" s="220"/>
      <c r="P363" s="221"/>
      <c r="Q363" s="964"/>
      <c r="R363" s="965"/>
      <c r="S363" s="965"/>
      <c r="T363" s="965"/>
      <c r="U363" s="965"/>
      <c r="V363" s="965"/>
      <c r="W363" s="965"/>
      <c r="X363" s="965"/>
      <c r="Y363" s="965"/>
      <c r="Z363" s="965"/>
      <c r="AA363" s="96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4"/>
      <c r="B364" s="238"/>
      <c r="C364" s="237"/>
      <c r="D364" s="238"/>
      <c r="E364" s="237"/>
      <c r="F364" s="299"/>
      <c r="G364" s="219"/>
      <c r="H364" s="220"/>
      <c r="I364" s="220"/>
      <c r="J364" s="220"/>
      <c r="K364" s="220"/>
      <c r="L364" s="220"/>
      <c r="M364" s="220"/>
      <c r="N364" s="220"/>
      <c r="O364" s="220"/>
      <c r="P364" s="221"/>
      <c r="Q364" s="964"/>
      <c r="R364" s="965"/>
      <c r="S364" s="965"/>
      <c r="T364" s="965"/>
      <c r="U364" s="965"/>
      <c r="V364" s="965"/>
      <c r="W364" s="965"/>
      <c r="X364" s="965"/>
      <c r="Y364" s="965"/>
      <c r="Z364" s="965"/>
      <c r="AA364" s="966"/>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4"/>
      <c r="B365" s="238"/>
      <c r="C365" s="237"/>
      <c r="D365" s="238"/>
      <c r="E365" s="237"/>
      <c r="F365" s="299"/>
      <c r="G365" s="219"/>
      <c r="H365" s="220"/>
      <c r="I365" s="220"/>
      <c r="J365" s="220"/>
      <c r="K365" s="220"/>
      <c r="L365" s="220"/>
      <c r="M365" s="220"/>
      <c r="N365" s="220"/>
      <c r="O365" s="220"/>
      <c r="P365" s="221"/>
      <c r="Q365" s="964"/>
      <c r="R365" s="965"/>
      <c r="S365" s="965"/>
      <c r="T365" s="965"/>
      <c r="U365" s="965"/>
      <c r="V365" s="965"/>
      <c r="W365" s="965"/>
      <c r="X365" s="965"/>
      <c r="Y365" s="965"/>
      <c r="Z365" s="965"/>
      <c r="AA365" s="96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4"/>
      <c r="B366" s="238"/>
      <c r="C366" s="237"/>
      <c r="D366" s="238"/>
      <c r="E366" s="300"/>
      <c r="F366" s="301"/>
      <c r="G366" s="222"/>
      <c r="H366" s="179"/>
      <c r="I366" s="179"/>
      <c r="J366" s="179"/>
      <c r="K366" s="179"/>
      <c r="L366" s="179"/>
      <c r="M366" s="179"/>
      <c r="N366" s="179"/>
      <c r="O366" s="179"/>
      <c r="P366" s="223"/>
      <c r="Q366" s="967"/>
      <c r="R366" s="968"/>
      <c r="S366" s="968"/>
      <c r="T366" s="968"/>
      <c r="U366" s="968"/>
      <c r="V366" s="968"/>
      <c r="W366" s="968"/>
      <c r="X366" s="968"/>
      <c r="Y366" s="968"/>
      <c r="Z366" s="968"/>
      <c r="AA366" s="96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4"/>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4"/>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4"/>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4"/>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307</v>
      </c>
      <c r="AF372" s="184"/>
      <c r="AG372" s="184"/>
      <c r="AH372" s="185"/>
      <c r="AI372" s="200" t="s">
        <v>329</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4"/>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307</v>
      </c>
      <c r="AF376" s="184"/>
      <c r="AG376" s="184"/>
      <c r="AH376" s="185"/>
      <c r="AI376" s="200" t="s">
        <v>329</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4"/>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307</v>
      </c>
      <c r="AF380" s="184"/>
      <c r="AG380" s="184"/>
      <c r="AH380" s="185"/>
      <c r="AI380" s="200" t="s">
        <v>329</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4"/>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307</v>
      </c>
      <c r="AF384" s="184"/>
      <c r="AG384" s="184"/>
      <c r="AH384" s="185"/>
      <c r="AI384" s="200" t="s">
        <v>329</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4"/>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307</v>
      </c>
      <c r="AF388" s="184"/>
      <c r="AG388" s="184"/>
      <c r="AH388" s="185"/>
      <c r="AI388" s="200" t="s">
        <v>329</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4"/>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9"/>
      <c r="AY392">
        <f>COUNTA($G$394)</f>
        <v>0</v>
      </c>
    </row>
    <row r="393" spans="1:51" ht="22.5" hidden="1" customHeight="1" x14ac:dyDescent="0.15">
      <c r="A393" s="97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4"/>
      <c r="B394" s="238"/>
      <c r="C394" s="237"/>
      <c r="D394" s="238"/>
      <c r="E394" s="237"/>
      <c r="F394" s="299"/>
      <c r="G394" s="217"/>
      <c r="H394" s="176"/>
      <c r="I394" s="176"/>
      <c r="J394" s="176"/>
      <c r="K394" s="176"/>
      <c r="L394" s="176"/>
      <c r="M394" s="176"/>
      <c r="N394" s="176"/>
      <c r="O394" s="176"/>
      <c r="P394" s="218"/>
      <c r="Q394" s="961"/>
      <c r="R394" s="962"/>
      <c r="S394" s="962"/>
      <c r="T394" s="962"/>
      <c r="U394" s="962"/>
      <c r="V394" s="962"/>
      <c r="W394" s="962"/>
      <c r="X394" s="962"/>
      <c r="Y394" s="962"/>
      <c r="Z394" s="962"/>
      <c r="AA394" s="96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4"/>
      <c r="B395" s="238"/>
      <c r="C395" s="237"/>
      <c r="D395" s="238"/>
      <c r="E395" s="237"/>
      <c r="F395" s="299"/>
      <c r="G395" s="219"/>
      <c r="H395" s="220"/>
      <c r="I395" s="220"/>
      <c r="J395" s="220"/>
      <c r="K395" s="220"/>
      <c r="L395" s="220"/>
      <c r="M395" s="220"/>
      <c r="N395" s="220"/>
      <c r="O395" s="220"/>
      <c r="P395" s="221"/>
      <c r="Q395" s="964"/>
      <c r="R395" s="965"/>
      <c r="S395" s="965"/>
      <c r="T395" s="965"/>
      <c r="U395" s="965"/>
      <c r="V395" s="965"/>
      <c r="W395" s="965"/>
      <c r="X395" s="965"/>
      <c r="Y395" s="965"/>
      <c r="Z395" s="965"/>
      <c r="AA395" s="96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4"/>
      <c r="B396" s="238"/>
      <c r="C396" s="237"/>
      <c r="D396" s="238"/>
      <c r="E396" s="237"/>
      <c r="F396" s="299"/>
      <c r="G396" s="219"/>
      <c r="H396" s="220"/>
      <c r="I396" s="220"/>
      <c r="J396" s="220"/>
      <c r="K396" s="220"/>
      <c r="L396" s="220"/>
      <c r="M396" s="220"/>
      <c r="N396" s="220"/>
      <c r="O396" s="220"/>
      <c r="P396" s="221"/>
      <c r="Q396" s="964"/>
      <c r="R396" s="965"/>
      <c r="S396" s="965"/>
      <c r="T396" s="965"/>
      <c r="U396" s="965"/>
      <c r="V396" s="965"/>
      <c r="W396" s="965"/>
      <c r="X396" s="965"/>
      <c r="Y396" s="965"/>
      <c r="Z396" s="965"/>
      <c r="AA396" s="966"/>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4"/>
      <c r="B397" s="238"/>
      <c r="C397" s="237"/>
      <c r="D397" s="238"/>
      <c r="E397" s="237"/>
      <c r="F397" s="299"/>
      <c r="G397" s="219"/>
      <c r="H397" s="220"/>
      <c r="I397" s="220"/>
      <c r="J397" s="220"/>
      <c r="K397" s="220"/>
      <c r="L397" s="220"/>
      <c r="M397" s="220"/>
      <c r="N397" s="220"/>
      <c r="O397" s="220"/>
      <c r="P397" s="221"/>
      <c r="Q397" s="964"/>
      <c r="R397" s="965"/>
      <c r="S397" s="965"/>
      <c r="T397" s="965"/>
      <c r="U397" s="965"/>
      <c r="V397" s="965"/>
      <c r="W397" s="965"/>
      <c r="X397" s="965"/>
      <c r="Y397" s="965"/>
      <c r="Z397" s="965"/>
      <c r="AA397" s="96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4"/>
      <c r="B398" s="238"/>
      <c r="C398" s="237"/>
      <c r="D398" s="238"/>
      <c r="E398" s="237"/>
      <c r="F398" s="299"/>
      <c r="G398" s="222"/>
      <c r="H398" s="179"/>
      <c r="I398" s="179"/>
      <c r="J398" s="179"/>
      <c r="K398" s="179"/>
      <c r="L398" s="179"/>
      <c r="M398" s="179"/>
      <c r="N398" s="179"/>
      <c r="O398" s="179"/>
      <c r="P398" s="223"/>
      <c r="Q398" s="967"/>
      <c r="R398" s="968"/>
      <c r="S398" s="968"/>
      <c r="T398" s="968"/>
      <c r="U398" s="968"/>
      <c r="V398" s="968"/>
      <c r="W398" s="968"/>
      <c r="X398" s="968"/>
      <c r="Y398" s="968"/>
      <c r="Z398" s="968"/>
      <c r="AA398" s="96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4"/>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4"/>
      <c r="B401" s="238"/>
      <c r="C401" s="237"/>
      <c r="D401" s="238"/>
      <c r="E401" s="237"/>
      <c r="F401" s="299"/>
      <c r="G401" s="217"/>
      <c r="H401" s="176"/>
      <c r="I401" s="176"/>
      <c r="J401" s="176"/>
      <c r="K401" s="176"/>
      <c r="L401" s="176"/>
      <c r="M401" s="176"/>
      <c r="N401" s="176"/>
      <c r="O401" s="176"/>
      <c r="P401" s="218"/>
      <c r="Q401" s="961"/>
      <c r="R401" s="962"/>
      <c r="S401" s="962"/>
      <c r="T401" s="962"/>
      <c r="U401" s="962"/>
      <c r="V401" s="962"/>
      <c r="W401" s="962"/>
      <c r="X401" s="962"/>
      <c r="Y401" s="962"/>
      <c r="Z401" s="962"/>
      <c r="AA401" s="96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4"/>
      <c r="B402" s="238"/>
      <c r="C402" s="237"/>
      <c r="D402" s="238"/>
      <c r="E402" s="237"/>
      <c r="F402" s="299"/>
      <c r="G402" s="219"/>
      <c r="H402" s="220"/>
      <c r="I402" s="220"/>
      <c r="J402" s="220"/>
      <c r="K402" s="220"/>
      <c r="L402" s="220"/>
      <c r="M402" s="220"/>
      <c r="N402" s="220"/>
      <c r="O402" s="220"/>
      <c r="P402" s="221"/>
      <c r="Q402" s="964"/>
      <c r="R402" s="965"/>
      <c r="S402" s="965"/>
      <c r="T402" s="965"/>
      <c r="U402" s="965"/>
      <c r="V402" s="965"/>
      <c r="W402" s="965"/>
      <c r="X402" s="965"/>
      <c r="Y402" s="965"/>
      <c r="Z402" s="965"/>
      <c r="AA402" s="96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4"/>
      <c r="B403" s="238"/>
      <c r="C403" s="237"/>
      <c r="D403" s="238"/>
      <c r="E403" s="237"/>
      <c r="F403" s="299"/>
      <c r="G403" s="219"/>
      <c r="H403" s="220"/>
      <c r="I403" s="220"/>
      <c r="J403" s="220"/>
      <c r="K403" s="220"/>
      <c r="L403" s="220"/>
      <c r="M403" s="220"/>
      <c r="N403" s="220"/>
      <c r="O403" s="220"/>
      <c r="P403" s="221"/>
      <c r="Q403" s="964"/>
      <c r="R403" s="965"/>
      <c r="S403" s="965"/>
      <c r="T403" s="965"/>
      <c r="U403" s="965"/>
      <c r="V403" s="965"/>
      <c r="W403" s="965"/>
      <c r="X403" s="965"/>
      <c r="Y403" s="965"/>
      <c r="Z403" s="965"/>
      <c r="AA403" s="966"/>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4"/>
      <c r="B404" s="238"/>
      <c r="C404" s="237"/>
      <c r="D404" s="238"/>
      <c r="E404" s="237"/>
      <c r="F404" s="299"/>
      <c r="G404" s="219"/>
      <c r="H404" s="220"/>
      <c r="I404" s="220"/>
      <c r="J404" s="220"/>
      <c r="K404" s="220"/>
      <c r="L404" s="220"/>
      <c r="M404" s="220"/>
      <c r="N404" s="220"/>
      <c r="O404" s="220"/>
      <c r="P404" s="221"/>
      <c r="Q404" s="964"/>
      <c r="R404" s="965"/>
      <c r="S404" s="965"/>
      <c r="T404" s="965"/>
      <c r="U404" s="965"/>
      <c r="V404" s="965"/>
      <c r="W404" s="965"/>
      <c r="X404" s="965"/>
      <c r="Y404" s="965"/>
      <c r="Z404" s="965"/>
      <c r="AA404" s="96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4"/>
      <c r="B405" s="238"/>
      <c r="C405" s="237"/>
      <c r="D405" s="238"/>
      <c r="E405" s="237"/>
      <c r="F405" s="299"/>
      <c r="G405" s="222"/>
      <c r="H405" s="179"/>
      <c r="I405" s="179"/>
      <c r="J405" s="179"/>
      <c r="K405" s="179"/>
      <c r="L405" s="179"/>
      <c r="M405" s="179"/>
      <c r="N405" s="179"/>
      <c r="O405" s="179"/>
      <c r="P405" s="223"/>
      <c r="Q405" s="967"/>
      <c r="R405" s="968"/>
      <c r="S405" s="968"/>
      <c r="T405" s="968"/>
      <c r="U405" s="968"/>
      <c r="V405" s="968"/>
      <c r="W405" s="968"/>
      <c r="X405" s="968"/>
      <c r="Y405" s="968"/>
      <c r="Z405" s="968"/>
      <c r="AA405" s="96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4"/>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4"/>
      <c r="B408" s="238"/>
      <c r="C408" s="237"/>
      <c r="D408" s="238"/>
      <c r="E408" s="237"/>
      <c r="F408" s="299"/>
      <c r="G408" s="217"/>
      <c r="H408" s="176"/>
      <c r="I408" s="176"/>
      <c r="J408" s="176"/>
      <c r="K408" s="176"/>
      <c r="L408" s="176"/>
      <c r="M408" s="176"/>
      <c r="N408" s="176"/>
      <c r="O408" s="176"/>
      <c r="P408" s="218"/>
      <c r="Q408" s="961"/>
      <c r="R408" s="962"/>
      <c r="S408" s="962"/>
      <c r="T408" s="962"/>
      <c r="U408" s="962"/>
      <c r="V408" s="962"/>
      <c r="W408" s="962"/>
      <c r="X408" s="962"/>
      <c r="Y408" s="962"/>
      <c r="Z408" s="962"/>
      <c r="AA408" s="96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4"/>
      <c r="B409" s="238"/>
      <c r="C409" s="237"/>
      <c r="D409" s="238"/>
      <c r="E409" s="237"/>
      <c r="F409" s="299"/>
      <c r="G409" s="219"/>
      <c r="H409" s="220"/>
      <c r="I409" s="220"/>
      <c r="J409" s="220"/>
      <c r="K409" s="220"/>
      <c r="L409" s="220"/>
      <c r="M409" s="220"/>
      <c r="N409" s="220"/>
      <c r="O409" s="220"/>
      <c r="P409" s="221"/>
      <c r="Q409" s="964"/>
      <c r="R409" s="965"/>
      <c r="S409" s="965"/>
      <c r="T409" s="965"/>
      <c r="U409" s="965"/>
      <c r="V409" s="965"/>
      <c r="W409" s="965"/>
      <c r="X409" s="965"/>
      <c r="Y409" s="965"/>
      <c r="Z409" s="965"/>
      <c r="AA409" s="96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4"/>
      <c r="B410" s="238"/>
      <c r="C410" s="237"/>
      <c r="D410" s="238"/>
      <c r="E410" s="237"/>
      <c r="F410" s="299"/>
      <c r="G410" s="219"/>
      <c r="H410" s="220"/>
      <c r="I410" s="220"/>
      <c r="J410" s="220"/>
      <c r="K410" s="220"/>
      <c r="L410" s="220"/>
      <c r="M410" s="220"/>
      <c r="N410" s="220"/>
      <c r="O410" s="220"/>
      <c r="P410" s="221"/>
      <c r="Q410" s="964"/>
      <c r="R410" s="965"/>
      <c r="S410" s="965"/>
      <c r="T410" s="965"/>
      <c r="U410" s="965"/>
      <c r="V410" s="965"/>
      <c r="W410" s="965"/>
      <c r="X410" s="965"/>
      <c r="Y410" s="965"/>
      <c r="Z410" s="965"/>
      <c r="AA410" s="966"/>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4"/>
      <c r="B411" s="238"/>
      <c r="C411" s="237"/>
      <c r="D411" s="238"/>
      <c r="E411" s="237"/>
      <c r="F411" s="299"/>
      <c r="G411" s="219"/>
      <c r="H411" s="220"/>
      <c r="I411" s="220"/>
      <c r="J411" s="220"/>
      <c r="K411" s="220"/>
      <c r="L411" s="220"/>
      <c r="M411" s="220"/>
      <c r="N411" s="220"/>
      <c r="O411" s="220"/>
      <c r="P411" s="221"/>
      <c r="Q411" s="964"/>
      <c r="R411" s="965"/>
      <c r="S411" s="965"/>
      <c r="T411" s="965"/>
      <c r="U411" s="965"/>
      <c r="V411" s="965"/>
      <c r="W411" s="965"/>
      <c r="X411" s="965"/>
      <c r="Y411" s="965"/>
      <c r="Z411" s="965"/>
      <c r="AA411" s="96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4"/>
      <c r="B412" s="238"/>
      <c r="C412" s="237"/>
      <c r="D412" s="238"/>
      <c r="E412" s="237"/>
      <c r="F412" s="299"/>
      <c r="G412" s="222"/>
      <c r="H412" s="179"/>
      <c r="I412" s="179"/>
      <c r="J412" s="179"/>
      <c r="K412" s="179"/>
      <c r="L412" s="179"/>
      <c r="M412" s="179"/>
      <c r="N412" s="179"/>
      <c r="O412" s="179"/>
      <c r="P412" s="223"/>
      <c r="Q412" s="967"/>
      <c r="R412" s="968"/>
      <c r="S412" s="968"/>
      <c r="T412" s="968"/>
      <c r="U412" s="968"/>
      <c r="V412" s="968"/>
      <c r="W412" s="968"/>
      <c r="X412" s="968"/>
      <c r="Y412" s="968"/>
      <c r="Z412" s="968"/>
      <c r="AA412" s="96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4"/>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4"/>
      <c r="B415" s="238"/>
      <c r="C415" s="237"/>
      <c r="D415" s="238"/>
      <c r="E415" s="237"/>
      <c r="F415" s="299"/>
      <c r="G415" s="217"/>
      <c r="H415" s="176"/>
      <c r="I415" s="176"/>
      <c r="J415" s="176"/>
      <c r="K415" s="176"/>
      <c r="L415" s="176"/>
      <c r="M415" s="176"/>
      <c r="N415" s="176"/>
      <c r="O415" s="176"/>
      <c r="P415" s="218"/>
      <c r="Q415" s="961"/>
      <c r="R415" s="962"/>
      <c r="S415" s="962"/>
      <c r="T415" s="962"/>
      <c r="U415" s="962"/>
      <c r="V415" s="962"/>
      <c r="W415" s="962"/>
      <c r="X415" s="962"/>
      <c r="Y415" s="962"/>
      <c r="Z415" s="962"/>
      <c r="AA415" s="96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4"/>
      <c r="B416" s="238"/>
      <c r="C416" s="237"/>
      <c r="D416" s="238"/>
      <c r="E416" s="237"/>
      <c r="F416" s="299"/>
      <c r="G416" s="219"/>
      <c r="H416" s="220"/>
      <c r="I416" s="220"/>
      <c r="J416" s="220"/>
      <c r="K416" s="220"/>
      <c r="L416" s="220"/>
      <c r="M416" s="220"/>
      <c r="N416" s="220"/>
      <c r="O416" s="220"/>
      <c r="P416" s="221"/>
      <c r="Q416" s="964"/>
      <c r="R416" s="965"/>
      <c r="S416" s="965"/>
      <c r="T416" s="965"/>
      <c r="U416" s="965"/>
      <c r="V416" s="965"/>
      <c r="W416" s="965"/>
      <c r="X416" s="965"/>
      <c r="Y416" s="965"/>
      <c r="Z416" s="965"/>
      <c r="AA416" s="96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4"/>
      <c r="B417" s="238"/>
      <c r="C417" s="237"/>
      <c r="D417" s="238"/>
      <c r="E417" s="237"/>
      <c r="F417" s="299"/>
      <c r="G417" s="219"/>
      <c r="H417" s="220"/>
      <c r="I417" s="220"/>
      <c r="J417" s="220"/>
      <c r="K417" s="220"/>
      <c r="L417" s="220"/>
      <c r="M417" s="220"/>
      <c r="N417" s="220"/>
      <c r="O417" s="220"/>
      <c r="P417" s="221"/>
      <c r="Q417" s="964"/>
      <c r="R417" s="965"/>
      <c r="S417" s="965"/>
      <c r="T417" s="965"/>
      <c r="U417" s="965"/>
      <c r="V417" s="965"/>
      <c r="W417" s="965"/>
      <c r="X417" s="965"/>
      <c r="Y417" s="965"/>
      <c r="Z417" s="965"/>
      <c r="AA417" s="966"/>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4"/>
      <c r="B418" s="238"/>
      <c r="C418" s="237"/>
      <c r="D418" s="238"/>
      <c r="E418" s="237"/>
      <c r="F418" s="299"/>
      <c r="G418" s="219"/>
      <c r="H418" s="220"/>
      <c r="I418" s="220"/>
      <c r="J418" s="220"/>
      <c r="K418" s="220"/>
      <c r="L418" s="220"/>
      <c r="M418" s="220"/>
      <c r="N418" s="220"/>
      <c r="O418" s="220"/>
      <c r="P418" s="221"/>
      <c r="Q418" s="964"/>
      <c r="R418" s="965"/>
      <c r="S418" s="965"/>
      <c r="T418" s="965"/>
      <c r="U418" s="965"/>
      <c r="V418" s="965"/>
      <c r="W418" s="965"/>
      <c r="X418" s="965"/>
      <c r="Y418" s="965"/>
      <c r="Z418" s="965"/>
      <c r="AA418" s="96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4"/>
      <c r="B419" s="238"/>
      <c r="C419" s="237"/>
      <c r="D419" s="238"/>
      <c r="E419" s="237"/>
      <c r="F419" s="299"/>
      <c r="G419" s="222"/>
      <c r="H419" s="179"/>
      <c r="I419" s="179"/>
      <c r="J419" s="179"/>
      <c r="K419" s="179"/>
      <c r="L419" s="179"/>
      <c r="M419" s="179"/>
      <c r="N419" s="179"/>
      <c r="O419" s="179"/>
      <c r="P419" s="223"/>
      <c r="Q419" s="967"/>
      <c r="R419" s="968"/>
      <c r="S419" s="968"/>
      <c r="T419" s="968"/>
      <c r="U419" s="968"/>
      <c r="V419" s="968"/>
      <c r="W419" s="968"/>
      <c r="X419" s="968"/>
      <c r="Y419" s="968"/>
      <c r="Z419" s="968"/>
      <c r="AA419" s="96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4"/>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4"/>
      <c r="B422" s="238"/>
      <c r="C422" s="237"/>
      <c r="D422" s="238"/>
      <c r="E422" s="237"/>
      <c r="F422" s="299"/>
      <c r="G422" s="217"/>
      <c r="H422" s="176"/>
      <c r="I422" s="176"/>
      <c r="J422" s="176"/>
      <c r="K422" s="176"/>
      <c r="L422" s="176"/>
      <c r="M422" s="176"/>
      <c r="N422" s="176"/>
      <c r="O422" s="176"/>
      <c r="P422" s="218"/>
      <c r="Q422" s="961"/>
      <c r="R422" s="962"/>
      <c r="S422" s="962"/>
      <c r="T422" s="962"/>
      <c r="U422" s="962"/>
      <c r="V422" s="962"/>
      <c r="W422" s="962"/>
      <c r="X422" s="962"/>
      <c r="Y422" s="962"/>
      <c r="Z422" s="962"/>
      <c r="AA422" s="96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4"/>
      <c r="B423" s="238"/>
      <c r="C423" s="237"/>
      <c r="D423" s="238"/>
      <c r="E423" s="237"/>
      <c r="F423" s="299"/>
      <c r="G423" s="219"/>
      <c r="H423" s="220"/>
      <c r="I423" s="220"/>
      <c r="J423" s="220"/>
      <c r="K423" s="220"/>
      <c r="L423" s="220"/>
      <c r="M423" s="220"/>
      <c r="N423" s="220"/>
      <c r="O423" s="220"/>
      <c r="P423" s="221"/>
      <c r="Q423" s="964"/>
      <c r="R423" s="965"/>
      <c r="S423" s="965"/>
      <c r="T423" s="965"/>
      <c r="U423" s="965"/>
      <c r="V423" s="965"/>
      <c r="W423" s="965"/>
      <c r="X423" s="965"/>
      <c r="Y423" s="965"/>
      <c r="Z423" s="965"/>
      <c r="AA423" s="96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4"/>
      <c r="B424" s="238"/>
      <c r="C424" s="237"/>
      <c r="D424" s="238"/>
      <c r="E424" s="237"/>
      <c r="F424" s="299"/>
      <c r="G424" s="219"/>
      <c r="H424" s="220"/>
      <c r="I424" s="220"/>
      <c r="J424" s="220"/>
      <c r="K424" s="220"/>
      <c r="L424" s="220"/>
      <c r="M424" s="220"/>
      <c r="N424" s="220"/>
      <c r="O424" s="220"/>
      <c r="P424" s="221"/>
      <c r="Q424" s="964"/>
      <c r="R424" s="965"/>
      <c r="S424" s="965"/>
      <c r="T424" s="965"/>
      <c r="U424" s="965"/>
      <c r="V424" s="965"/>
      <c r="W424" s="965"/>
      <c r="X424" s="965"/>
      <c r="Y424" s="965"/>
      <c r="Z424" s="965"/>
      <c r="AA424" s="966"/>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4"/>
      <c r="B425" s="238"/>
      <c r="C425" s="237"/>
      <c r="D425" s="238"/>
      <c r="E425" s="237"/>
      <c r="F425" s="299"/>
      <c r="G425" s="219"/>
      <c r="H425" s="220"/>
      <c r="I425" s="220"/>
      <c r="J425" s="220"/>
      <c r="K425" s="220"/>
      <c r="L425" s="220"/>
      <c r="M425" s="220"/>
      <c r="N425" s="220"/>
      <c r="O425" s="220"/>
      <c r="P425" s="221"/>
      <c r="Q425" s="964"/>
      <c r="R425" s="965"/>
      <c r="S425" s="965"/>
      <c r="T425" s="965"/>
      <c r="U425" s="965"/>
      <c r="V425" s="965"/>
      <c r="W425" s="965"/>
      <c r="X425" s="965"/>
      <c r="Y425" s="965"/>
      <c r="Z425" s="965"/>
      <c r="AA425" s="96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4"/>
      <c r="B426" s="238"/>
      <c r="C426" s="237"/>
      <c r="D426" s="238"/>
      <c r="E426" s="300"/>
      <c r="F426" s="301"/>
      <c r="G426" s="222"/>
      <c r="H426" s="179"/>
      <c r="I426" s="179"/>
      <c r="J426" s="179"/>
      <c r="K426" s="179"/>
      <c r="L426" s="179"/>
      <c r="M426" s="179"/>
      <c r="N426" s="179"/>
      <c r="O426" s="179"/>
      <c r="P426" s="223"/>
      <c r="Q426" s="967"/>
      <c r="R426" s="968"/>
      <c r="S426" s="968"/>
      <c r="T426" s="968"/>
      <c r="U426" s="968"/>
      <c r="V426" s="968"/>
      <c r="W426" s="968"/>
      <c r="X426" s="968"/>
      <c r="Y426" s="968"/>
      <c r="Z426" s="968"/>
      <c r="AA426" s="96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4"/>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4"/>
      <c r="B429" s="238"/>
      <c r="C429" s="300"/>
      <c r="D429" s="97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4"/>
      <c r="B430" s="238"/>
      <c r="C430" s="235" t="s">
        <v>589</v>
      </c>
      <c r="D430" s="236"/>
      <c r="E430" s="224" t="s">
        <v>316</v>
      </c>
      <c r="F430" s="429"/>
      <c r="G430" s="226" t="s">
        <v>204</v>
      </c>
      <c r="H430" s="173"/>
      <c r="I430" s="173"/>
      <c r="J430" s="227" t="s">
        <v>638</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hidden="1" customHeight="1" x14ac:dyDescent="0.15">
      <c r="A432" s="97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638</v>
      </c>
      <c r="AF432" s="163"/>
      <c r="AG432" s="164" t="s">
        <v>185</v>
      </c>
      <c r="AH432" s="187"/>
      <c r="AI432" s="201"/>
      <c r="AJ432" s="201"/>
      <c r="AK432" s="201"/>
      <c r="AL432" s="202"/>
      <c r="AM432" s="201"/>
      <c r="AN432" s="201"/>
      <c r="AO432" s="201"/>
      <c r="AP432" s="202"/>
      <c r="AQ432" s="216" t="s">
        <v>638</v>
      </c>
      <c r="AR432" s="163"/>
      <c r="AS432" s="164" t="s">
        <v>185</v>
      </c>
      <c r="AT432" s="187"/>
      <c r="AU432" s="163" t="s">
        <v>638</v>
      </c>
      <c r="AV432" s="163"/>
      <c r="AW432" s="164" t="s">
        <v>175</v>
      </c>
      <c r="AX432" s="165"/>
      <c r="AY432">
        <f>$AY$431</f>
        <v>1</v>
      </c>
    </row>
    <row r="433" spans="1:51" ht="23.25" hidden="1" customHeight="1" x14ac:dyDescent="0.15">
      <c r="A433" s="974"/>
      <c r="B433" s="238"/>
      <c r="C433" s="237"/>
      <c r="D433" s="238"/>
      <c r="E433" s="181"/>
      <c r="F433" s="182"/>
      <c r="G433" s="217" t="s">
        <v>638</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638</v>
      </c>
      <c r="AC433" s="160"/>
      <c r="AD433" s="160"/>
      <c r="AE433" s="151" t="s">
        <v>638</v>
      </c>
      <c r="AF433" s="152"/>
      <c r="AG433" s="152"/>
      <c r="AH433" s="152"/>
      <c r="AI433" s="151" t="s">
        <v>638</v>
      </c>
      <c r="AJ433" s="152"/>
      <c r="AK433" s="152"/>
      <c r="AL433" s="152"/>
      <c r="AM433" s="151"/>
      <c r="AN433" s="152"/>
      <c r="AO433" s="152"/>
      <c r="AP433" s="153"/>
      <c r="AQ433" s="151" t="s">
        <v>638</v>
      </c>
      <c r="AR433" s="152"/>
      <c r="AS433" s="152"/>
      <c r="AT433" s="153"/>
      <c r="AU433" s="152" t="s">
        <v>638</v>
      </c>
      <c r="AV433" s="152"/>
      <c r="AW433" s="152"/>
      <c r="AX433" s="193"/>
      <c r="AY433">
        <f t="shared" ref="AY433:AY435" si="63">$AY$431</f>
        <v>1</v>
      </c>
    </row>
    <row r="434" spans="1:51" ht="23.25" hidden="1" customHeight="1" x14ac:dyDescent="0.15">
      <c r="A434" s="97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638</v>
      </c>
      <c r="AC434" s="209"/>
      <c r="AD434" s="209"/>
      <c r="AE434" s="151" t="s">
        <v>638</v>
      </c>
      <c r="AF434" s="152"/>
      <c r="AG434" s="152"/>
      <c r="AH434" s="153"/>
      <c r="AI434" s="151" t="s">
        <v>638</v>
      </c>
      <c r="AJ434" s="152"/>
      <c r="AK434" s="152"/>
      <c r="AL434" s="152"/>
      <c r="AM434" s="151"/>
      <c r="AN434" s="152"/>
      <c r="AO434" s="152"/>
      <c r="AP434" s="153"/>
      <c r="AQ434" s="151" t="s">
        <v>638</v>
      </c>
      <c r="AR434" s="152"/>
      <c r="AS434" s="152"/>
      <c r="AT434" s="153"/>
      <c r="AU434" s="152" t="s">
        <v>638</v>
      </c>
      <c r="AV434" s="152"/>
      <c r="AW434" s="152"/>
      <c r="AX434" s="193"/>
      <c r="AY434">
        <f t="shared" si="63"/>
        <v>1</v>
      </c>
    </row>
    <row r="435" spans="1:51" ht="23.25" hidden="1" customHeight="1" x14ac:dyDescent="0.15">
      <c r="A435" s="97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638</v>
      </c>
      <c r="AF435" s="152"/>
      <c r="AG435" s="152"/>
      <c r="AH435" s="153"/>
      <c r="AI435" s="151" t="s">
        <v>638</v>
      </c>
      <c r="AJ435" s="152"/>
      <c r="AK435" s="152"/>
      <c r="AL435" s="152"/>
      <c r="AM435" s="151"/>
      <c r="AN435" s="152"/>
      <c r="AO435" s="152"/>
      <c r="AP435" s="153"/>
      <c r="AQ435" s="151" t="s">
        <v>638</v>
      </c>
      <c r="AR435" s="152"/>
      <c r="AS435" s="152"/>
      <c r="AT435" s="153"/>
      <c r="AU435" s="152" t="s">
        <v>638</v>
      </c>
      <c r="AV435" s="152"/>
      <c r="AW435" s="152"/>
      <c r="AX435" s="193"/>
      <c r="AY435">
        <f t="shared" si="63"/>
        <v>1</v>
      </c>
    </row>
    <row r="436" spans="1:51" ht="18.75" hidden="1" customHeight="1" x14ac:dyDescent="0.15">
      <c r="A436" s="97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4"/>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hidden="1" customHeight="1" x14ac:dyDescent="0.15">
      <c r="A457" s="97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638</v>
      </c>
      <c r="AF457" s="163"/>
      <c r="AG457" s="164" t="s">
        <v>185</v>
      </c>
      <c r="AH457" s="187"/>
      <c r="AI457" s="201"/>
      <c r="AJ457" s="201"/>
      <c r="AK457" s="201"/>
      <c r="AL457" s="202"/>
      <c r="AM457" s="201"/>
      <c r="AN457" s="201"/>
      <c r="AO457" s="201"/>
      <c r="AP457" s="202"/>
      <c r="AQ457" s="216" t="s">
        <v>638</v>
      </c>
      <c r="AR457" s="163"/>
      <c r="AS457" s="164" t="s">
        <v>185</v>
      </c>
      <c r="AT457" s="187"/>
      <c r="AU457" s="163" t="s">
        <v>638</v>
      </c>
      <c r="AV457" s="163"/>
      <c r="AW457" s="164" t="s">
        <v>175</v>
      </c>
      <c r="AX457" s="165"/>
      <c r="AY457">
        <f>$AY$456</f>
        <v>1</v>
      </c>
    </row>
    <row r="458" spans="1:51" ht="23.25" hidden="1" customHeight="1" x14ac:dyDescent="0.15">
      <c r="A458" s="974"/>
      <c r="B458" s="238"/>
      <c r="C458" s="237"/>
      <c r="D458" s="238"/>
      <c r="E458" s="181"/>
      <c r="F458" s="182"/>
      <c r="G458" s="217" t="s">
        <v>638</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638</v>
      </c>
      <c r="AC458" s="160"/>
      <c r="AD458" s="160"/>
      <c r="AE458" s="151" t="s">
        <v>638</v>
      </c>
      <c r="AF458" s="152"/>
      <c r="AG458" s="152"/>
      <c r="AH458" s="152"/>
      <c r="AI458" s="151" t="s">
        <v>638</v>
      </c>
      <c r="AJ458" s="152"/>
      <c r="AK458" s="152"/>
      <c r="AL458" s="152"/>
      <c r="AM458" s="151"/>
      <c r="AN458" s="152"/>
      <c r="AO458" s="152"/>
      <c r="AP458" s="153"/>
      <c r="AQ458" s="151" t="s">
        <v>638</v>
      </c>
      <c r="AR458" s="152"/>
      <c r="AS458" s="152"/>
      <c r="AT458" s="153"/>
      <c r="AU458" s="152" t="s">
        <v>638</v>
      </c>
      <c r="AV458" s="152"/>
      <c r="AW458" s="152"/>
      <c r="AX458" s="193"/>
      <c r="AY458">
        <f t="shared" ref="AY458:AY460" si="68">$AY$456</f>
        <v>1</v>
      </c>
    </row>
    <row r="459" spans="1:51" ht="23.25" hidden="1" customHeight="1" x14ac:dyDescent="0.15">
      <c r="A459" s="97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638</v>
      </c>
      <c r="AC459" s="209"/>
      <c r="AD459" s="209"/>
      <c r="AE459" s="151" t="s">
        <v>638</v>
      </c>
      <c r="AF459" s="152"/>
      <c r="AG459" s="152"/>
      <c r="AH459" s="153"/>
      <c r="AI459" s="151" t="s">
        <v>638</v>
      </c>
      <c r="AJ459" s="152"/>
      <c r="AK459" s="152"/>
      <c r="AL459" s="152"/>
      <c r="AM459" s="151"/>
      <c r="AN459" s="152"/>
      <c r="AO459" s="152"/>
      <c r="AP459" s="153"/>
      <c r="AQ459" s="151" t="s">
        <v>638</v>
      </c>
      <c r="AR459" s="152"/>
      <c r="AS459" s="152"/>
      <c r="AT459" s="153"/>
      <c r="AU459" s="152" t="s">
        <v>638</v>
      </c>
      <c r="AV459" s="152"/>
      <c r="AW459" s="152"/>
      <c r="AX459" s="193"/>
      <c r="AY459">
        <f t="shared" si="68"/>
        <v>1</v>
      </c>
    </row>
    <row r="460" spans="1:51" ht="23.25" hidden="1" customHeight="1" x14ac:dyDescent="0.15">
      <c r="A460" s="97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638</v>
      </c>
      <c r="AF460" s="152"/>
      <c r="AG460" s="152"/>
      <c r="AH460" s="153"/>
      <c r="AI460" s="151" t="s">
        <v>638</v>
      </c>
      <c r="AJ460" s="152"/>
      <c r="AK460" s="152"/>
      <c r="AL460" s="152"/>
      <c r="AM460" s="151"/>
      <c r="AN460" s="152"/>
      <c r="AO460" s="152"/>
      <c r="AP460" s="153"/>
      <c r="AQ460" s="151" t="s">
        <v>638</v>
      </c>
      <c r="AR460" s="152"/>
      <c r="AS460" s="152"/>
      <c r="AT460" s="153"/>
      <c r="AU460" s="152" t="s">
        <v>638</v>
      </c>
      <c r="AV460" s="152"/>
      <c r="AW460" s="152"/>
      <c r="AX460" s="193"/>
      <c r="AY460">
        <f t="shared" si="68"/>
        <v>1</v>
      </c>
    </row>
    <row r="461" spans="1:51" ht="18.75" hidden="1" customHeight="1" x14ac:dyDescent="0.15">
      <c r="A461" s="97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4"/>
      <c r="B481" s="238"/>
      <c r="C481" s="237"/>
      <c r="D481" s="238"/>
      <c r="E481" s="172" t="s">
        <v>324</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4"/>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customHeight="1" x14ac:dyDescent="0.15">
      <c r="A484" s="974"/>
      <c r="B484" s="238"/>
      <c r="C484" s="237"/>
      <c r="D484" s="238"/>
      <c r="E484" s="224" t="s">
        <v>319</v>
      </c>
      <c r="F484" s="225"/>
      <c r="G484" s="226" t="s">
        <v>204</v>
      </c>
      <c r="H484" s="173"/>
      <c r="I484" s="173"/>
      <c r="J484" s="227" t="s">
        <v>673</v>
      </c>
      <c r="K484" s="228"/>
      <c r="L484" s="228"/>
      <c r="M484" s="228"/>
      <c r="N484" s="228"/>
      <c r="O484" s="228"/>
      <c r="P484" s="228"/>
      <c r="Q484" s="228"/>
      <c r="R484" s="228"/>
      <c r="S484" s="228"/>
      <c r="T484" s="229"/>
      <c r="U484" s="230" t="s">
        <v>673</v>
      </c>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customHeight="1" x14ac:dyDescent="0.15">
      <c r="A485" s="97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1</v>
      </c>
    </row>
    <row r="486" spans="1:51" ht="18.75" customHeight="1" x14ac:dyDescent="0.15">
      <c r="A486" s="97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t="s">
        <v>673</v>
      </c>
      <c r="AF486" s="163"/>
      <c r="AG486" s="164" t="s">
        <v>185</v>
      </c>
      <c r="AH486" s="187"/>
      <c r="AI486" s="201"/>
      <c r="AJ486" s="201"/>
      <c r="AK486" s="201"/>
      <c r="AL486" s="202"/>
      <c r="AM486" s="201"/>
      <c r="AN486" s="201"/>
      <c r="AO486" s="201"/>
      <c r="AP486" s="202"/>
      <c r="AQ486" s="216" t="s">
        <v>673</v>
      </c>
      <c r="AR486" s="163"/>
      <c r="AS486" s="164" t="s">
        <v>185</v>
      </c>
      <c r="AT486" s="187"/>
      <c r="AU486" s="163" t="s">
        <v>673</v>
      </c>
      <c r="AV486" s="163"/>
      <c r="AW486" s="164" t="s">
        <v>175</v>
      </c>
      <c r="AX486" s="165"/>
      <c r="AY486">
        <f>$AY$485</f>
        <v>1</v>
      </c>
    </row>
    <row r="487" spans="1:51" ht="23.25" customHeight="1" x14ac:dyDescent="0.15">
      <c r="A487" s="974"/>
      <c r="B487" s="238"/>
      <c r="C487" s="237"/>
      <c r="D487" s="238"/>
      <c r="E487" s="181"/>
      <c r="F487" s="182"/>
      <c r="G487" s="217" t="s">
        <v>673</v>
      </c>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t="s">
        <v>673</v>
      </c>
      <c r="AC487" s="160"/>
      <c r="AD487" s="160"/>
      <c r="AE487" s="151" t="s">
        <v>673</v>
      </c>
      <c r="AF487" s="152"/>
      <c r="AG487" s="152"/>
      <c r="AH487" s="152"/>
      <c r="AI487" s="151" t="s">
        <v>673</v>
      </c>
      <c r="AJ487" s="152"/>
      <c r="AK487" s="152"/>
      <c r="AL487" s="152"/>
      <c r="AM487" s="151" t="s">
        <v>673</v>
      </c>
      <c r="AN487" s="152"/>
      <c r="AO487" s="152"/>
      <c r="AP487" s="153"/>
      <c r="AQ487" s="151" t="s">
        <v>673</v>
      </c>
      <c r="AR487" s="152"/>
      <c r="AS487" s="152"/>
      <c r="AT487" s="153"/>
      <c r="AU487" s="152" t="s">
        <v>673</v>
      </c>
      <c r="AV487" s="152"/>
      <c r="AW487" s="152"/>
      <c r="AX487" s="193"/>
      <c r="AY487">
        <f t="shared" ref="AY487:AY489" si="73">$AY$485</f>
        <v>1</v>
      </c>
    </row>
    <row r="488" spans="1:51" ht="23.25" customHeight="1" x14ac:dyDescent="0.15">
      <c r="A488" s="97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t="s">
        <v>673</v>
      </c>
      <c r="AC488" s="209"/>
      <c r="AD488" s="209"/>
      <c r="AE488" s="151" t="s">
        <v>673</v>
      </c>
      <c r="AF488" s="152"/>
      <c r="AG488" s="152"/>
      <c r="AH488" s="153"/>
      <c r="AI488" s="151" t="s">
        <v>673</v>
      </c>
      <c r="AJ488" s="152"/>
      <c r="AK488" s="152"/>
      <c r="AL488" s="152"/>
      <c r="AM488" s="151" t="s">
        <v>673</v>
      </c>
      <c r="AN488" s="152"/>
      <c r="AO488" s="152"/>
      <c r="AP488" s="153"/>
      <c r="AQ488" s="151" t="s">
        <v>673</v>
      </c>
      <c r="AR488" s="152"/>
      <c r="AS488" s="152"/>
      <c r="AT488" s="153"/>
      <c r="AU488" s="152" t="s">
        <v>673</v>
      </c>
      <c r="AV488" s="152"/>
      <c r="AW488" s="152"/>
      <c r="AX488" s="193"/>
      <c r="AY488">
        <f t="shared" si="73"/>
        <v>1</v>
      </c>
    </row>
    <row r="489" spans="1:51" ht="23.25" customHeight="1" x14ac:dyDescent="0.15">
      <c r="A489" s="97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t="s">
        <v>673</v>
      </c>
      <c r="AF489" s="152"/>
      <c r="AG489" s="152"/>
      <c r="AH489" s="153"/>
      <c r="AI489" s="151" t="s">
        <v>673</v>
      </c>
      <c r="AJ489" s="152"/>
      <c r="AK489" s="152"/>
      <c r="AL489" s="152"/>
      <c r="AM489" s="151" t="s">
        <v>673</v>
      </c>
      <c r="AN489" s="152"/>
      <c r="AO489" s="152"/>
      <c r="AP489" s="153"/>
      <c r="AQ489" s="151" t="s">
        <v>673</v>
      </c>
      <c r="AR489" s="152"/>
      <c r="AS489" s="152"/>
      <c r="AT489" s="153"/>
      <c r="AU489" s="152" t="s">
        <v>673</v>
      </c>
      <c r="AV489" s="152"/>
      <c r="AW489" s="152"/>
      <c r="AX489" s="193"/>
      <c r="AY489">
        <f t="shared" si="73"/>
        <v>1</v>
      </c>
    </row>
    <row r="490" spans="1:51" ht="18.75" hidden="1" customHeight="1" x14ac:dyDescent="0.15">
      <c r="A490" s="97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customHeight="1" x14ac:dyDescent="0.15">
      <c r="A510" s="97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1</v>
      </c>
    </row>
    <row r="511" spans="1:51" ht="18.75" customHeight="1" x14ac:dyDescent="0.15">
      <c r="A511" s="97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t="s">
        <v>673</v>
      </c>
      <c r="AF511" s="163"/>
      <c r="AG511" s="164" t="s">
        <v>185</v>
      </c>
      <c r="AH511" s="187"/>
      <c r="AI511" s="201"/>
      <c r="AJ511" s="201"/>
      <c r="AK511" s="201"/>
      <c r="AL511" s="202"/>
      <c r="AM511" s="201"/>
      <c r="AN511" s="201"/>
      <c r="AO511" s="201"/>
      <c r="AP511" s="202"/>
      <c r="AQ511" s="216" t="s">
        <v>673</v>
      </c>
      <c r="AR511" s="163"/>
      <c r="AS511" s="164" t="s">
        <v>185</v>
      </c>
      <c r="AT511" s="187"/>
      <c r="AU511" s="163" t="s">
        <v>673</v>
      </c>
      <c r="AV511" s="163"/>
      <c r="AW511" s="164" t="s">
        <v>175</v>
      </c>
      <c r="AX511" s="165"/>
      <c r="AY511">
        <f>$AY$510</f>
        <v>1</v>
      </c>
    </row>
    <row r="512" spans="1:51" ht="23.25" customHeight="1" x14ac:dyDescent="0.15">
      <c r="A512" s="974"/>
      <c r="B512" s="238"/>
      <c r="C512" s="237"/>
      <c r="D512" s="238"/>
      <c r="E512" s="181"/>
      <c r="F512" s="182"/>
      <c r="G512" s="217" t="s">
        <v>673</v>
      </c>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t="s">
        <v>673</v>
      </c>
      <c r="AC512" s="160"/>
      <c r="AD512" s="160"/>
      <c r="AE512" s="151" t="s">
        <v>673</v>
      </c>
      <c r="AF512" s="152"/>
      <c r="AG512" s="152"/>
      <c r="AH512" s="152"/>
      <c r="AI512" s="151" t="s">
        <v>673</v>
      </c>
      <c r="AJ512" s="152"/>
      <c r="AK512" s="152"/>
      <c r="AL512" s="152"/>
      <c r="AM512" s="151" t="s">
        <v>673</v>
      </c>
      <c r="AN512" s="152"/>
      <c r="AO512" s="152"/>
      <c r="AP512" s="153"/>
      <c r="AQ512" s="151" t="s">
        <v>673</v>
      </c>
      <c r="AR512" s="152"/>
      <c r="AS512" s="152"/>
      <c r="AT512" s="153"/>
      <c r="AU512" s="152" t="s">
        <v>673</v>
      </c>
      <c r="AV512" s="152"/>
      <c r="AW512" s="152"/>
      <c r="AX512" s="193"/>
      <c r="AY512">
        <f t="shared" ref="AY512:AY514" si="78">$AY$510</f>
        <v>1</v>
      </c>
    </row>
    <row r="513" spans="1:51" ht="23.25" customHeight="1" x14ac:dyDescent="0.15">
      <c r="A513" s="97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t="s">
        <v>673</v>
      </c>
      <c r="AC513" s="209"/>
      <c r="AD513" s="209"/>
      <c r="AE513" s="151" t="s">
        <v>673</v>
      </c>
      <c r="AF513" s="152"/>
      <c r="AG513" s="152"/>
      <c r="AH513" s="153"/>
      <c r="AI513" s="151" t="s">
        <v>673</v>
      </c>
      <c r="AJ513" s="152"/>
      <c r="AK513" s="152"/>
      <c r="AL513" s="152"/>
      <c r="AM513" s="151" t="s">
        <v>673</v>
      </c>
      <c r="AN513" s="152"/>
      <c r="AO513" s="152"/>
      <c r="AP513" s="153"/>
      <c r="AQ513" s="151" t="s">
        <v>673</v>
      </c>
      <c r="AR513" s="152"/>
      <c r="AS513" s="152"/>
      <c r="AT513" s="153"/>
      <c r="AU513" s="152" t="s">
        <v>673</v>
      </c>
      <c r="AV513" s="152"/>
      <c r="AW513" s="152"/>
      <c r="AX513" s="193"/>
      <c r="AY513">
        <f t="shared" si="78"/>
        <v>1</v>
      </c>
    </row>
    <row r="514" spans="1:51" ht="23.25" customHeight="1" x14ac:dyDescent="0.15">
      <c r="A514" s="97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t="s">
        <v>673</v>
      </c>
      <c r="AF514" s="152"/>
      <c r="AG514" s="152"/>
      <c r="AH514" s="153"/>
      <c r="AI514" s="151" t="s">
        <v>673</v>
      </c>
      <c r="AJ514" s="152"/>
      <c r="AK514" s="152"/>
      <c r="AL514" s="152"/>
      <c r="AM514" s="151" t="s">
        <v>673</v>
      </c>
      <c r="AN514" s="152"/>
      <c r="AO514" s="152"/>
      <c r="AP514" s="153"/>
      <c r="AQ514" s="151" t="s">
        <v>673</v>
      </c>
      <c r="AR514" s="152"/>
      <c r="AS514" s="152"/>
      <c r="AT514" s="153"/>
      <c r="AU514" s="152" t="s">
        <v>673</v>
      </c>
      <c r="AV514" s="152"/>
      <c r="AW514" s="152"/>
      <c r="AX514" s="193"/>
      <c r="AY514">
        <f t="shared" si="78"/>
        <v>1</v>
      </c>
    </row>
    <row r="515" spans="1:51" ht="18.75" hidden="1" customHeight="1" x14ac:dyDescent="0.15">
      <c r="A515" s="97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4"/>
      <c r="B535" s="238"/>
      <c r="C535" s="237"/>
      <c r="D535" s="238"/>
      <c r="E535" s="172" t="s">
        <v>325</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4"/>
      <c r="B538" s="238"/>
      <c r="C538" s="237"/>
      <c r="D538" s="238"/>
      <c r="E538" s="224" t="s">
        <v>320</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4"/>
      <c r="B589" s="238"/>
      <c r="C589" s="237"/>
      <c r="D589" s="238"/>
      <c r="E589" s="172" t="s">
        <v>325</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4"/>
      <c r="B592" s="238"/>
      <c r="C592" s="237"/>
      <c r="D592" s="238"/>
      <c r="E592" s="224" t="s">
        <v>319</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4"/>
      <c r="B643" s="238"/>
      <c r="C643" s="237"/>
      <c r="D643" s="238"/>
      <c r="E643" s="172" t="s">
        <v>325</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4"/>
      <c r="B646" s="238"/>
      <c r="C646" s="237"/>
      <c r="D646" s="238"/>
      <c r="E646" s="224" t="s">
        <v>320</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customHeight="1" x14ac:dyDescent="0.15">
      <c r="A697" s="974"/>
      <c r="B697" s="238"/>
      <c r="C697" s="237"/>
      <c r="D697" s="238"/>
      <c r="E697" s="172" t="s">
        <v>325</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1</v>
      </c>
    </row>
    <row r="698" spans="1:51" ht="24.75" customHeight="1" x14ac:dyDescent="0.15">
      <c r="A698" s="974"/>
      <c r="B698" s="238"/>
      <c r="C698" s="237"/>
      <c r="D698" s="238"/>
      <c r="E698" s="175" t="s">
        <v>673</v>
      </c>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1</v>
      </c>
    </row>
    <row r="699" spans="1:51" ht="24.75" customHeight="1" thickBot="1" x14ac:dyDescent="0.2">
      <c r="A699" s="97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1</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3"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4"/>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1" ht="38.25" customHeight="1" x14ac:dyDescent="0.15">
      <c r="A702" s="511" t="s">
        <v>139</v>
      </c>
      <c r="B702" s="512"/>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75" t="s">
        <v>672</v>
      </c>
      <c r="AE702" s="876"/>
      <c r="AF702" s="876"/>
      <c r="AG702" s="865" t="s">
        <v>706</v>
      </c>
      <c r="AH702" s="866"/>
      <c r="AI702" s="866"/>
      <c r="AJ702" s="866"/>
      <c r="AK702" s="866"/>
      <c r="AL702" s="866"/>
      <c r="AM702" s="866"/>
      <c r="AN702" s="866"/>
      <c r="AO702" s="866"/>
      <c r="AP702" s="866"/>
      <c r="AQ702" s="866"/>
      <c r="AR702" s="866"/>
      <c r="AS702" s="866"/>
      <c r="AT702" s="866"/>
      <c r="AU702" s="866"/>
      <c r="AV702" s="866"/>
      <c r="AW702" s="866"/>
      <c r="AX702" s="867"/>
    </row>
    <row r="703" spans="1:51" ht="39.75" customHeight="1" x14ac:dyDescent="0.15">
      <c r="A703" s="513"/>
      <c r="B703" s="514"/>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69" t="s">
        <v>672</v>
      </c>
      <c r="AE703" s="170"/>
      <c r="AF703" s="170"/>
      <c r="AG703" s="649" t="s">
        <v>707</v>
      </c>
      <c r="AH703" s="650"/>
      <c r="AI703" s="650"/>
      <c r="AJ703" s="650"/>
      <c r="AK703" s="650"/>
      <c r="AL703" s="650"/>
      <c r="AM703" s="650"/>
      <c r="AN703" s="650"/>
      <c r="AO703" s="650"/>
      <c r="AP703" s="650"/>
      <c r="AQ703" s="650"/>
      <c r="AR703" s="650"/>
      <c r="AS703" s="650"/>
      <c r="AT703" s="650"/>
      <c r="AU703" s="650"/>
      <c r="AV703" s="650"/>
      <c r="AW703" s="650"/>
      <c r="AX703" s="651"/>
    </row>
    <row r="704" spans="1:51" ht="54" customHeight="1" x14ac:dyDescent="0.15">
      <c r="A704" s="515"/>
      <c r="B704" s="516"/>
      <c r="C704" s="583" t="s">
        <v>141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7" t="s">
        <v>672</v>
      </c>
      <c r="AE704" s="568"/>
      <c r="AF704" s="568"/>
      <c r="AG704" s="409" t="s">
        <v>708</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3" t="s">
        <v>38</v>
      </c>
      <c r="B705" s="751"/>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7" t="s">
        <v>672</v>
      </c>
      <c r="AE705" s="718"/>
      <c r="AF705" s="718"/>
      <c r="AG705" s="175" t="s">
        <v>722</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0"/>
      <c r="B706" s="752"/>
      <c r="C706" s="596"/>
      <c r="D706" s="597"/>
      <c r="E706" s="668" t="s">
        <v>298</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69" t="s">
        <v>705</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0"/>
      <c r="B707" s="752"/>
      <c r="C707" s="598"/>
      <c r="D707" s="599"/>
      <c r="E707" s="671" t="s">
        <v>239</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5" t="s">
        <v>705</v>
      </c>
      <c r="AE707" s="566"/>
      <c r="AF707" s="566"/>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40"/>
      <c r="B708" s="641"/>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52" t="s">
        <v>675</v>
      </c>
      <c r="AE708" s="653"/>
      <c r="AF708" s="653"/>
      <c r="AG708" s="508" t="s">
        <v>673</v>
      </c>
      <c r="AH708" s="509"/>
      <c r="AI708" s="509"/>
      <c r="AJ708" s="509"/>
      <c r="AK708" s="509"/>
      <c r="AL708" s="509"/>
      <c r="AM708" s="509"/>
      <c r="AN708" s="509"/>
      <c r="AO708" s="509"/>
      <c r="AP708" s="509"/>
      <c r="AQ708" s="509"/>
      <c r="AR708" s="509"/>
      <c r="AS708" s="509"/>
      <c r="AT708" s="509"/>
      <c r="AU708" s="509"/>
      <c r="AV708" s="509"/>
      <c r="AW708" s="509"/>
      <c r="AX708" s="510"/>
    </row>
    <row r="709" spans="1:50" ht="26.25" customHeight="1" x14ac:dyDescent="0.15">
      <c r="A709" s="640"/>
      <c r="B709" s="641"/>
      <c r="C709" s="570" t="s">
        <v>142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69" t="s">
        <v>672</v>
      </c>
      <c r="AE709" s="170"/>
      <c r="AF709" s="170"/>
      <c r="AG709" s="649" t="s">
        <v>709</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69" t="s">
        <v>675</v>
      </c>
      <c r="AE710" s="170"/>
      <c r="AF710" s="170"/>
      <c r="AG710" s="649" t="s">
        <v>673</v>
      </c>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15">
      <c r="A711" s="640"/>
      <c r="B711" s="641"/>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69" t="s">
        <v>672</v>
      </c>
      <c r="AE711" s="170"/>
      <c r="AF711" s="170"/>
      <c r="AG711" s="649" t="s">
        <v>710</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70" t="s">
        <v>267</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7" t="s">
        <v>675</v>
      </c>
      <c r="AE712" s="568"/>
      <c r="AF712" s="568"/>
      <c r="AG712" s="576" t="s">
        <v>673</v>
      </c>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15">
      <c r="A713" s="640"/>
      <c r="B713" s="641"/>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675</v>
      </c>
      <c r="AE713" s="170"/>
      <c r="AF713" s="171"/>
      <c r="AG713" s="649" t="s">
        <v>673</v>
      </c>
      <c r="AH713" s="650"/>
      <c r="AI713" s="650"/>
      <c r="AJ713" s="650"/>
      <c r="AK713" s="650"/>
      <c r="AL713" s="650"/>
      <c r="AM713" s="650"/>
      <c r="AN713" s="650"/>
      <c r="AO713" s="650"/>
      <c r="AP713" s="650"/>
      <c r="AQ713" s="650"/>
      <c r="AR713" s="650"/>
      <c r="AS713" s="650"/>
      <c r="AT713" s="650"/>
      <c r="AU713" s="650"/>
      <c r="AV713" s="650"/>
      <c r="AW713" s="650"/>
      <c r="AX713" s="651"/>
    </row>
    <row r="714" spans="1:50" ht="36" customHeight="1" x14ac:dyDescent="0.15">
      <c r="A714" s="642"/>
      <c r="B714" s="643"/>
      <c r="C714" s="753" t="s">
        <v>246</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3" t="s">
        <v>672</v>
      </c>
      <c r="AE714" s="574"/>
      <c r="AF714" s="575"/>
      <c r="AG714" s="674" t="s">
        <v>711</v>
      </c>
      <c r="AH714" s="675"/>
      <c r="AI714" s="675"/>
      <c r="AJ714" s="675"/>
      <c r="AK714" s="675"/>
      <c r="AL714" s="675"/>
      <c r="AM714" s="675"/>
      <c r="AN714" s="675"/>
      <c r="AO714" s="675"/>
      <c r="AP714" s="675"/>
      <c r="AQ714" s="675"/>
      <c r="AR714" s="675"/>
      <c r="AS714" s="675"/>
      <c r="AT714" s="675"/>
      <c r="AU714" s="675"/>
      <c r="AV714" s="675"/>
      <c r="AW714" s="675"/>
      <c r="AX714" s="676"/>
    </row>
    <row r="715" spans="1:50" ht="78" customHeight="1" x14ac:dyDescent="0.15">
      <c r="A715" s="603" t="s">
        <v>39</v>
      </c>
      <c r="B715" s="639"/>
      <c r="C715" s="644" t="s">
        <v>247</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672</v>
      </c>
      <c r="AE715" s="653"/>
      <c r="AF715" s="759"/>
      <c r="AG715" s="508" t="s">
        <v>712</v>
      </c>
      <c r="AH715" s="509"/>
      <c r="AI715" s="509"/>
      <c r="AJ715" s="509"/>
      <c r="AK715" s="509"/>
      <c r="AL715" s="509"/>
      <c r="AM715" s="509"/>
      <c r="AN715" s="509"/>
      <c r="AO715" s="509"/>
      <c r="AP715" s="509"/>
      <c r="AQ715" s="509"/>
      <c r="AR715" s="509"/>
      <c r="AS715" s="509"/>
      <c r="AT715" s="509"/>
      <c r="AU715" s="509"/>
      <c r="AV715" s="509"/>
      <c r="AW715" s="509"/>
      <c r="AX715" s="510"/>
    </row>
    <row r="716" spans="1:50" ht="35.25" customHeight="1" x14ac:dyDescent="0.15">
      <c r="A716" s="640"/>
      <c r="B716" s="641"/>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t="s">
        <v>672</v>
      </c>
      <c r="AE716" s="741"/>
      <c r="AF716" s="741"/>
      <c r="AG716" s="649" t="s">
        <v>713</v>
      </c>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40"/>
      <c r="B717" s="641"/>
      <c r="C717" s="570" t="s">
        <v>195</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69" t="s">
        <v>672</v>
      </c>
      <c r="AE717" s="170"/>
      <c r="AF717" s="170"/>
      <c r="AG717" s="649" t="s">
        <v>718</v>
      </c>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15">
      <c r="A718" s="642"/>
      <c r="B718" s="643"/>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69" t="s">
        <v>675</v>
      </c>
      <c r="AE718" s="170"/>
      <c r="AF718" s="170"/>
      <c r="AG718" s="178" t="s">
        <v>673</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3" t="s">
        <v>57</v>
      </c>
      <c r="B719" s="634"/>
      <c r="C719" s="772" t="s">
        <v>143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8"/>
      <c r="AD719" s="652"/>
      <c r="AE719" s="653"/>
      <c r="AF719" s="653"/>
      <c r="AG719" s="175" t="s">
        <v>673</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5"/>
      <c r="B720" s="636"/>
      <c r="C720" s="914" t="s">
        <v>260</v>
      </c>
      <c r="D720" s="912"/>
      <c r="E720" s="912"/>
      <c r="F720" s="915"/>
      <c r="G720" s="911" t="s">
        <v>261</v>
      </c>
      <c r="H720" s="912"/>
      <c r="I720" s="912"/>
      <c r="J720" s="912"/>
      <c r="K720" s="912"/>
      <c r="L720" s="912"/>
      <c r="M720" s="912"/>
      <c r="N720" s="911" t="s">
        <v>264</v>
      </c>
      <c r="O720" s="912"/>
      <c r="P720" s="912"/>
      <c r="Q720" s="912"/>
      <c r="R720" s="912"/>
      <c r="S720" s="912"/>
      <c r="T720" s="912"/>
      <c r="U720" s="912"/>
      <c r="V720" s="912"/>
      <c r="W720" s="912"/>
      <c r="X720" s="912"/>
      <c r="Y720" s="912"/>
      <c r="Z720" s="912"/>
      <c r="AA720" s="912"/>
      <c r="AB720" s="912"/>
      <c r="AC720" s="912"/>
      <c r="AD720" s="912"/>
      <c r="AE720" s="912"/>
      <c r="AF720" s="913"/>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5"/>
      <c r="B721" s="636"/>
      <c r="C721" s="898"/>
      <c r="D721" s="899"/>
      <c r="E721" s="899"/>
      <c r="F721" s="900"/>
      <c r="G721" s="916"/>
      <c r="H721" s="917"/>
      <c r="I721" s="63" t="str">
        <f>IF(OR(G721="　", G721=""), "", "-")</f>
        <v/>
      </c>
      <c r="J721" s="897" t="s">
        <v>673</v>
      </c>
      <c r="K721" s="897"/>
      <c r="L721" s="63" t="str">
        <f>IF(M721="","","-")</f>
        <v/>
      </c>
      <c r="M721" s="64"/>
      <c r="N721" s="894" t="s">
        <v>638</v>
      </c>
      <c r="O721" s="895"/>
      <c r="P721" s="895"/>
      <c r="Q721" s="895"/>
      <c r="R721" s="895"/>
      <c r="S721" s="895"/>
      <c r="T721" s="895"/>
      <c r="U721" s="895"/>
      <c r="V721" s="895"/>
      <c r="W721" s="895"/>
      <c r="X721" s="895"/>
      <c r="Y721" s="895"/>
      <c r="Z721" s="895"/>
      <c r="AA721" s="895"/>
      <c r="AB721" s="895"/>
      <c r="AC721" s="895"/>
      <c r="AD721" s="895"/>
      <c r="AE721" s="895"/>
      <c r="AF721" s="896"/>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5"/>
      <c r="B722" s="636"/>
      <c r="C722" s="898"/>
      <c r="D722" s="899"/>
      <c r="E722" s="899"/>
      <c r="F722" s="900"/>
      <c r="G722" s="916"/>
      <c r="H722" s="917"/>
      <c r="I722" s="63" t="str">
        <f t="shared" ref="I722:I725" si="113">IF(OR(G722="　", G722=""), "", "-")</f>
        <v/>
      </c>
      <c r="J722" s="897"/>
      <c r="K722" s="897"/>
      <c r="L722" s="63" t="str">
        <f t="shared" ref="L722:L725" si="114">IF(M722="","","-")</f>
        <v/>
      </c>
      <c r="M722" s="64"/>
      <c r="N722" s="894"/>
      <c r="O722" s="895"/>
      <c r="P722" s="895"/>
      <c r="Q722" s="895"/>
      <c r="R722" s="895"/>
      <c r="S722" s="895"/>
      <c r="T722" s="895"/>
      <c r="U722" s="895"/>
      <c r="V722" s="895"/>
      <c r="W722" s="895"/>
      <c r="X722" s="895"/>
      <c r="Y722" s="895"/>
      <c r="Z722" s="895"/>
      <c r="AA722" s="895"/>
      <c r="AB722" s="895"/>
      <c r="AC722" s="895"/>
      <c r="AD722" s="895"/>
      <c r="AE722" s="895"/>
      <c r="AF722" s="896"/>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5"/>
      <c r="B723" s="636"/>
      <c r="C723" s="898"/>
      <c r="D723" s="899"/>
      <c r="E723" s="899"/>
      <c r="F723" s="900"/>
      <c r="G723" s="916"/>
      <c r="H723" s="917"/>
      <c r="I723" s="63" t="str">
        <f t="shared" si="113"/>
        <v/>
      </c>
      <c r="J723" s="897"/>
      <c r="K723" s="897"/>
      <c r="L723" s="63" t="str">
        <f t="shared" si="114"/>
        <v/>
      </c>
      <c r="M723" s="64"/>
      <c r="N723" s="894"/>
      <c r="O723" s="895"/>
      <c r="P723" s="895"/>
      <c r="Q723" s="895"/>
      <c r="R723" s="895"/>
      <c r="S723" s="895"/>
      <c r="T723" s="895"/>
      <c r="U723" s="895"/>
      <c r="V723" s="895"/>
      <c r="W723" s="895"/>
      <c r="X723" s="895"/>
      <c r="Y723" s="895"/>
      <c r="Z723" s="895"/>
      <c r="AA723" s="895"/>
      <c r="AB723" s="895"/>
      <c r="AC723" s="895"/>
      <c r="AD723" s="895"/>
      <c r="AE723" s="895"/>
      <c r="AF723" s="896"/>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5"/>
      <c r="B724" s="636"/>
      <c r="C724" s="898"/>
      <c r="D724" s="899"/>
      <c r="E724" s="899"/>
      <c r="F724" s="900"/>
      <c r="G724" s="916"/>
      <c r="H724" s="917"/>
      <c r="I724" s="63" t="str">
        <f t="shared" si="113"/>
        <v/>
      </c>
      <c r="J724" s="897"/>
      <c r="K724" s="897"/>
      <c r="L724" s="63" t="str">
        <f t="shared" si="114"/>
        <v/>
      </c>
      <c r="M724" s="64"/>
      <c r="N724" s="894"/>
      <c r="O724" s="895"/>
      <c r="P724" s="895"/>
      <c r="Q724" s="895"/>
      <c r="R724" s="895"/>
      <c r="S724" s="895"/>
      <c r="T724" s="895"/>
      <c r="U724" s="895"/>
      <c r="V724" s="895"/>
      <c r="W724" s="895"/>
      <c r="X724" s="895"/>
      <c r="Y724" s="895"/>
      <c r="Z724" s="895"/>
      <c r="AA724" s="895"/>
      <c r="AB724" s="895"/>
      <c r="AC724" s="895"/>
      <c r="AD724" s="895"/>
      <c r="AE724" s="895"/>
      <c r="AF724" s="896"/>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7"/>
      <c r="B725" s="638"/>
      <c r="C725" s="898"/>
      <c r="D725" s="899"/>
      <c r="E725" s="899"/>
      <c r="F725" s="900"/>
      <c r="G725" s="939"/>
      <c r="H725" s="940"/>
      <c r="I725" s="65" t="str">
        <f t="shared" si="113"/>
        <v/>
      </c>
      <c r="J725" s="941"/>
      <c r="K725" s="941"/>
      <c r="L725" s="65" t="str">
        <f t="shared" si="114"/>
        <v/>
      </c>
      <c r="M725" s="66"/>
      <c r="N725" s="932"/>
      <c r="O725" s="933"/>
      <c r="P725" s="933"/>
      <c r="Q725" s="933"/>
      <c r="R725" s="933"/>
      <c r="S725" s="933"/>
      <c r="T725" s="933"/>
      <c r="U725" s="933"/>
      <c r="V725" s="933"/>
      <c r="W725" s="933"/>
      <c r="X725" s="933"/>
      <c r="Y725" s="933"/>
      <c r="Z725" s="933"/>
      <c r="AA725" s="933"/>
      <c r="AB725" s="933"/>
      <c r="AC725" s="933"/>
      <c r="AD725" s="933"/>
      <c r="AE725" s="933"/>
      <c r="AF725" s="934"/>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3" t="s">
        <v>47</v>
      </c>
      <c r="B726" s="604"/>
      <c r="C726" s="424" t="s">
        <v>52</v>
      </c>
      <c r="D726" s="563"/>
      <c r="E726" s="563"/>
      <c r="F726" s="564"/>
      <c r="G726" s="779" t="s">
        <v>676</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2" ht="67.5" customHeight="1" thickBot="1" x14ac:dyDescent="0.2">
      <c r="A727" s="605"/>
      <c r="B727" s="606"/>
      <c r="C727" s="680" t="s">
        <v>56</v>
      </c>
      <c r="D727" s="681"/>
      <c r="E727" s="681"/>
      <c r="F727" s="682"/>
      <c r="G727" s="777" t="s">
        <v>677</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2"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2" ht="67.5" customHeight="1" thickBot="1" x14ac:dyDescent="0.2">
      <c r="A729" s="747" t="s">
        <v>721</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2" ht="24.75" customHeight="1" x14ac:dyDescent="0.15">
      <c r="A730" s="607" t="s">
        <v>33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2" ht="67.5" customHeight="1" thickBot="1" x14ac:dyDescent="0.2">
      <c r="A731" s="600" t="s">
        <v>137</v>
      </c>
      <c r="B731" s="601"/>
      <c r="C731" s="601"/>
      <c r="D731" s="601"/>
      <c r="E731" s="602"/>
      <c r="F731" s="665" t="s">
        <v>723</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2" ht="24.75" customHeight="1" x14ac:dyDescent="0.15">
      <c r="A732" s="607" t="s">
        <v>45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2" ht="66" customHeight="1" thickBot="1" x14ac:dyDescent="0.2">
      <c r="A733" s="600" t="s">
        <v>137</v>
      </c>
      <c r="B733" s="601"/>
      <c r="C733" s="601"/>
      <c r="D733" s="601"/>
      <c r="E733" s="602"/>
      <c r="F733" s="748" t="s">
        <v>724</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2"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2" ht="67.5" customHeight="1" thickBot="1" x14ac:dyDescent="0.2">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2" ht="24.75" customHeight="1" x14ac:dyDescent="0.15">
      <c r="A736" s="756" t="s">
        <v>273</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c r="AZ736" s="10"/>
    </row>
    <row r="737" spans="1:51" ht="24.75" customHeight="1" x14ac:dyDescent="0.15">
      <c r="A737" s="142" t="s">
        <v>590</v>
      </c>
      <c r="B737" s="143"/>
      <c r="C737" s="143"/>
      <c r="D737" s="144"/>
      <c r="E737" s="90" t="s">
        <v>664</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314</v>
      </c>
      <c r="B738" s="94"/>
      <c r="C738" s="94"/>
      <c r="D738" s="94"/>
      <c r="E738" s="90" t="s">
        <v>665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313</v>
      </c>
      <c r="B739" s="94"/>
      <c r="C739" s="94"/>
      <c r="D739" s="94"/>
      <c r="E739" s="90" t="s">
        <v>666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312</v>
      </c>
      <c r="B740" s="94"/>
      <c r="C740" s="94"/>
      <c r="D740" s="94"/>
      <c r="E740" s="90" t="s">
        <v>667</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311</v>
      </c>
      <c r="B741" s="94"/>
      <c r="C741" s="94"/>
      <c r="D741" s="94"/>
      <c r="E741" s="90" t="s">
        <v>668</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310</v>
      </c>
      <c r="B742" s="94"/>
      <c r="C742" s="94"/>
      <c r="D742" s="94"/>
      <c r="E742" s="90" t="s">
        <v>669</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309</v>
      </c>
      <c r="B743" s="94"/>
      <c r="C743" s="94"/>
      <c r="D743" s="94"/>
      <c r="E743" s="90" t="s">
        <v>669</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308</v>
      </c>
      <c r="B744" s="94"/>
      <c r="C744" s="94"/>
      <c r="D744" s="94"/>
      <c r="E744" s="90" t="s">
        <v>670</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307</v>
      </c>
      <c r="B745" s="94"/>
      <c r="C745" s="94"/>
      <c r="D745" s="94"/>
      <c r="E745" s="99" t="s">
        <v>671</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628</v>
      </c>
      <c r="F746" s="98"/>
      <c r="G746" s="98"/>
      <c r="H746" s="85" t="str">
        <f>IF(E746="","","-")</f>
        <v>-</v>
      </c>
      <c r="I746" s="98"/>
      <c r="J746" s="98"/>
      <c r="K746" s="85" t="str">
        <f>IF(I746="","","-")</f>
        <v/>
      </c>
      <c r="L746" s="89">
        <v>236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426</v>
      </c>
      <c r="B747" s="94"/>
      <c r="C747" s="94"/>
      <c r="D747" s="94"/>
      <c r="E747" s="97" t="s">
        <v>628</v>
      </c>
      <c r="F747" s="98"/>
      <c r="G747" s="98"/>
      <c r="H747" s="85" t="str">
        <f>IF(E747="","","-")</f>
        <v>-</v>
      </c>
      <c r="I747" s="98"/>
      <c r="J747" s="98"/>
      <c r="K747" s="85" t="str">
        <f>IF(I747="","","-")</f>
        <v/>
      </c>
      <c r="L747" s="89">
        <v>244</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301</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thickBo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6"/>
      <c r="B786" s="767"/>
      <c r="C786" s="767"/>
      <c r="D786" s="767"/>
      <c r="E786" s="767"/>
      <c r="F786" s="76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2" t="s">
        <v>303</v>
      </c>
      <c r="B787" s="743"/>
      <c r="C787" s="743"/>
      <c r="D787" s="743"/>
      <c r="E787" s="743"/>
      <c r="F787" s="744"/>
      <c r="G787" s="420" t="s">
        <v>678</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679</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44.1" customHeight="1" x14ac:dyDescent="0.15">
      <c r="A788" s="538"/>
      <c r="B788" s="745"/>
      <c r="C788" s="745"/>
      <c r="D788" s="745"/>
      <c r="E788" s="745"/>
      <c r="F788" s="746"/>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44.1" customHeight="1" x14ac:dyDescent="0.15">
      <c r="A789" s="538"/>
      <c r="B789" s="745"/>
      <c r="C789" s="745"/>
      <c r="D789" s="745"/>
      <c r="E789" s="745"/>
      <c r="F789" s="746"/>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9"/>
      <c r="AC789" s="430" t="s">
        <v>680</v>
      </c>
      <c r="AD789" s="431"/>
      <c r="AE789" s="431"/>
      <c r="AF789" s="431"/>
      <c r="AG789" s="432"/>
      <c r="AH789" s="433" t="s">
        <v>681</v>
      </c>
      <c r="AI789" s="434"/>
      <c r="AJ789" s="434"/>
      <c r="AK789" s="434"/>
      <c r="AL789" s="434"/>
      <c r="AM789" s="434"/>
      <c r="AN789" s="434"/>
      <c r="AO789" s="434"/>
      <c r="AP789" s="434"/>
      <c r="AQ789" s="434"/>
      <c r="AR789" s="434"/>
      <c r="AS789" s="434"/>
      <c r="AT789" s="435"/>
      <c r="AU789" s="436">
        <v>2.2000000000000002</v>
      </c>
      <c r="AV789" s="437"/>
      <c r="AW789" s="437"/>
      <c r="AX789" s="438"/>
    </row>
    <row r="790" spans="1:51" ht="44.1" customHeight="1" x14ac:dyDescent="0.15">
      <c r="A790" s="538"/>
      <c r="B790" s="745"/>
      <c r="C790" s="745"/>
      <c r="D790" s="745"/>
      <c r="E790" s="745"/>
      <c r="F790" s="746"/>
      <c r="G790" s="336"/>
      <c r="H790" s="337"/>
      <c r="I790" s="337"/>
      <c r="J790" s="337"/>
      <c r="K790" s="338"/>
      <c r="L790" s="386"/>
      <c r="M790" s="387"/>
      <c r="N790" s="387"/>
      <c r="O790" s="387"/>
      <c r="P790" s="387"/>
      <c r="Q790" s="387"/>
      <c r="R790" s="387"/>
      <c r="S790" s="387"/>
      <c r="T790" s="387"/>
      <c r="U790" s="387"/>
      <c r="V790" s="387"/>
      <c r="W790" s="387"/>
      <c r="X790" s="388"/>
      <c r="Y790" s="383"/>
      <c r="Z790" s="384"/>
      <c r="AA790" s="384"/>
      <c r="AB790" s="390"/>
      <c r="AC790" s="336" t="s">
        <v>682</v>
      </c>
      <c r="AD790" s="337"/>
      <c r="AE790" s="337"/>
      <c r="AF790" s="337"/>
      <c r="AG790" s="338"/>
      <c r="AH790" s="386" t="s">
        <v>683</v>
      </c>
      <c r="AI790" s="387"/>
      <c r="AJ790" s="387"/>
      <c r="AK790" s="387"/>
      <c r="AL790" s="387"/>
      <c r="AM790" s="387"/>
      <c r="AN790" s="387"/>
      <c r="AO790" s="387"/>
      <c r="AP790" s="387"/>
      <c r="AQ790" s="387"/>
      <c r="AR790" s="387"/>
      <c r="AS790" s="387"/>
      <c r="AT790" s="388"/>
      <c r="AU790" s="383">
        <v>0.2</v>
      </c>
      <c r="AV790" s="384"/>
      <c r="AW790" s="384"/>
      <c r="AX790" s="385"/>
    </row>
    <row r="791" spans="1:51" ht="24.75" hidden="1" customHeight="1" x14ac:dyDescent="0.15">
      <c r="A791" s="538"/>
      <c r="B791" s="745"/>
      <c r="C791" s="745"/>
      <c r="D791" s="745"/>
      <c r="E791" s="745"/>
      <c r="F791" s="746"/>
      <c r="G791" s="336"/>
      <c r="H791" s="337"/>
      <c r="I791" s="337"/>
      <c r="J791" s="337"/>
      <c r="K791" s="338"/>
      <c r="L791" s="386"/>
      <c r="M791" s="387"/>
      <c r="N791" s="387"/>
      <c r="O791" s="387"/>
      <c r="P791" s="387"/>
      <c r="Q791" s="387"/>
      <c r="R791" s="387"/>
      <c r="S791" s="387"/>
      <c r="T791" s="387"/>
      <c r="U791" s="387"/>
      <c r="V791" s="387"/>
      <c r="W791" s="387"/>
      <c r="X791" s="388"/>
      <c r="Y791" s="383"/>
      <c r="Z791" s="384"/>
      <c r="AA791" s="384"/>
      <c r="AB791" s="390"/>
      <c r="AC791" s="336"/>
      <c r="AD791" s="337"/>
      <c r="AE791" s="337"/>
      <c r="AF791" s="337"/>
      <c r="AG791" s="338"/>
      <c r="AH791" s="386"/>
      <c r="AI791" s="387"/>
      <c r="AJ791" s="387"/>
      <c r="AK791" s="387"/>
      <c r="AL791" s="387"/>
      <c r="AM791" s="387"/>
      <c r="AN791" s="387"/>
      <c r="AO791" s="387"/>
      <c r="AP791" s="387"/>
      <c r="AQ791" s="387"/>
      <c r="AR791" s="387"/>
      <c r="AS791" s="387"/>
      <c r="AT791" s="388"/>
      <c r="AU791" s="383"/>
      <c r="AV791" s="384"/>
      <c r="AW791" s="384"/>
      <c r="AX791" s="385"/>
    </row>
    <row r="792" spans="1:51" ht="24.75" hidden="1" customHeight="1" x14ac:dyDescent="0.15">
      <c r="A792" s="538"/>
      <c r="B792" s="745"/>
      <c r="C792" s="745"/>
      <c r="D792" s="745"/>
      <c r="E792" s="745"/>
      <c r="F792" s="746"/>
      <c r="G792" s="336"/>
      <c r="H792" s="337"/>
      <c r="I792" s="337"/>
      <c r="J792" s="337"/>
      <c r="K792" s="338"/>
      <c r="L792" s="386"/>
      <c r="M792" s="387"/>
      <c r="N792" s="387"/>
      <c r="O792" s="387"/>
      <c r="P792" s="387"/>
      <c r="Q792" s="387"/>
      <c r="R792" s="387"/>
      <c r="S792" s="387"/>
      <c r="T792" s="387"/>
      <c r="U792" s="387"/>
      <c r="V792" s="387"/>
      <c r="W792" s="387"/>
      <c r="X792" s="388"/>
      <c r="Y792" s="383"/>
      <c r="Z792" s="384"/>
      <c r="AA792" s="384"/>
      <c r="AB792" s="390"/>
      <c r="AC792" s="336"/>
      <c r="AD792" s="337"/>
      <c r="AE792" s="337"/>
      <c r="AF792" s="337"/>
      <c r="AG792" s="338"/>
      <c r="AH792" s="386"/>
      <c r="AI792" s="387"/>
      <c r="AJ792" s="387"/>
      <c r="AK792" s="387"/>
      <c r="AL792" s="387"/>
      <c r="AM792" s="387"/>
      <c r="AN792" s="387"/>
      <c r="AO792" s="387"/>
      <c r="AP792" s="387"/>
      <c r="AQ792" s="387"/>
      <c r="AR792" s="387"/>
      <c r="AS792" s="387"/>
      <c r="AT792" s="388"/>
      <c r="AU792" s="383"/>
      <c r="AV792" s="384"/>
      <c r="AW792" s="384"/>
      <c r="AX792" s="385"/>
    </row>
    <row r="793" spans="1:51" ht="24.75" hidden="1" customHeight="1" x14ac:dyDescent="0.15">
      <c r="A793" s="538"/>
      <c r="B793" s="745"/>
      <c r="C793" s="745"/>
      <c r="D793" s="745"/>
      <c r="E793" s="745"/>
      <c r="F793" s="746"/>
      <c r="G793" s="336"/>
      <c r="H793" s="337"/>
      <c r="I793" s="337"/>
      <c r="J793" s="337"/>
      <c r="K793" s="338"/>
      <c r="L793" s="386"/>
      <c r="M793" s="387"/>
      <c r="N793" s="387"/>
      <c r="O793" s="387"/>
      <c r="P793" s="387"/>
      <c r="Q793" s="387"/>
      <c r="R793" s="387"/>
      <c r="S793" s="387"/>
      <c r="T793" s="387"/>
      <c r="U793" s="387"/>
      <c r="V793" s="387"/>
      <c r="W793" s="387"/>
      <c r="X793" s="388"/>
      <c r="Y793" s="383"/>
      <c r="Z793" s="384"/>
      <c r="AA793" s="384"/>
      <c r="AB793" s="390"/>
      <c r="AC793" s="336"/>
      <c r="AD793" s="337"/>
      <c r="AE793" s="337"/>
      <c r="AF793" s="337"/>
      <c r="AG793" s="338"/>
      <c r="AH793" s="386"/>
      <c r="AI793" s="387"/>
      <c r="AJ793" s="387"/>
      <c r="AK793" s="387"/>
      <c r="AL793" s="387"/>
      <c r="AM793" s="387"/>
      <c r="AN793" s="387"/>
      <c r="AO793" s="387"/>
      <c r="AP793" s="387"/>
      <c r="AQ793" s="387"/>
      <c r="AR793" s="387"/>
      <c r="AS793" s="387"/>
      <c r="AT793" s="388"/>
      <c r="AU793" s="383"/>
      <c r="AV793" s="384"/>
      <c r="AW793" s="384"/>
      <c r="AX793" s="385"/>
    </row>
    <row r="794" spans="1:51" ht="24.75" hidden="1" customHeight="1" x14ac:dyDescent="0.15">
      <c r="A794" s="538"/>
      <c r="B794" s="745"/>
      <c r="C794" s="745"/>
      <c r="D794" s="745"/>
      <c r="E794" s="745"/>
      <c r="F794" s="746"/>
      <c r="G794" s="336"/>
      <c r="H794" s="337"/>
      <c r="I794" s="337"/>
      <c r="J794" s="337"/>
      <c r="K794" s="338"/>
      <c r="L794" s="386"/>
      <c r="M794" s="387"/>
      <c r="N794" s="387"/>
      <c r="O794" s="387"/>
      <c r="P794" s="387"/>
      <c r="Q794" s="387"/>
      <c r="R794" s="387"/>
      <c r="S794" s="387"/>
      <c r="T794" s="387"/>
      <c r="U794" s="387"/>
      <c r="V794" s="387"/>
      <c r="W794" s="387"/>
      <c r="X794" s="388"/>
      <c r="Y794" s="383"/>
      <c r="Z794" s="384"/>
      <c r="AA794" s="384"/>
      <c r="AB794" s="390"/>
      <c r="AC794" s="336"/>
      <c r="AD794" s="337"/>
      <c r="AE794" s="337"/>
      <c r="AF794" s="337"/>
      <c r="AG794" s="338"/>
      <c r="AH794" s="386"/>
      <c r="AI794" s="387"/>
      <c r="AJ794" s="387"/>
      <c r="AK794" s="387"/>
      <c r="AL794" s="387"/>
      <c r="AM794" s="387"/>
      <c r="AN794" s="387"/>
      <c r="AO794" s="387"/>
      <c r="AP794" s="387"/>
      <c r="AQ794" s="387"/>
      <c r="AR794" s="387"/>
      <c r="AS794" s="387"/>
      <c r="AT794" s="388"/>
      <c r="AU794" s="383"/>
      <c r="AV794" s="384"/>
      <c r="AW794" s="384"/>
      <c r="AX794" s="385"/>
    </row>
    <row r="795" spans="1:51" ht="24.75" hidden="1" customHeight="1" x14ac:dyDescent="0.15">
      <c r="A795" s="538"/>
      <c r="B795" s="745"/>
      <c r="C795" s="745"/>
      <c r="D795" s="745"/>
      <c r="E795" s="745"/>
      <c r="F795" s="746"/>
      <c r="G795" s="336"/>
      <c r="H795" s="337"/>
      <c r="I795" s="337"/>
      <c r="J795" s="337"/>
      <c r="K795" s="338"/>
      <c r="L795" s="386"/>
      <c r="M795" s="387"/>
      <c r="N795" s="387"/>
      <c r="O795" s="387"/>
      <c r="P795" s="387"/>
      <c r="Q795" s="387"/>
      <c r="R795" s="387"/>
      <c r="S795" s="387"/>
      <c r="T795" s="387"/>
      <c r="U795" s="387"/>
      <c r="V795" s="387"/>
      <c r="W795" s="387"/>
      <c r="X795" s="388"/>
      <c r="Y795" s="383"/>
      <c r="Z795" s="384"/>
      <c r="AA795" s="384"/>
      <c r="AB795" s="390"/>
      <c r="AC795" s="336"/>
      <c r="AD795" s="337"/>
      <c r="AE795" s="337"/>
      <c r="AF795" s="337"/>
      <c r="AG795" s="338"/>
      <c r="AH795" s="386"/>
      <c r="AI795" s="387"/>
      <c r="AJ795" s="387"/>
      <c r="AK795" s="387"/>
      <c r="AL795" s="387"/>
      <c r="AM795" s="387"/>
      <c r="AN795" s="387"/>
      <c r="AO795" s="387"/>
      <c r="AP795" s="387"/>
      <c r="AQ795" s="387"/>
      <c r="AR795" s="387"/>
      <c r="AS795" s="387"/>
      <c r="AT795" s="388"/>
      <c r="AU795" s="383"/>
      <c r="AV795" s="384"/>
      <c r="AW795" s="384"/>
      <c r="AX795" s="385"/>
    </row>
    <row r="796" spans="1:51" ht="24.75" hidden="1" customHeight="1" x14ac:dyDescent="0.15">
      <c r="A796" s="538"/>
      <c r="B796" s="745"/>
      <c r="C796" s="745"/>
      <c r="D796" s="745"/>
      <c r="E796" s="745"/>
      <c r="F796" s="746"/>
      <c r="G796" s="336"/>
      <c r="H796" s="337"/>
      <c r="I796" s="337"/>
      <c r="J796" s="337"/>
      <c r="K796" s="338"/>
      <c r="L796" s="386"/>
      <c r="M796" s="387"/>
      <c r="N796" s="387"/>
      <c r="O796" s="387"/>
      <c r="P796" s="387"/>
      <c r="Q796" s="387"/>
      <c r="R796" s="387"/>
      <c r="S796" s="387"/>
      <c r="T796" s="387"/>
      <c r="U796" s="387"/>
      <c r="V796" s="387"/>
      <c r="W796" s="387"/>
      <c r="X796" s="388"/>
      <c r="Y796" s="383"/>
      <c r="Z796" s="384"/>
      <c r="AA796" s="384"/>
      <c r="AB796" s="390"/>
      <c r="AC796" s="336"/>
      <c r="AD796" s="337"/>
      <c r="AE796" s="337"/>
      <c r="AF796" s="337"/>
      <c r="AG796" s="338"/>
      <c r="AH796" s="386"/>
      <c r="AI796" s="387"/>
      <c r="AJ796" s="387"/>
      <c r="AK796" s="387"/>
      <c r="AL796" s="387"/>
      <c r="AM796" s="387"/>
      <c r="AN796" s="387"/>
      <c r="AO796" s="387"/>
      <c r="AP796" s="387"/>
      <c r="AQ796" s="387"/>
      <c r="AR796" s="387"/>
      <c r="AS796" s="387"/>
      <c r="AT796" s="388"/>
      <c r="AU796" s="383"/>
      <c r="AV796" s="384"/>
      <c r="AW796" s="384"/>
      <c r="AX796" s="385"/>
    </row>
    <row r="797" spans="1:51" ht="24.75" hidden="1" customHeight="1" x14ac:dyDescent="0.15">
      <c r="A797" s="538"/>
      <c r="B797" s="745"/>
      <c r="C797" s="745"/>
      <c r="D797" s="745"/>
      <c r="E797" s="745"/>
      <c r="F797" s="746"/>
      <c r="G797" s="336"/>
      <c r="H797" s="337"/>
      <c r="I797" s="337"/>
      <c r="J797" s="337"/>
      <c r="K797" s="338"/>
      <c r="L797" s="386"/>
      <c r="M797" s="387"/>
      <c r="N797" s="387"/>
      <c r="O797" s="387"/>
      <c r="P797" s="387"/>
      <c r="Q797" s="387"/>
      <c r="R797" s="387"/>
      <c r="S797" s="387"/>
      <c r="T797" s="387"/>
      <c r="U797" s="387"/>
      <c r="V797" s="387"/>
      <c r="W797" s="387"/>
      <c r="X797" s="388"/>
      <c r="Y797" s="383"/>
      <c r="Z797" s="384"/>
      <c r="AA797" s="384"/>
      <c r="AB797" s="390"/>
      <c r="AC797" s="336"/>
      <c r="AD797" s="337"/>
      <c r="AE797" s="337"/>
      <c r="AF797" s="337"/>
      <c r="AG797" s="338"/>
      <c r="AH797" s="386"/>
      <c r="AI797" s="387"/>
      <c r="AJ797" s="387"/>
      <c r="AK797" s="387"/>
      <c r="AL797" s="387"/>
      <c r="AM797" s="387"/>
      <c r="AN797" s="387"/>
      <c r="AO797" s="387"/>
      <c r="AP797" s="387"/>
      <c r="AQ797" s="387"/>
      <c r="AR797" s="387"/>
      <c r="AS797" s="387"/>
      <c r="AT797" s="388"/>
      <c r="AU797" s="383"/>
      <c r="AV797" s="384"/>
      <c r="AW797" s="384"/>
      <c r="AX797" s="385"/>
    </row>
    <row r="798" spans="1:51" ht="24.75" hidden="1" customHeight="1" x14ac:dyDescent="0.15">
      <c r="A798" s="538"/>
      <c r="B798" s="745"/>
      <c r="C798" s="745"/>
      <c r="D798" s="745"/>
      <c r="E798" s="745"/>
      <c r="F798" s="746"/>
      <c r="G798" s="336"/>
      <c r="H798" s="337"/>
      <c r="I798" s="337"/>
      <c r="J798" s="337"/>
      <c r="K798" s="338"/>
      <c r="L798" s="386"/>
      <c r="M798" s="387"/>
      <c r="N798" s="387"/>
      <c r="O798" s="387"/>
      <c r="P798" s="387"/>
      <c r="Q798" s="387"/>
      <c r="R798" s="387"/>
      <c r="S798" s="387"/>
      <c r="T798" s="387"/>
      <c r="U798" s="387"/>
      <c r="V798" s="387"/>
      <c r="W798" s="387"/>
      <c r="X798" s="388"/>
      <c r="Y798" s="383"/>
      <c r="Z798" s="384"/>
      <c r="AA798" s="384"/>
      <c r="AB798" s="390"/>
      <c r="AC798" s="336"/>
      <c r="AD798" s="337"/>
      <c r="AE798" s="337"/>
      <c r="AF798" s="337"/>
      <c r="AG798" s="338"/>
      <c r="AH798" s="386"/>
      <c r="AI798" s="387"/>
      <c r="AJ798" s="387"/>
      <c r="AK798" s="387"/>
      <c r="AL798" s="387"/>
      <c r="AM798" s="387"/>
      <c r="AN798" s="387"/>
      <c r="AO798" s="387"/>
      <c r="AP798" s="387"/>
      <c r="AQ798" s="387"/>
      <c r="AR798" s="387"/>
      <c r="AS798" s="387"/>
      <c r="AT798" s="388"/>
      <c r="AU798" s="383"/>
      <c r="AV798" s="384"/>
      <c r="AW798" s="384"/>
      <c r="AX798" s="385"/>
    </row>
    <row r="799" spans="1:51" ht="24.75" customHeight="1" x14ac:dyDescent="0.15">
      <c r="A799" s="538"/>
      <c r="B799" s="745"/>
      <c r="C799" s="745"/>
      <c r="D799" s="745"/>
      <c r="E799" s="745"/>
      <c r="F799" s="746"/>
      <c r="G799" s="394" t="s">
        <v>20</v>
      </c>
      <c r="H799" s="395"/>
      <c r="I799" s="395"/>
      <c r="J799" s="395"/>
      <c r="K799" s="395"/>
      <c r="L799" s="396"/>
      <c r="M799" s="397"/>
      <c r="N799" s="397"/>
      <c r="O799" s="397"/>
      <c r="P799" s="397"/>
      <c r="Q799" s="397"/>
      <c r="R799" s="397"/>
      <c r="S799" s="397"/>
      <c r="T799" s="397"/>
      <c r="U799" s="397"/>
      <c r="V799" s="397"/>
      <c r="W799" s="397"/>
      <c r="X799" s="398"/>
      <c r="Y799" s="399">
        <f>SUM(Y789:AB798)</f>
        <v>0</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2.4000000000000004</v>
      </c>
      <c r="AV799" s="400"/>
      <c r="AW799" s="400"/>
      <c r="AX799" s="402"/>
    </row>
    <row r="800" spans="1:51" ht="24.75" hidden="1" customHeight="1" x14ac:dyDescent="0.15">
      <c r="A800" s="538"/>
      <c r="B800" s="745"/>
      <c r="C800" s="745"/>
      <c r="D800" s="745"/>
      <c r="E800" s="745"/>
      <c r="F800" s="746"/>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8"/>
      <c r="B801" s="745"/>
      <c r="C801" s="745"/>
      <c r="D801" s="745"/>
      <c r="E801" s="745"/>
      <c r="F801" s="746"/>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8"/>
      <c r="B802" s="745"/>
      <c r="C802" s="745"/>
      <c r="D802" s="745"/>
      <c r="E802" s="745"/>
      <c r="F802" s="746"/>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9"/>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8"/>
      <c r="B803" s="745"/>
      <c r="C803" s="745"/>
      <c r="D803" s="745"/>
      <c r="E803" s="745"/>
      <c r="F803" s="746"/>
      <c r="G803" s="336"/>
      <c r="H803" s="337"/>
      <c r="I803" s="337"/>
      <c r="J803" s="337"/>
      <c r="K803" s="338"/>
      <c r="L803" s="386"/>
      <c r="M803" s="387"/>
      <c r="N803" s="387"/>
      <c r="O803" s="387"/>
      <c r="P803" s="387"/>
      <c r="Q803" s="387"/>
      <c r="R803" s="387"/>
      <c r="S803" s="387"/>
      <c r="T803" s="387"/>
      <c r="U803" s="387"/>
      <c r="V803" s="387"/>
      <c r="W803" s="387"/>
      <c r="X803" s="388"/>
      <c r="Y803" s="383"/>
      <c r="Z803" s="384"/>
      <c r="AA803" s="384"/>
      <c r="AB803" s="390"/>
      <c r="AC803" s="336"/>
      <c r="AD803" s="337"/>
      <c r="AE803" s="337"/>
      <c r="AF803" s="337"/>
      <c r="AG803" s="338"/>
      <c r="AH803" s="386"/>
      <c r="AI803" s="387"/>
      <c r="AJ803" s="387"/>
      <c r="AK803" s="387"/>
      <c r="AL803" s="387"/>
      <c r="AM803" s="387"/>
      <c r="AN803" s="387"/>
      <c r="AO803" s="387"/>
      <c r="AP803" s="387"/>
      <c r="AQ803" s="387"/>
      <c r="AR803" s="387"/>
      <c r="AS803" s="387"/>
      <c r="AT803" s="388"/>
      <c r="AU803" s="383"/>
      <c r="AV803" s="384"/>
      <c r="AW803" s="384"/>
      <c r="AX803" s="385"/>
      <c r="AY803">
        <f t="shared" si="115"/>
        <v>0</v>
      </c>
    </row>
    <row r="804" spans="1:51" ht="24.75" hidden="1" customHeight="1" x14ac:dyDescent="0.15">
      <c r="A804" s="538"/>
      <c r="B804" s="745"/>
      <c r="C804" s="745"/>
      <c r="D804" s="745"/>
      <c r="E804" s="745"/>
      <c r="F804" s="746"/>
      <c r="G804" s="336"/>
      <c r="H804" s="337"/>
      <c r="I804" s="337"/>
      <c r="J804" s="337"/>
      <c r="K804" s="338"/>
      <c r="L804" s="386"/>
      <c r="M804" s="387"/>
      <c r="N804" s="387"/>
      <c r="O804" s="387"/>
      <c r="P804" s="387"/>
      <c r="Q804" s="387"/>
      <c r="R804" s="387"/>
      <c r="S804" s="387"/>
      <c r="T804" s="387"/>
      <c r="U804" s="387"/>
      <c r="V804" s="387"/>
      <c r="W804" s="387"/>
      <c r="X804" s="388"/>
      <c r="Y804" s="383"/>
      <c r="Z804" s="384"/>
      <c r="AA804" s="384"/>
      <c r="AB804" s="390"/>
      <c r="AC804" s="336"/>
      <c r="AD804" s="337"/>
      <c r="AE804" s="337"/>
      <c r="AF804" s="337"/>
      <c r="AG804" s="338"/>
      <c r="AH804" s="386"/>
      <c r="AI804" s="387"/>
      <c r="AJ804" s="387"/>
      <c r="AK804" s="387"/>
      <c r="AL804" s="387"/>
      <c r="AM804" s="387"/>
      <c r="AN804" s="387"/>
      <c r="AO804" s="387"/>
      <c r="AP804" s="387"/>
      <c r="AQ804" s="387"/>
      <c r="AR804" s="387"/>
      <c r="AS804" s="387"/>
      <c r="AT804" s="388"/>
      <c r="AU804" s="383"/>
      <c r="AV804" s="384"/>
      <c r="AW804" s="384"/>
      <c r="AX804" s="385"/>
      <c r="AY804">
        <f t="shared" si="115"/>
        <v>0</v>
      </c>
    </row>
    <row r="805" spans="1:51" ht="24.75" hidden="1" customHeight="1" x14ac:dyDescent="0.15">
      <c r="A805" s="538"/>
      <c r="B805" s="745"/>
      <c r="C805" s="745"/>
      <c r="D805" s="745"/>
      <c r="E805" s="745"/>
      <c r="F805" s="746"/>
      <c r="G805" s="336"/>
      <c r="H805" s="337"/>
      <c r="I805" s="337"/>
      <c r="J805" s="337"/>
      <c r="K805" s="338"/>
      <c r="L805" s="386"/>
      <c r="M805" s="387"/>
      <c r="N805" s="387"/>
      <c r="O805" s="387"/>
      <c r="P805" s="387"/>
      <c r="Q805" s="387"/>
      <c r="R805" s="387"/>
      <c r="S805" s="387"/>
      <c r="T805" s="387"/>
      <c r="U805" s="387"/>
      <c r="V805" s="387"/>
      <c r="W805" s="387"/>
      <c r="X805" s="388"/>
      <c r="Y805" s="383"/>
      <c r="Z805" s="384"/>
      <c r="AA805" s="384"/>
      <c r="AB805" s="390"/>
      <c r="AC805" s="336"/>
      <c r="AD805" s="337"/>
      <c r="AE805" s="337"/>
      <c r="AF805" s="337"/>
      <c r="AG805" s="338"/>
      <c r="AH805" s="386"/>
      <c r="AI805" s="387"/>
      <c r="AJ805" s="387"/>
      <c r="AK805" s="387"/>
      <c r="AL805" s="387"/>
      <c r="AM805" s="387"/>
      <c r="AN805" s="387"/>
      <c r="AO805" s="387"/>
      <c r="AP805" s="387"/>
      <c r="AQ805" s="387"/>
      <c r="AR805" s="387"/>
      <c r="AS805" s="387"/>
      <c r="AT805" s="388"/>
      <c r="AU805" s="383"/>
      <c r="AV805" s="384"/>
      <c r="AW805" s="384"/>
      <c r="AX805" s="385"/>
      <c r="AY805">
        <f t="shared" si="115"/>
        <v>0</v>
      </c>
    </row>
    <row r="806" spans="1:51" ht="24.75" hidden="1" customHeight="1" x14ac:dyDescent="0.15">
      <c r="A806" s="538"/>
      <c r="B806" s="745"/>
      <c r="C806" s="745"/>
      <c r="D806" s="745"/>
      <c r="E806" s="745"/>
      <c r="F806" s="746"/>
      <c r="G806" s="336"/>
      <c r="H806" s="337"/>
      <c r="I806" s="337"/>
      <c r="J806" s="337"/>
      <c r="K806" s="338"/>
      <c r="L806" s="386"/>
      <c r="M806" s="387"/>
      <c r="N806" s="387"/>
      <c r="O806" s="387"/>
      <c r="P806" s="387"/>
      <c r="Q806" s="387"/>
      <c r="R806" s="387"/>
      <c r="S806" s="387"/>
      <c r="T806" s="387"/>
      <c r="U806" s="387"/>
      <c r="V806" s="387"/>
      <c r="W806" s="387"/>
      <c r="X806" s="388"/>
      <c r="Y806" s="383"/>
      <c r="Z806" s="384"/>
      <c r="AA806" s="384"/>
      <c r="AB806" s="390"/>
      <c r="AC806" s="336"/>
      <c r="AD806" s="337"/>
      <c r="AE806" s="337"/>
      <c r="AF806" s="337"/>
      <c r="AG806" s="338"/>
      <c r="AH806" s="386"/>
      <c r="AI806" s="387"/>
      <c r="AJ806" s="387"/>
      <c r="AK806" s="387"/>
      <c r="AL806" s="387"/>
      <c r="AM806" s="387"/>
      <c r="AN806" s="387"/>
      <c r="AO806" s="387"/>
      <c r="AP806" s="387"/>
      <c r="AQ806" s="387"/>
      <c r="AR806" s="387"/>
      <c r="AS806" s="387"/>
      <c r="AT806" s="388"/>
      <c r="AU806" s="383"/>
      <c r="AV806" s="384"/>
      <c r="AW806" s="384"/>
      <c r="AX806" s="385"/>
      <c r="AY806">
        <f t="shared" si="115"/>
        <v>0</v>
      </c>
    </row>
    <row r="807" spans="1:51" ht="24.75" hidden="1" customHeight="1" x14ac:dyDescent="0.15">
      <c r="A807" s="538"/>
      <c r="B807" s="745"/>
      <c r="C807" s="745"/>
      <c r="D807" s="745"/>
      <c r="E807" s="745"/>
      <c r="F807" s="746"/>
      <c r="G807" s="336"/>
      <c r="H807" s="337"/>
      <c r="I807" s="337"/>
      <c r="J807" s="337"/>
      <c r="K807" s="338"/>
      <c r="L807" s="386"/>
      <c r="M807" s="387"/>
      <c r="N807" s="387"/>
      <c r="O807" s="387"/>
      <c r="P807" s="387"/>
      <c r="Q807" s="387"/>
      <c r="R807" s="387"/>
      <c r="S807" s="387"/>
      <c r="T807" s="387"/>
      <c r="U807" s="387"/>
      <c r="V807" s="387"/>
      <c r="W807" s="387"/>
      <c r="X807" s="388"/>
      <c r="Y807" s="383"/>
      <c r="Z807" s="384"/>
      <c r="AA807" s="384"/>
      <c r="AB807" s="390"/>
      <c r="AC807" s="336"/>
      <c r="AD807" s="337"/>
      <c r="AE807" s="337"/>
      <c r="AF807" s="337"/>
      <c r="AG807" s="338"/>
      <c r="AH807" s="386"/>
      <c r="AI807" s="387"/>
      <c r="AJ807" s="387"/>
      <c r="AK807" s="387"/>
      <c r="AL807" s="387"/>
      <c r="AM807" s="387"/>
      <c r="AN807" s="387"/>
      <c r="AO807" s="387"/>
      <c r="AP807" s="387"/>
      <c r="AQ807" s="387"/>
      <c r="AR807" s="387"/>
      <c r="AS807" s="387"/>
      <c r="AT807" s="388"/>
      <c r="AU807" s="383"/>
      <c r="AV807" s="384"/>
      <c r="AW807" s="384"/>
      <c r="AX807" s="385"/>
      <c r="AY807">
        <f t="shared" si="115"/>
        <v>0</v>
      </c>
    </row>
    <row r="808" spans="1:51" ht="24.75" hidden="1" customHeight="1" x14ac:dyDescent="0.15">
      <c r="A808" s="538"/>
      <c r="B808" s="745"/>
      <c r="C808" s="745"/>
      <c r="D808" s="745"/>
      <c r="E808" s="745"/>
      <c r="F808" s="746"/>
      <c r="G808" s="336"/>
      <c r="H808" s="337"/>
      <c r="I808" s="337"/>
      <c r="J808" s="337"/>
      <c r="K808" s="338"/>
      <c r="L808" s="386"/>
      <c r="M808" s="387"/>
      <c r="N808" s="387"/>
      <c r="O808" s="387"/>
      <c r="P808" s="387"/>
      <c r="Q808" s="387"/>
      <c r="R808" s="387"/>
      <c r="S808" s="387"/>
      <c r="T808" s="387"/>
      <c r="U808" s="387"/>
      <c r="V808" s="387"/>
      <c r="W808" s="387"/>
      <c r="X808" s="388"/>
      <c r="Y808" s="383"/>
      <c r="Z808" s="384"/>
      <c r="AA808" s="384"/>
      <c r="AB808" s="390"/>
      <c r="AC808" s="336"/>
      <c r="AD808" s="337"/>
      <c r="AE808" s="337"/>
      <c r="AF808" s="337"/>
      <c r="AG808" s="338"/>
      <c r="AH808" s="386"/>
      <c r="AI808" s="387"/>
      <c r="AJ808" s="387"/>
      <c r="AK808" s="387"/>
      <c r="AL808" s="387"/>
      <c r="AM808" s="387"/>
      <c r="AN808" s="387"/>
      <c r="AO808" s="387"/>
      <c r="AP808" s="387"/>
      <c r="AQ808" s="387"/>
      <c r="AR808" s="387"/>
      <c r="AS808" s="387"/>
      <c r="AT808" s="388"/>
      <c r="AU808" s="383"/>
      <c r="AV808" s="384"/>
      <c r="AW808" s="384"/>
      <c r="AX808" s="385"/>
      <c r="AY808">
        <f t="shared" si="115"/>
        <v>0</v>
      </c>
    </row>
    <row r="809" spans="1:51" ht="24.75" hidden="1" customHeight="1" x14ac:dyDescent="0.15">
      <c r="A809" s="538"/>
      <c r="B809" s="745"/>
      <c r="C809" s="745"/>
      <c r="D809" s="745"/>
      <c r="E809" s="745"/>
      <c r="F809" s="746"/>
      <c r="G809" s="336"/>
      <c r="H809" s="337"/>
      <c r="I809" s="337"/>
      <c r="J809" s="337"/>
      <c r="K809" s="338"/>
      <c r="L809" s="386"/>
      <c r="M809" s="387"/>
      <c r="N809" s="387"/>
      <c r="O809" s="387"/>
      <c r="P809" s="387"/>
      <c r="Q809" s="387"/>
      <c r="R809" s="387"/>
      <c r="S809" s="387"/>
      <c r="T809" s="387"/>
      <c r="U809" s="387"/>
      <c r="V809" s="387"/>
      <c r="W809" s="387"/>
      <c r="X809" s="388"/>
      <c r="Y809" s="383"/>
      <c r="Z809" s="384"/>
      <c r="AA809" s="384"/>
      <c r="AB809" s="390"/>
      <c r="AC809" s="336"/>
      <c r="AD809" s="337"/>
      <c r="AE809" s="337"/>
      <c r="AF809" s="337"/>
      <c r="AG809" s="338"/>
      <c r="AH809" s="386"/>
      <c r="AI809" s="387"/>
      <c r="AJ809" s="387"/>
      <c r="AK809" s="387"/>
      <c r="AL809" s="387"/>
      <c r="AM809" s="387"/>
      <c r="AN809" s="387"/>
      <c r="AO809" s="387"/>
      <c r="AP809" s="387"/>
      <c r="AQ809" s="387"/>
      <c r="AR809" s="387"/>
      <c r="AS809" s="387"/>
      <c r="AT809" s="388"/>
      <c r="AU809" s="383"/>
      <c r="AV809" s="384"/>
      <c r="AW809" s="384"/>
      <c r="AX809" s="385"/>
      <c r="AY809">
        <f t="shared" si="115"/>
        <v>0</v>
      </c>
    </row>
    <row r="810" spans="1:51" ht="24.75" hidden="1" customHeight="1" x14ac:dyDescent="0.15">
      <c r="A810" s="538"/>
      <c r="B810" s="745"/>
      <c r="C810" s="745"/>
      <c r="D810" s="745"/>
      <c r="E810" s="745"/>
      <c r="F810" s="746"/>
      <c r="G810" s="336"/>
      <c r="H810" s="337"/>
      <c r="I810" s="337"/>
      <c r="J810" s="337"/>
      <c r="K810" s="338"/>
      <c r="L810" s="386"/>
      <c r="M810" s="387"/>
      <c r="N810" s="387"/>
      <c r="O810" s="387"/>
      <c r="P810" s="387"/>
      <c r="Q810" s="387"/>
      <c r="R810" s="387"/>
      <c r="S810" s="387"/>
      <c r="T810" s="387"/>
      <c r="U810" s="387"/>
      <c r="V810" s="387"/>
      <c r="W810" s="387"/>
      <c r="X810" s="388"/>
      <c r="Y810" s="383"/>
      <c r="Z810" s="384"/>
      <c r="AA810" s="384"/>
      <c r="AB810" s="390"/>
      <c r="AC810" s="336"/>
      <c r="AD810" s="337"/>
      <c r="AE810" s="337"/>
      <c r="AF810" s="337"/>
      <c r="AG810" s="338"/>
      <c r="AH810" s="386"/>
      <c r="AI810" s="387"/>
      <c r="AJ810" s="387"/>
      <c r="AK810" s="387"/>
      <c r="AL810" s="387"/>
      <c r="AM810" s="387"/>
      <c r="AN810" s="387"/>
      <c r="AO810" s="387"/>
      <c r="AP810" s="387"/>
      <c r="AQ810" s="387"/>
      <c r="AR810" s="387"/>
      <c r="AS810" s="387"/>
      <c r="AT810" s="388"/>
      <c r="AU810" s="383"/>
      <c r="AV810" s="384"/>
      <c r="AW810" s="384"/>
      <c r="AX810" s="385"/>
      <c r="AY810">
        <f t="shared" si="115"/>
        <v>0</v>
      </c>
    </row>
    <row r="811" spans="1:51" ht="24.75" hidden="1" customHeight="1" x14ac:dyDescent="0.15">
      <c r="A811" s="538"/>
      <c r="B811" s="745"/>
      <c r="C811" s="745"/>
      <c r="D811" s="745"/>
      <c r="E811" s="745"/>
      <c r="F811" s="746"/>
      <c r="G811" s="336"/>
      <c r="H811" s="337"/>
      <c r="I811" s="337"/>
      <c r="J811" s="337"/>
      <c r="K811" s="338"/>
      <c r="L811" s="386"/>
      <c r="M811" s="387"/>
      <c r="N811" s="387"/>
      <c r="O811" s="387"/>
      <c r="P811" s="387"/>
      <c r="Q811" s="387"/>
      <c r="R811" s="387"/>
      <c r="S811" s="387"/>
      <c r="T811" s="387"/>
      <c r="U811" s="387"/>
      <c r="V811" s="387"/>
      <c r="W811" s="387"/>
      <c r="X811" s="388"/>
      <c r="Y811" s="383"/>
      <c r="Z811" s="384"/>
      <c r="AA811" s="384"/>
      <c r="AB811" s="390"/>
      <c r="AC811" s="336"/>
      <c r="AD811" s="337"/>
      <c r="AE811" s="337"/>
      <c r="AF811" s="337"/>
      <c r="AG811" s="338"/>
      <c r="AH811" s="386"/>
      <c r="AI811" s="387"/>
      <c r="AJ811" s="387"/>
      <c r="AK811" s="387"/>
      <c r="AL811" s="387"/>
      <c r="AM811" s="387"/>
      <c r="AN811" s="387"/>
      <c r="AO811" s="387"/>
      <c r="AP811" s="387"/>
      <c r="AQ811" s="387"/>
      <c r="AR811" s="387"/>
      <c r="AS811" s="387"/>
      <c r="AT811" s="388"/>
      <c r="AU811" s="383"/>
      <c r="AV811" s="384"/>
      <c r="AW811" s="384"/>
      <c r="AX811" s="385"/>
      <c r="AY811">
        <f t="shared" si="115"/>
        <v>0</v>
      </c>
    </row>
    <row r="812" spans="1:51" ht="24.75" hidden="1" customHeight="1" thickBot="1" x14ac:dyDescent="0.2">
      <c r="A812" s="538"/>
      <c r="B812" s="745"/>
      <c r="C812" s="745"/>
      <c r="D812" s="745"/>
      <c r="E812" s="745"/>
      <c r="F812" s="746"/>
      <c r="G812" s="394" t="s">
        <v>20</v>
      </c>
      <c r="H812" s="395"/>
      <c r="I812" s="395"/>
      <c r="J812" s="395"/>
      <c r="K812" s="395"/>
      <c r="L812" s="396"/>
      <c r="M812" s="397"/>
      <c r="N812" s="397"/>
      <c r="O812" s="397"/>
      <c r="P812" s="397"/>
      <c r="Q812" s="397"/>
      <c r="R812" s="397"/>
      <c r="S812" s="397"/>
      <c r="T812" s="397"/>
      <c r="U812" s="397"/>
      <c r="V812" s="397"/>
      <c r="W812" s="397"/>
      <c r="X812" s="398"/>
      <c r="Y812" s="399">
        <f>SUM(Y802:AB811)</f>
        <v>0</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0</v>
      </c>
      <c r="AV812" s="400"/>
      <c r="AW812" s="400"/>
      <c r="AX812" s="402"/>
      <c r="AY812">
        <f t="shared" si="115"/>
        <v>0</v>
      </c>
    </row>
    <row r="813" spans="1:51" ht="24.75" hidden="1" customHeight="1" x14ac:dyDescent="0.15">
      <c r="A813" s="538"/>
      <c r="B813" s="745"/>
      <c r="C813" s="745"/>
      <c r="D813" s="745"/>
      <c r="E813" s="745"/>
      <c r="F813" s="746"/>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8"/>
      <c r="B814" s="745"/>
      <c r="C814" s="745"/>
      <c r="D814" s="745"/>
      <c r="E814" s="745"/>
      <c r="F814" s="746"/>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8"/>
      <c r="B815" s="745"/>
      <c r="C815" s="745"/>
      <c r="D815" s="745"/>
      <c r="E815" s="745"/>
      <c r="F815" s="746"/>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9"/>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8"/>
      <c r="B816" s="745"/>
      <c r="C816" s="745"/>
      <c r="D816" s="745"/>
      <c r="E816" s="745"/>
      <c r="F816" s="746"/>
      <c r="G816" s="336"/>
      <c r="H816" s="337"/>
      <c r="I816" s="337"/>
      <c r="J816" s="337"/>
      <c r="K816" s="338"/>
      <c r="L816" s="386"/>
      <c r="M816" s="387"/>
      <c r="N816" s="387"/>
      <c r="O816" s="387"/>
      <c r="P816" s="387"/>
      <c r="Q816" s="387"/>
      <c r="R816" s="387"/>
      <c r="S816" s="387"/>
      <c r="T816" s="387"/>
      <c r="U816" s="387"/>
      <c r="V816" s="387"/>
      <c r="W816" s="387"/>
      <c r="X816" s="388"/>
      <c r="Y816" s="383"/>
      <c r="Z816" s="384"/>
      <c r="AA816" s="384"/>
      <c r="AB816" s="390"/>
      <c r="AC816" s="336"/>
      <c r="AD816" s="337"/>
      <c r="AE816" s="337"/>
      <c r="AF816" s="337"/>
      <c r="AG816" s="338"/>
      <c r="AH816" s="386"/>
      <c r="AI816" s="387"/>
      <c r="AJ816" s="387"/>
      <c r="AK816" s="387"/>
      <c r="AL816" s="387"/>
      <c r="AM816" s="387"/>
      <c r="AN816" s="387"/>
      <c r="AO816" s="387"/>
      <c r="AP816" s="387"/>
      <c r="AQ816" s="387"/>
      <c r="AR816" s="387"/>
      <c r="AS816" s="387"/>
      <c r="AT816" s="388"/>
      <c r="AU816" s="383"/>
      <c r="AV816" s="384"/>
      <c r="AW816" s="384"/>
      <c r="AX816" s="385"/>
      <c r="AY816">
        <f t="shared" si="116"/>
        <v>0</v>
      </c>
    </row>
    <row r="817" spans="1:51" ht="24.75" hidden="1" customHeight="1" x14ac:dyDescent="0.15">
      <c r="A817" s="538"/>
      <c r="B817" s="745"/>
      <c r="C817" s="745"/>
      <c r="D817" s="745"/>
      <c r="E817" s="745"/>
      <c r="F817" s="746"/>
      <c r="G817" s="336"/>
      <c r="H817" s="337"/>
      <c r="I817" s="337"/>
      <c r="J817" s="337"/>
      <c r="K817" s="338"/>
      <c r="L817" s="386"/>
      <c r="M817" s="387"/>
      <c r="N817" s="387"/>
      <c r="O817" s="387"/>
      <c r="P817" s="387"/>
      <c r="Q817" s="387"/>
      <c r="R817" s="387"/>
      <c r="S817" s="387"/>
      <c r="T817" s="387"/>
      <c r="U817" s="387"/>
      <c r="V817" s="387"/>
      <c r="W817" s="387"/>
      <c r="X817" s="388"/>
      <c r="Y817" s="383"/>
      <c r="Z817" s="384"/>
      <c r="AA817" s="384"/>
      <c r="AB817" s="390"/>
      <c r="AC817" s="336"/>
      <c r="AD817" s="337"/>
      <c r="AE817" s="337"/>
      <c r="AF817" s="337"/>
      <c r="AG817" s="338"/>
      <c r="AH817" s="386"/>
      <c r="AI817" s="387"/>
      <c r="AJ817" s="387"/>
      <c r="AK817" s="387"/>
      <c r="AL817" s="387"/>
      <c r="AM817" s="387"/>
      <c r="AN817" s="387"/>
      <c r="AO817" s="387"/>
      <c r="AP817" s="387"/>
      <c r="AQ817" s="387"/>
      <c r="AR817" s="387"/>
      <c r="AS817" s="387"/>
      <c r="AT817" s="388"/>
      <c r="AU817" s="383"/>
      <c r="AV817" s="384"/>
      <c r="AW817" s="384"/>
      <c r="AX817" s="385"/>
      <c r="AY817">
        <f t="shared" si="116"/>
        <v>0</v>
      </c>
    </row>
    <row r="818" spans="1:51" ht="24.75" hidden="1" customHeight="1" x14ac:dyDescent="0.15">
      <c r="A818" s="538"/>
      <c r="B818" s="745"/>
      <c r="C818" s="745"/>
      <c r="D818" s="745"/>
      <c r="E818" s="745"/>
      <c r="F818" s="746"/>
      <c r="G818" s="336"/>
      <c r="H818" s="337"/>
      <c r="I818" s="337"/>
      <c r="J818" s="337"/>
      <c r="K818" s="338"/>
      <c r="L818" s="386"/>
      <c r="M818" s="387"/>
      <c r="N818" s="387"/>
      <c r="O818" s="387"/>
      <c r="P818" s="387"/>
      <c r="Q818" s="387"/>
      <c r="R818" s="387"/>
      <c r="S818" s="387"/>
      <c r="T818" s="387"/>
      <c r="U818" s="387"/>
      <c r="V818" s="387"/>
      <c r="W818" s="387"/>
      <c r="X818" s="388"/>
      <c r="Y818" s="383"/>
      <c r="Z818" s="384"/>
      <c r="AA818" s="384"/>
      <c r="AB818" s="390"/>
      <c r="AC818" s="336"/>
      <c r="AD818" s="337"/>
      <c r="AE818" s="337"/>
      <c r="AF818" s="337"/>
      <c r="AG818" s="338"/>
      <c r="AH818" s="386"/>
      <c r="AI818" s="387"/>
      <c r="AJ818" s="387"/>
      <c r="AK818" s="387"/>
      <c r="AL818" s="387"/>
      <c r="AM818" s="387"/>
      <c r="AN818" s="387"/>
      <c r="AO818" s="387"/>
      <c r="AP818" s="387"/>
      <c r="AQ818" s="387"/>
      <c r="AR818" s="387"/>
      <c r="AS818" s="387"/>
      <c r="AT818" s="388"/>
      <c r="AU818" s="383"/>
      <c r="AV818" s="384"/>
      <c r="AW818" s="384"/>
      <c r="AX818" s="385"/>
      <c r="AY818">
        <f t="shared" si="116"/>
        <v>0</v>
      </c>
    </row>
    <row r="819" spans="1:51" ht="24.75" hidden="1" customHeight="1" x14ac:dyDescent="0.15">
      <c r="A819" s="538"/>
      <c r="B819" s="745"/>
      <c r="C819" s="745"/>
      <c r="D819" s="745"/>
      <c r="E819" s="745"/>
      <c r="F819" s="746"/>
      <c r="G819" s="336"/>
      <c r="H819" s="337"/>
      <c r="I819" s="337"/>
      <c r="J819" s="337"/>
      <c r="K819" s="338"/>
      <c r="L819" s="386"/>
      <c r="M819" s="387"/>
      <c r="N819" s="387"/>
      <c r="O819" s="387"/>
      <c r="P819" s="387"/>
      <c r="Q819" s="387"/>
      <c r="R819" s="387"/>
      <c r="S819" s="387"/>
      <c r="T819" s="387"/>
      <c r="U819" s="387"/>
      <c r="V819" s="387"/>
      <c r="W819" s="387"/>
      <c r="X819" s="388"/>
      <c r="Y819" s="383"/>
      <c r="Z819" s="384"/>
      <c r="AA819" s="384"/>
      <c r="AB819" s="390"/>
      <c r="AC819" s="336"/>
      <c r="AD819" s="337"/>
      <c r="AE819" s="337"/>
      <c r="AF819" s="337"/>
      <c r="AG819" s="338"/>
      <c r="AH819" s="386"/>
      <c r="AI819" s="387"/>
      <c r="AJ819" s="387"/>
      <c r="AK819" s="387"/>
      <c r="AL819" s="387"/>
      <c r="AM819" s="387"/>
      <c r="AN819" s="387"/>
      <c r="AO819" s="387"/>
      <c r="AP819" s="387"/>
      <c r="AQ819" s="387"/>
      <c r="AR819" s="387"/>
      <c r="AS819" s="387"/>
      <c r="AT819" s="388"/>
      <c r="AU819" s="383"/>
      <c r="AV819" s="384"/>
      <c r="AW819" s="384"/>
      <c r="AX819" s="385"/>
      <c r="AY819">
        <f t="shared" si="116"/>
        <v>0</v>
      </c>
    </row>
    <row r="820" spans="1:51" ht="24.75" hidden="1" customHeight="1" x14ac:dyDescent="0.15">
      <c r="A820" s="538"/>
      <c r="B820" s="745"/>
      <c r="C820" s="745"/>
      <c r="D820" s="745"/>
      <c r="E820" s="745"/>
      <c r="F820" s="746"/>
      <c r="G820" s="336"/>
      <c r="H820" s="337"/>
      <c r="I820" s="337"/>
      <c r="J820" s="337"/>
      <c r="K820" s="338"/>
      <c r="L820" s="386"/>
      <c r="M820" s="387"/>
      <c r="N820" s="387"/>
      <c r="O820" s="387"/>
      <c r="P820" s="387"/>
      <c r="Q820" s="387"/>
      <c r="R820" s="387"/>
      <c r="S820" s="387"/>
      <c r="T820" s="387"/>
      <c r="U820" s="387"/>
      <c r="V820" s="387"/>
      <c r="W820" s="387"/>
      <c r="X820" s="388"/>
      <c r="Y820" s="383"/>
      <c r="Z820" s="384"/>
      <c r="AA820" s="384"/>
      <c r="AB820" s="390"/>
      <c r="AC820" s="336"/>
      <c r="AD820" s="337"/>
      <c r="AE820" s="337"/>
      <c r="AF820" s="337"/>
      <c r="AG820" s="338"/>
      <c r="AH820" s="386"/>
      <c r="AI820" s="387"/>
      <c r="AJ820" s="387"/>
      <c r="AK820" s="387"/>
      <c r="AL820" s="387"/>
      <c r="AM820" s="387"/>
      <c r="AN820" s="387"/>
      <c r="AO820" s="387"/>
      <c r="AP820" s="387"/>
      <c r="AQ820" s="387"/>
      <c r="AR820" s="387"/>
      <c r="AS820" s="387"/>
      <c r="AT820" s="388"/>
      <c r="AU820" s="383"/>
      <c r="AV820" s="384"/>
      <c r="AW820" s="384"/>
      <c r="AX820" s="385"/>
      <c r="AY820">
        <f t="shared" si="116"/>
        <v>0</v>
      </c>
    </row>
    <row r="821" spans="1:51" ht="24.75" hidden="1" customHeight="1" x14ac:dyDescent="0.15">
      <c r="A821" s="538"/>
      <c r="B821" s="745"/>
      <c r="C821" s="745"/>
      <c r="D821" s="745"/>
      <c r="E821" s="745"/>
      <c r="F821" s="746"/>
      <c r="G821" s="336"/>
      <c r="H821" s="337"/>
      <c r="I821" s="337"/>
      <c r="J821" s="337"/>
      <c r="K821" s="338"/>
      <c r="L821" s="386"/>
      <c r="M821" s="387"/>
      <c r="N821" s="387"/>
      <c r="O821" s="387"/>
      <c r="P821" s="387"/>
      <c r="Q821" s="387"/>
      <c r="R821" s="387"/>
      <c r="S821" s="387"/>
      <c r="T821" s="387"/>
      <c r="U821" s="387"/>
      <c r="V821" s="387"/>
      <c r="W821" s="387"/>
      <c r="X821" s="388"/>
      <c r="Y821" s="383"/>
      <c r="Z821" s="384"/>
      <c r="AA821" s="384"/>
      <c r="AB821" s="390"/>
      <c r="AC821" s="336"/>
      <c r="AD821" s="337"/>
      <c r="AE821" s="337"/>
      <c r="AF821" s="337"/>
      <c r="AG821" s="338"/>
      <c r="AH821" s="386"/>
      <c r="AI821" s="387"/>
      <c r="AJ821" s="387"/>
      <c r="AK821" s="387"/>
      <c r="AL821" s="387"/>
      <c r="AM821" s="387"/>
      <c r="AN821" s="387"/>
      <c r="AO821" s="387"/>
      <c r="AP821" s="387"/>
      <c r="AQ821" s="387"/>
      <c r="AR821" s="387"/>
      <c r="AS821" s="387"/>
      <c r="AT821" s="388"/>
      <c r="AU821" s="383"/>
      <c r="AV821" s="384"/>
      <c r="AW821" s="384"/>
      <c r="AX821" s="385"/>
      <c r="AY821">
        <f t="shared" si="116"/>
        <v>0</v>
      </c>
    </row>
    <row r="822" spans="1:51" ht="24.75" hidden="1" customHeight="1" x14ac:dyDescent="0.15">
      <c r="A822" s="538"/>
      <c r="B822" s="745"/>
      <c r="C822" s="745"/>
      <c r="D822" s="745"/>
      <c r="E822" s="745"/>
      <c r="F822" s="746"/>
      <c r="G822" s="336"/>
      <c r="H822" s="337"/>
      <c r="I822" s="337"/>
      <c r="J822" s="337"/>
      <c r="K822" s="338"/>
      <c r="L822" s="386"/>
      <c r="M822" s="387"/>
      <c r="N822" s="387"/>
      <c r="O822" s="387"/>
      <c r="P822" s="387"/>
      <c r="Q822" s="387"/>
      <c r="R822" s="387"/>
      <c r="S822" s="387"/>
      <c r="T822" s="387"/>
      <c r="U822" s="387"/>
      <c r="V822" s="387"/>
      <c r="W822" s="387"/>
      <c r="X822" s="388"/>
      <c r="Y822" s="383"/>
      <c r="Z822" s="384"/>
      <c r="AA822" s="384"/>
      <c r="AB822" s="390"/>
      <c r="AC822" s="336"/>
      <c r="AD822" s="337"/>
      <c r="AE822" s="337"/>
      <c r="AF822" s="337"/>
      <c r="AG822" s="338"/>
      <c r="AH822" s="386"/>
      <c r="AI822" s="387"/>
      <c r="AJ822" s="387"/>
      <c r="AK822" s="387"/>
      <c r="AL822" s="387"/>
      <c r="AM822" s="387"/>
      <c r="AN822" s="387"/>
      <c r="AO822" s="387"/>
      <c r="AP822" s="387"/>
      <c r="AQ822" s="387"/>
      <c r="AR822" s="387"/>
      <c r="AS822" s="387"/>
      <c r="AT822" s="388"/>
      <c r="AU822" s="383"/>
      <c r="AV822" s="384"/>
      <c r="AW822" s="384"/>
      <c r="AX822" s="385"/>
      <c r="AY822">
        <f t="shared" si="116"/>
        <v>0</v>
      </c>
    </row>
    <row r="823" spans="1:51" ht="24.75" hidden="1" customHeight="1" x14ac:dyDescent="0.15">
      <c r="A823" s="538"/>
      <c r="B823" s="745"/>
      <c r="C823" s="745"/>
      <c r="D823" s="745"/>
      <c r="E823" s="745"/>
      <c r="F823" s="746"/>
      <c r="G823" s="336"/>
      <c r="H823" s="337"/>
      <c r="I823" s="337"/>
      <c r="J823" s="337"/>
      <c r="K823" s="338"/>
      <c r="L823" s="386"/>
      <c r="M823" s="387"/>
      <c r="N823" s="387"/>
      <c r="O823" s="387"/>
      <c r="P823" s="387"/>
      <c r="Q823" s="387"/>
      <c r="R823" s="387"/>
      <c r="S823" s="387"/>
      <c r="T823" s="387"/>
      <c r="U823" s="387"/>
      <c r="V823" s="387"/>
      <c r="W823" s="387"/>
      <c r="X823" s="388"/>
      <c r="Y823" s="383"/>
      <c r="Z823" s="384"/>
      <c r="AA823" s="384"/>
      <c r="AB823" s="390"/>
      <c r="AC823" s="336"/>
      <c r="AD823" s="337"/>
      <c r="AE823" s="337"/>
      <c r="AF823" s="337"/>
      <c r="AG823" s="338"/>
      <c r="AH823" s="386"/>
      <c r="AI823" s="387"/>
      <c r="AJ823" s="387"/>
      <c r="AK823" s="387"/>
      <c r="AL823" s="387"/>
      <c r="AM823" s="387"/>
      <c r="AN823" s="387"/>
      <c r="AO823" s="387"/>
      <c r="AP823" s="387"/>
      <c r="AQ823" s="387"/>
      <c r="AR823" s="387"/>
      <c r="AS823" s="387"/>
      <c r="AT823" s="388"/>
      <c r="AU823" s="383"/>
      <c r="AV823" s="384"/>
      <c r="AW823" s="384"/>
      <c r="AX823" s="385"/>
      <c r="AY823">
        <f t="shared" si="116"/>
        <v>0</v>
      </c>
    </row>
    <row r="824" spans="1:51" ht="24.75" hidden="1" customHeight="1" x14ac:dyDescent="0.15">
      <c r="A824" s="538"/>
      <c r="B824" s="745"/>
      <c r="C824" s="745"/>
      <c r="D824" s="745"/>
      <c r="E824" s="745"/>
      <c r="F824" s="746"/>
      <c r="G824" s="336"/>
      <c r="H824" s="337"/>
      <c r="I824" s="337"/>
      <c r="J824" s="337"/>
      <c r="K824" s="338"/>
      <c r="L824" s="386"/>
      <c r="M824" s="387"/>
      <c r="N824" s="387"/>
      <c r="O824" s="387"/>
      <c r="P824" s="387"/>
      <c r="Q824" s="387"/>
      <c r="R824" s="387"/>
      <c r="S824" s="387"/>
      <c r="T824" s="387"/>
      <c r="U824" s="387"/>
      <c r="V824" s="387"/>
      <c r="W824" s="387"/>
      <c r="X824" s="388"/>
      <c r="Y824" s="383"/>
      <c r="Z824" s="384"/>
      <c r="AA824" s="384"/>
      <c r="AB824" s="390"/>
      <c r="AC824" s="336"/>
      <c r="AD824" s="337"/>
      <c r="AE824" s="337"/>
      <c r="AF824" s="337"/>
      <c r="AG824" s="338"/>
      <c r="AH824" s="386"/>
      <c r="AI824" s="387"/>
      <c r="AJ824" s="387"/>
      <c r="AK824" s="387"/>
      <c r="AL824" s="387"/>
      <c r="AM824" s="387"/>
      <c r="AN824" s="387"/>
      <c r="AO824" s="387"/>
      <c r="AP824" s="387"/>
      <c r="AQ824" s="387"/>
      <c r="AR824" s="387"/>
      <c r="AS824" s="387"/>
      <c r="AT824" s="388"/>
      <c r="AU824" s="383"/>
      <c r="AV824" s="384"/>
      <c r="AW824" s="384"/>
      <c r="AX824" s="385"/>
      <c r="AY824">
        <f t="shared" si="116"/>
        <v>0</v>
      </c>
    </row>
    <row r="825" spans="1:51" ht="24.75" hidden="1" customHeight="1" thickBot="1" x14ac:dyDescent="0.2">
      <c r="A825" s="538"/>
      <c r="B825" s="745"/>
      <c r="C825" s="745"/>
      <c r="D825" s="745"/>
      <c r="E825" s="745"/>
      <c r="F825" s="746"/>
      <c r="G825" s="394" t="s">
        <v>20</v>
      </c>
      <c r="H825" s="395"/>
      <c r="I825" s="395"/>
      <c r="J825" s="395"/>
      <c r="K825" s="395"/>
      <c r="L825" s="396"/>
      <c r="M825" s="397"/>
      <c r="N825" s="397"/>
      <c r="O825" s="397"/>
      <c r="P825" s="397"/>
      <c r="Q825" s="397"/>
      <c r="R825" s="397"/>
      <c r="S825" s="397"/>
      <c r="T825" s="397"/>
      <c r="U825" s="397"/>
      <c r="V825" s="397"/>
      <c r="W825" s="397"/>
      <c r="X825" s="398"/>
      <c r="Y825" s="399">
        <f>SUM(Y815:AB824)</f>
        <v>0</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0</v>
      </c>
      <c r="AV825" s="400"/>
      <c r="AW825" s="400"/>
      <c r="AX825" s="402"/>
      <c r="AY825">
        <f t="shared" si="116"/>
        <v>0</v>
      </c>
    </row>
    <row r="826" spans="1:51" ht="24.75" hidden="1" customHeight="1" x14ac:dyDescent="0.15">
      <c r="A826" s="538"/>
      <c r="B826" s="745"/>
      <c r="C826" s="745"/>
      <c r="D826" s="745"/>
      <c r="E826" s="745"/>
      <c r="F826" s="746"/>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8"/>
      <c r="B827" s="745"/>
      <c r="C827" s="745"/>
      <c r="D827" s="745"/>
      <c r="E827" s="745"/>
      <c r="F827" s="746"/>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8"/>
      <c r="B828" s="745"/>
      <c r="C828" s="745"/>
      <c r="D828" s="745"/>
      <c r="E828" s="745"/>
      <c r="F828" s="746"/>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9"/>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8"/>
      <c r="B829" s="745"/>
      <c r="C829" s="745"/>
      <c r="D829" s="745"/>
      <c r="E829" s="745"/>
      <c r="F829" s="746"/>
      <c r="G829" s="336"/>
      <c r="H829" s="337"/>
      <c r="I829" s="337"/>
      <c r="J829" s="337"/>
      <c r="K829" s="338"/>
      <c r="L829" s="386"/>
      <c r="M829" s="387"/>
      <c r="N829" s="387"/>
      <c r="O829" s="387"/>
      <c r="P829" s="387"/>
      <c r="Q829" s="387"/>
      <c r="R829" s="387"/>
      <c r="S829" s="387"/>
      <c r="T829" s="387"/>
      <c r="U829" s="387"/>
      <c r="V829" s="387"/>
      <c r="W829" s="387"/>
      <c r="X829" s="388"/>
      <c r="Y829" s="383"/>
      <c r="Z829" s="384"/>
      <c r="AA829" s="384"/>
      <c r="AB829" s="390"/>
      <c r="AC829" s="336"/>
      <c r="AD829" s="337"/>
      <c r="AE829" s="337"/>
      <c r="AF829" s="337"/>
      <c r="AG829" s="338"/>
      <c r="AH829" s="386"/>
      <c r="AI829" s="387"/>
      <c r="AJ829" s="387"/>
      <c r="AK829" s="387"/>
      <c r="AL829" s="387"/>
      <c r="AM829" s="387"/>
      <c r="AN829" s="387"/>
      <c r="AO829" s="387"/>
      <c r="AP829" s="387"/>
      <c r="AQ829" s="387"/>
      <c r="AR829" s="387"/>
      <c r="AS829" s="387"/>
      <c r="AT829" s="388"/>
      <c r="AU829" s="383"/>
      <c r="AV829" s="384"/>
      <c r="AW829" s="384"/>
      <c r="AX829" s="385"/>
      <c r="AY829">
        <f t="shared" si="117"/>
        <v>0</v>
      </c>
    </row>
    <row r="830" spans="1:51" ht="24.75" hidden="1" customHeight="1" x14ac:dyDescent="0.15">
      <c r="A830" s="538"/>
      <c r="B830" s="745"/>
      <c r="C830" s="745"/>
      <c r="D830" s="745"/>
      <c r="E830" s="745"/>
      <c r="F830" s="746"/>
      <c r="G830" s="336"/>
      <c r="H830" s="337"/>
      <c r="I830" s="337"/>
      <c r="J830" s="337"/>
      <c r="K830" s="338"/>
      <c r="L830" s="386"/>
      <c r="M830" s="387"/>
      <c r="N830" s="387"/>
      <c r="O830" s="387"/>
      <c r="P830" s="387"/>
      <c r="Q830" s="387"/>
      <c r="R830" s="387"/>
      <c r="S830" s="387"/>
      <c r="T830" s="387"/>
      <c r="U830" s="387"/>
      <c r="V830" s="387"/>
      <c r="W830" s="387"/>
      <c r="X830" s="388"/>
      <c r="Y830" s="383"/>
      <c r="Z830" s="384"/>
      <c r="AA830" s="384"/>
      <c r="AB830" s="390"/>
      <c r="AC830" s="336"/>
      <c r="AD830" s="337"/>
      <c r="AE830" s="337"/>
      <c r="AF830" s="337"/>
      <c r="AG830" s="338"/>
      <c r="AH830" s="386"/>
      <c r="AI830" s="387"/>
      <c r="AJ830" s="387"/>
      <c r="AK830" s="387"/>
      <c r="AL830" s="387"/>
      <c r="AM830" s="387"/>
      <c r="AN830" s="387"/>
      <c r="AO830" s="387"/>
      <c r="AP830" s="387"/>
      <c r="AQ830" s="387"/>
      <c r="AR830" s="387"/>
      <c r="AS830" s="387"/>
      <c r="AT830" s="388"/>
      <c r="AU830" s="383"/>
      <c r="AV830" s="384"/>
      <c r="AW830" s="384"/>
      <c r="AX830" s="385"/>
      <c r="AY830">
        <f t="shared" si="117"/>
        <v>0</v>
      </c>
    </row>
    <row r="831" spans="1:51" ht="24.75" hidden="1" customHeight="1" x14ac:dyDescent="0.15">
      <c r="A831" s="538"/>
      <c r="B831" s="745"/>
      <c r="C831" s="745"/>
      <c r="D831" s="745"/>
      <c r="E831" s="745"/>
      <c r="F831" s="746"/>
      <c r="G831" s="336"/>
      <c r="H831" s="337"/>
      <c r="I831" s="337"/>
      <c r="J831" s="337"/>
      <c r="K831" s="338"/>
      <c r="L831" s="386"/>
      <c r="M831" s="387"/>
      <c r="N831" s="387"/>
      <c r="O831" s="387"/>
      <c r="P831" s="387"/>
      <c r="Q831" s="387"/>
      <c r="R831" s="387"/>
      <c r="S831" s="387"/>
      <c r="T831" s="387"/>
      <c r="U831" s="387"/>
      <c r="V831" s="387"/>
      <c r="W831" s="387"/>
      <c r="X831" s="388"/>
      <c r="Y831" s="383"/>
      <c r="Z831" s="384"/>
      <c r="AA831" s="384"/>
      <c r="AB831" s="390"/>
      <c r="AC831" s="336"/>
      <c r="AD831" s="337"/>
      <c r="AE831" s="337"/>
      <c r="AF831" s="337"/>
      <c r="AG831" s="338"/>
      <c r="AH831" s="386"/>
      <c r="AI831" s="387"/>
      <c r="AJ831" s="387"/>
      <c r="AK831" s="387"/>
      <c r="AL831" s="387"/>
      <c r="AM831" s="387"/>
      <c r="AN831" s="387"/>
      <c r="AO831" s="387"/>
      <c r="AP831" s="387"/>
      <c r="AQ831" s="387"/>
      <c r="AR831" s="387"/>
      <c r="AS831" s="387"/>
      <c r="AT831" s="388"/>
      <c r="AU831" s="383"/>
      <c r="AV831" s="384"/>
      <c r="AW831" s="384"/>
      <c r="AX831" s="385"/>
      <c r="AY831">
        <f t="shared" si="117"/>
        <v>0</v>
      </c>
    </row>
    <row r="832" spans="1:51" ht="24.75" hidden="1" customHeight="1" x14ac:dyDescent="0.15">
      <c r="A832" s="538"/>
      <c r="B832" s="745"/>
      <c r="C832" s="745"/>
      <c r="D832" s="745"/>
      <c r="E832" s="745"/>
      <c r="F832" s="746"/>
      <c r="G832" s="336"/>
      <c r="H832" s="337"/>
      <c r="I832" s="337"/>
      <c r="J832" s="337"/>
      <c r="K832" s="338"/>
      <c r="L832" s="386"/>
      <c r="M832" s="387"/>
      <c r="N832" s="387"/>
      <c r="O832" s="387"/>
      <c r="P832" s="387"/>
      <c r="Q832" s="387"/>
      <c r="R832" s="387"/>
      <c r="S832" s="387"/>
      <c r="T832" s="387"/>
      <c r="U832" s="387"/>
      <c r="V832" s="387"/>
      <c r="W832" s="387"/>
      <c r="X832" s="388"/>
      <c r="Y832" s="383"/>
      <c r="Z832" s="384"/>
      <c r="AA832" s="384"/>
      <c r="AB832" s="390"/>
      <c r="AC832" s="336"/>
      <c r="AD832" s="337"/>
      <c r="AE832" s="337"/>
      <c r="AF832" s="337"/>
      <c r="AG832" s="338"/>
      <c r="AH832" s="386"/>
      <c r="AI832" s="387"/>
      <c r="AJ832" s="387"/>
      <c r="AK832" s="387"/>
      <c r="AL832" s="387"/>
      <c r="AM832" s="387"/>
      <c r="AN832" s="387"/>
      <c r="AO832" s="387"/>
      <c r="AP832" s="387"/>
      <c r="AQ832" s="387"/>
      <c r="AR832" s="387"/>
      <c r="AS832" s="387"/>
      <c r="AT832" s="388"/>
      <c r="AU832" s="383"/>
      <c r="AV832" s="384"/>
      <c r="AW832" s="384"/>
      <c r="AX832" s="385"/>
      <c r="AY832">
        <f t="shared" si="117"/>
        <v>0</v>
      </c>
    </row>
    <row r="833" spans="1:51" ht="24.75" hidden="1" customHeight="1" x14ac:dyDescent="0.15">
      <c r="A833" s="538"/>
      <c r="B833" s="745"/>
      <c r="C833" s="745"/>
      <c r="D833" s="745"/>
      <c r="E833" s="745"/>
      <c r="F833" s="746"/>
      <c r="G833" s="336"/>
      <c r="H833" s="337"/>
      <c r="I833" s="337"/>
      <c r="J833" s="337"/>
      <c r="K833" s="338"/>
      <c r="L833" s="386"/>
      <c r="M833" s="387"/>
      <c r="N833" s="387"/>
      <c r="O833" s="387"/>
      <c r="P833" s="387"/>
      <c r="Q833" s="387"/>
      <c r="R833" s="387"/>
      <c r="S833" s="387"/>
      <c r="T833" s="387"/>
      <c r="U833" s="387"/>
      <c r="V833" s="387"/>
      <c r="W833" s="387"/>
      <c r="X833" s="388"/>
      <c r="Y833" s="383"/>
      <c r="Z833" s="384"/>
      <c r="AA833" s="384"/>
      <c r="AB833" s="390"/>
      <c r="AC833" s="336"/>
      <c r="AD833" s="337"/>
      <c r="AE833" s="337"/>
      <c r="AF833" s="337"/>
      <c r="AG833" s="338"/>
      <c r="AH833" s="386"/>
      <c r="AI833" s="387"/>
      <c r="AJ833" s="387"/>
      <c r="AK833" s="387"/>
      <c r="AL833" s="387"/>
      <c r="AM833" s="387"/>
      <c r="AN833" s="387"/>
      <c r="AO833" s="387"/>
      <c r="AP833" s="387"/>
      <c r="AQ833" s="387"/>
      <c r="AR833" s="387"/>
      <c r="AS833" s="387"/>
      <c r="AT833" s="388"/>
      <c r="AU833" s="383"/>
      <c r="AV833" s="384"/>
      <c r="AW833" s="384"/>
      <c r="AX833" s="385"/>
      <c r="AY833">
        <f t="shared" si="117"/>
        <v>0</v>
      </c>
    </row>
    <row r="834" spans="1:51" ht="24.75" hidden="1" customHeight="1" x14ac:dyDescent="0.15">
      <c r="A834" s="538"/>
      <c r="B834" s="745"/>
      <c r="C834" s="745"/>
      <c r="D834" s="745"/>
      <c r="E834" s="745"/>
      <c r="F834" s="746"/>
      <c r="G834" s="336"/>
      <c r="H834" s="337"/>
      <c r="I834" s="337"/>
      <c r="J834" s="337"/>
      <c r="K834" s="338"/>
      <c r="L834" s="386"/>
      <c r="M834" s="387"/>
      <c r="N834" s="387"/>
      <c r="O834" s="387"/>
      <c r="P834" s="387"/>
      <c r="Q834" s="387"/>
      <c r="R834" s="387"/>
      <c r="S834" s="387"/>
      <c r="T834" s="387"/>
      <c r="U834" s="387"/>
      <c r="V834" s="387"/>
      <c r="W834" s="387"/>
      <c r="X834" s="388"/>
      <c r="Y834" s="383"/>
      <c r="Z834" s="384"/>
      <c r="AA834" s="384"/>
      <c r="AB834" s="390"/>
      <c r="AC834" s="336"/>
      <c r="AD834" s="337"/>
      <c r="AE834" s="337"/>
      <c r="AF834" s="337"/>
      <c r="AG834" s="338"/>
      <c r="AH834" s="386"/>
      <c r="AI834" s="387"/>
      <c r="AJ834" s="387"/>
      <c r="AK834" s="387"/>
      <c r="AL834" s="387"/>
      <c r="AM834" s="387"/>
      <c r="AN834" s="387"/>
      <c r="AO834" s="387"/>
      <c r="AP834" s="387"/>
      <c r="AQ834" s="387"/>
      <c r="AR834" s="387"/>
      <c r="AS834" s="387"/>
      <c r="AT834" s="388"/>
      <c r="AU834" s="383"/>
      <c r="AV834" s="384"/>
      <c r="AW834" s="384"/>
      <c r="AX834" s="385"/>
      <c r="AY834">
        <f t="shared" si="117"/>
        <v>0</v>
      </c>
    </row>
    <row r="835" spans="1:51" ht="24.75" hidden="1" customHeight="1" x14ac:dyDescent="0.15">
      <c r="A835" s="538"/>
      <c r="B835" s="745"/>
      <c r="C835" s="745"/>
      <c r="D835" s="745"/>
      <c r="E835" s="745"/>
      <c r="F835" s="746"/>
      <c r="G835" s="336"/>
      <c r="H835" s="337"/>
      <c r="I835" s="337"/>
      <c r="J835" s="337"/>
      <c r="K835" s="338"/>
      <c r="L835" s="386"/>
      <c r="M835" s="387"/>
      <c r="N835" s="387"/>
      <c r="O835" s="387"/>
      <c r="P835" s="387"/>
      <c r="Q835" s="387"/>
      <c r="R835" s="387"/>
      <c r="S835" s="387"/>
      <c r="T835" s="387"/>
      <c r="U835" s="387"/>
      <c r="V835" s="387"/>
      <c r="W835" s="387"/>
      <c r="X835" s="388"/>
      <c r="Y835" s="383"/>
      <c r="Z835" s="384"/>
      <c r="AA835" s="384"/>
      <c r="AB835" s="390"/>
      <c r="AC835" s="336"/>
      <c r="AD835" s="337"/>
      <c r="AE835" s="337"/>
      <c r="AF835" s="337"/>
      <c r="AG835" s="338"/>
      <c r="AH835" s="386"/>
      <c r="AI835" s="387"/>
      <c r="AJ835" s="387"/>
      <c r="AK835" s="387"/>
      <c r="AL835" s="387"/>
      <c r="AM835" s="387"/>
      <c r="AN835" s="387"/>
      <c r="AO835" s="387"/>
      <c r="AP835" s="387"/>
      <c r="AQ835" s="387"/>
      <c r="AR835" s="387"/>
      <c r="AS835" s="387"/>
      <c r="AT835" s="388"/>
      <c r="AU835" s="383"/>
      <c r="AV835" s="384"/>
      <c r="AW835" s="384"/>
      <c r="AX835" s="385"/>
      <c r="AY835">
        <f t="shared" si="117"/>
        <v>0</v>
      </c>
    </row>
    <row r="836" spans="1:51" ht="24.75" hidden="1" customHeight="1" x14ac:dyDescent="0.15">
      <c r="A836" s="538"/>
      <c r="B836" s="745"/>
      <c r="C836" s="745"/>
      <c r="D836" s="745"/>
      <c r="E836" s="745"/>
      <c r="F836" s="746"/>
      <c r="G836" s="336"/>
      <c r="H836" s="337"/>
      <c r="I836" s="337"/>
      <c r="J836" s="337"/>
      <c r="K836" s="338"/>
      <c r="L836" s="386"/>
      <c r="M836" s="387"/>
      <c r="N836" s="387"/>
      <c r="O836" s="387"/>
      <c r="P836" s="387"/>
      <c r="Q836" s="387"/>
      <c r="R836" s="387"/>
      <c r="S836" s="387"/>
      <c r="T836" s="387"/>
      <c r="U836" s="387"/>
      <c r="V836" s="387"/>
      <c r="W836" s="387"/>
      <c r="X836" s="388"/>
      <c r="Y836" s="383"/>
      <c r="Z836" s="384"/>
      <c r="AA836" s="384"/>
      <c r="AB836" s="390"/>
      <c r="AC836" s="336"/>
      <c r="AD836" s="337"/>
      <c r="AE836" s="337"/>
      <c r="AF836" s="337"/>
      <c r="AG836" s="338"/>
      <c r="AH836" s="386"/>
      <c r="AI836" s="387"/>
      <c r="AJ836" s="387"/>
      <c r="AK836" s="387"/>
      <c r="AL836" s="387"/>
      <c r="AM836" s="387"/>
      <c r="AN836" s="387"/>
      <c r="AO836" s="387"/>
      <c r="AP836" s="387"/>
      <c r="AQ836" s="387"/>
      <c r="AR836" s="387"/>
      <c r="AS836" s="387"/>
      <c r="AT836" s="388"/>
      <c r="AU836" s="383"/>
      <c r="AV836" s="384"/>
      <c r="AW836" s="384"/>
      <c r="AX836" s="385"/>
      <c r="AY836">
        <f t="shared" si="117"/>
        <v>0</v>
      </c>
    </row>
    <row r="837" spans="1:51" ht="24.75" hidden="1" customHeight="1" x14ac:dyDescent="0.15">
      <c r="A837" s="538"/>
      <c r="B837" s="745"/>
      <c r="C837" s="745"/>
      <c r="D837" s="745"/>
      <c r="E837" s="745"/>
      <c r="F837" s="746"/>
      <c r="G837" s="336"/>
      <c r="H837" s="337"/>
      <c r="I837" s="337"/>
      <c r="J837" s="337"/>
      <c r="K837" s="338"/>
      <c r="L837" s="386"/>
      <c r="M837" s="387"/>
      <c r="N837" s="387"/>
      <c r="O837" s="387"/>
      <c r="P837" s="387"/>
      <c r="Q837" s="387"/>
      <c r="R837" s="387"/>
      <c r="S837" s="387"/>
      <c r="T837" s="387"/>
      <c r="U837" s="387"/>
      <c r="V837" s="387"/>
      <c r="W837" s="387"/>
      <c r="X837" s="388"/>
      <c r="Y837" s="383"/>
      <c r="Z837" s="384"/>
      <c r="AA837" s="384"/>
      <c r="AB837" s="390"/>
      <c r="AC837" s="336"/>
      <c r="AD837" s="337"/>
      <c r="AE837" s="337"/>
      <c r="AF837" s="337"/>
      <c r="AG837" s="338"/>
      <c r="AH837" s="386"/>
      <c r="AI837" s="387"/>
      <c r="AJ837" s="387"/>
      <c r="AK837" s="387"/>
      <c r="AL837" s="387"/>
      <c r="AM837" s="387"/>
      <c r="AN837" s="387"/>
      <c r="AO837" s="387"/>
      <c r="AP837" s="387"/>
      <c r="AQ837" s="387"/>
      <c r="AR837" s="387"/>
      <c r="AS837" s="387"/>
      <c r="AT837" s="388"/>
      <c r="AU837" s="383"/>
      <c r="AV837" s="384"/>
      <c r="AW837" s="384"/>
      <c r="AX837" s="385"/>
      <c r="AY837">
        <f t="shared" si="117"/>
        <v>0</v>
      </c>
    </row>
    <row r="838" spans="1:51" ht="24.75" hidden="1" customHeight="1" x14ac:dyDescent="0.15">
      <c r="A838" s="538"/>
      <c r="B838" s="745"/>
      <c r="C838" s="745"/>
      <c r="D838" s="745"/>
      <c r="E838" s="745"/>
      <c r="F838" s="746"/>
      <c r="G838" s="394" t="s">
        <v>20</v>
      </c>
      <c r="H838" s="395"/>
      <c r="I838" s="395"/>
      <c r="J838" s="395"/>
      <c r="K838" s="395"/>
      <c r="L838" s="396"/>
      <c r="M838" s="397"/>
      <c r="N838" s="397"/>
      <c r="O838" s="397"/>
      <c r="P838" s="397"/>
      <c r="Q838" s="397"/>
      <c r="R838" s="397"/>
      <c r="S838" s="397"/>
      <c r="T838" s="397"/>
      <c r="U838" s="397"/>
      <c r="V838" s="397"/>
      <c r="W838" s="397"/>
      <c r="X838" s="398"/>
      <c r="Y838" s="399">
        <f>SUM(Y828:AB837)</f>
        <v>0</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0</v>
      </c>
      <c r="AV838" s="400"/>
      <c r="AW838" s="400"/>
      <c r="AX838" s="402"/>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5" t="s">
        <v>265</v>
      </c>
      <c r="AM839" s="936"/>
      <c r="AN839" s="936"/>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5"/>
      <c r="B844" s="335"/>
      <c r="C844" s="335" t="s">
        <v>26</v>
      </c>
      <c r="D844" s="335"/>
      <c r="E844" s="335"/>
      <c r="F844" s="335"/>
      <c r="G844" s="335"/>
      <c r="H844" s="335"/>
      <c r="I844" s="335"/>
      <c r="J844" s="262" t="s">
        <v>221</v>
      </c>
      <c r="K844" s="94"/>
      <c r="L844" s="94"/>
      <c r="M844" s="94"/>
      <c r="N844" s="94"/>
      <c r="O844" s="94"/>
      <c r="P844" s="323" t="s">
        <v>196</v>
      </c>
      <c r="Q844" s="323"/>
      <c r="R844" s="323"/>
      <c r="S844" s="323"/>
      <c r="T844" s="323"/>
      <c r="U844" s="323"/>
      <c r="V844" s="323"/>
      <c r="W844" s="323"/>
      <c r="X844" s="323"/>
      <c r="Y844" s="333" t="s">
        <v>219</v>
      </c>
      <c r="Z844" s="334"/>
      <c r="AA844" s="334"/>
      <c r="AB844" s="334"/>
      <c r="AC844" s="262" t="s">
        <v>259</v>
      </c>
      <c r="AD844" s="262"/>
      <c r="AE844" s="262"/>
      <c r="AF844" s="262"/>
      <c r="AG844" s="262"/>
      <c r="AH844" s="333" t="s">
        <v>285</v>
      </c>
      <c r="AI844" s="335"/>
      <c r="AJ844" s="335"/>
      <c r="AK844" s="335"/>
      <c r="AL844" s="335" t="s">
        <v>21</v>
      </c>
      <c r="AM844" s="335"/>
      <c r="AN844" s="335"/>
      <c r="AO844" s="407"/>
      <c r="AP844" s="408" t="s">
        <v>222</v>
      </c>
      <c r="AQ844" s="408"/>
      <c r="AR844" s="408"/>
      <c r="AS844" s="408"/>
      <c r="AT844" s="408"/>
      <c r="AU844" s="408"/>
      <c r="AV844" s="408"/>
      <c r="AW844" s="408"/>
      <c r="AX844" s="408"/>
    </row>
    <row r="845" spans="1:51" ht="42" customHeight="1" x14ac:dyDescent="0.15">
      <c r="A845" s="389">
        <v>1</v>
      </c>
      <c r="B845" s="389">
        <v>1</v>
      </c>
      <c r="C845" s="406" t="s">
        <v>685</v>
      </c>
      <c r="D845" s="403"/>
      <c r="E845" s="403"/>
      <c r="F845" s="403"/>
      <c r="G845" s="403"/>
      <c r="H845" s="403"/>
      <c r="I845" s="403"/>
      <c r="J845" s="404">
        <v>8000020370002</v>
      </c>
      <c r="K845" s="405"/>
      <c r="L845" s="405"/>
      <c r="M845" s="405"/>
      <c r="N845" s="405"/>
      <c r="O845" s="405"/>
      <c r="P845" s="302" t="s">
        <v>684</v>
      </c>
      <c r="Q845" s="303"/>
      <c r="R845" s="303"/>
      <c r="S845" s="303"/>
      <c r="T845" s="303"/>
      <c r="U845" s="303"/>
      <c r="V845" s="303"/>
      <c r="W845" s="303"/>
      <c r="X845" s="303"/>
      <c r="Y845" s="304">
        <v>0.4</v>
      </c>
      <c r="Z845" s="305"/>
      <c r="AA845" s="305"/>
      <c r="AB845" s="306"/>
      <c r="AC845" s="308" t="s">
        <v>79</v>
      </c>
      <c r="AD845" s="309"/>
      <c r="AE845" s="309"/>
      <c r="AF845" s="309"/>
      <c r="AG845" s="309"/>
      <c r="AH845" s="315" t="s">
        <v>673</v>
      </c>
      <c r="AI845" s="316"/>
      <c r="AJ845" s="316"/>
      <c r="AK845" s="316"/>
      <c r="AL845" s="312" t="s">
        <v>673</v>
      </c>
      <c r="AM845" s="313"/>
      <c r="AN845" s="313"/>
      <c r="AO845" s="314"/>
      <c r="AP845" s="307" t="s">
        <v>673</v>
      </c>
      <c r="AQ845" s="307"/>
      <c r="AR845" s="307"/>
      <c r="AS845" s="307"/>
      <c r="AT845" s="307"/>
      <c r="AU845" s="307"/>
      <c r="AV845" s="307"/>
      <c r="AW845" s="307"/>
      <c r="AX845" s="307"/>
    </row>
    <row r="846" spans="1:51" ht="42" customHeight="1" x14ac:dyDescent="0.15">
      <c r="A846" s="389">
        <v>2</v>
      </c>
      <c r="B846" s="389">
        <v>1</v>
      </c>
      <c r="C846" s="406" t="s">
        <v>686</v>
      </c>
      <c r="D846" s="403"/>
      <c r="E846" s="403"/>
      <c r="F846" s="403"/>
      <c r="G846" s="403"/>
      <c r="H846" s="403"/>
      <c r="I846" s="403"/>
      <c r="J846" s="404">
        <v>2000020350001</v>
      </c>
      <c r="K846" s="405"/>
      <c r="L846" s="405"/>
      <c r="M846" s="405"/>
      <c r="N846" s="405"/>
      <c r="O846" s="405"/>
      <c r="P846" s="302" t="s">
        <v>684</v>
      </c>
      <c r="Q846" s="303"/>
      <c r="R846" s="303"/>
      <c r="S846" s="303"/>
      <c r="T846" s="303"/>
      <c r="U846" s="303"/>
      <c r="V846" s="303"/>
      <c r="W846" s="303"/>
      <c r="X846" s="303"/>
      <c r="Y846" s="304">
        <v>0.3</v>
      </c>
      <c r="Z846" s="305"/>
      <c r="AA846" s="305"/>
      <c r="AB846" s="306"/>
      <c r="AC846" s="308" t="s">
        <v>79</v>
      </c>
      <c r="AD846" s="309"/>
      <c r="AE846" s="309"/>
      <c r="AF846" s="309"/>
      <c r="AG846" s="309"/>
      <c r="AH846" s="315" t="s">
        <v>673</v>
      </c>
      <c r="AI846" s="316"/>
      <c r="AJ846" s="316"/>
      <c r="AK846" s="316"/>
      <c r="AL846" s="312" t="s">
        <v>673</v>
      </c>
      <c r="AM846" s="313"/>
      <c r="AN846" s="313"/>
      <c r="AO846" s="314"/>
      <c r="AP846" s="307" t="s">
        <v>673</v>
      </c>
      <c r="AQ846" s="307"/>
      <c r="AR846" s="307"/>
      <c r="AS846" s="307"/>
      <c r="AT846" s="307"/>
      <c r="AU846" s="307"/>
      <c r="AV846" s="307"/>
      <c r="AW846" s="307"/>
      <c r="AX846" s="307"/>
      <c r="AY846">
        <f>COUNTA($C$846)</f>
        <v>1</v>
      </c>
    </row>
    <row r="847" spans="1:51" ht="42" customHeight="1" x14ac:dyDescent="0.15">
      <c r="A847" s="389">
        <v>3</v>
      </c>
      <c r="B847" s="389">
        <v>1</v>
      </c>
      <c r="C847" s="406" t="s">
        <v>687</v>
      </c>
      <c r="D847" s="403"/>
      <c r="E847" s="403"/>
      <c r="F847" s="403"/>
      <c r="G847" s="403"/>
      <c r="H847" s="403"/>
      <c r="I847" s="403"/>
      <c r="J847" s="404">
        <v>1000020110001</v>
      </c>
      <c r="K847" s="405"/>
      <c r="L847" s="405"/>
      <c r="M847" s="405"/>
      <c r="N847" s="405"/>
      <c r="O847" s="405"/>
      <c r="P847" s="302" t="s">
        <v>684</v>
      </c>
      <c r="Q847" s="303"/>
      <c r="R847" s="303"/>
      <c r="S847" s="303"/>
      <c r="T847" s="303"/>
      <c r="U847" s="303"/>
      <c r="V847" s="303"/>
      <c r="W847" s="303"/>
      <c r="X847" s="303"/>
      <c r="Y847" s="304">
        <v>0.2</v>
      </c>
      <c r="Z847" s="305"/>
      <c r="AA847" s="305"/>
      <c r="AB847" s="306"/>
      <c r="AC847" s="308" t="s">
        <v>79</v>
      </c>
      <c r="AD847" s="309"/>
      <c r="AE847" s="309"/>
      <c r="AF847" s="309"/>
      <c r="AG847" s="309"/>
      <c r="AH847" s="315" t="s">
        <v>673</v>
      </c>
      <c r="AI847" s="316"/>
      <c r="AJ847" s="316"/>
      <c r="AK847" s="316"/>
      <c r="AL847" s="312" t="s">
        <v>673</v>
      </c>
      <c r="AM847" s="313"/>
      <c r="AN847" s="313"/>
      <c r="AO847" s="314"/>
      <c r="AP847" s="307" t="s">
        <v>673</v>
      </c>
      <c r="AQ847" s="307"/>
      <c r="AR847" s="307"/>
      <c r="AS847" s="307"/>
      <c r="AT847" s="307"/>
      <c r="AU847" s="307"/>
      <c r="AV847" s="307"/>
      <c r="AW847" s="307"/>
      <c r="AX847" s="307"/>
      <c r="AY847">
        <f>COUNTA($C$847)</f>
        <v>1</v>
      </c>
    </row>
    <row r="848" spans="1:51" ht="42" customHeight="1" x14ac:dyDescent="0.15">
      <c r="A848" s="389">
        <v>4</v>
      </c>
      <c r="B848" s="389">
        <v>1</v>
      </c>
      <c r="C848" s="406" t="s">
        <v>688</v>
      </c>
      <c r="D848" s="403"/>
      <c r="E848" s="403"/>
      <c r="F848" s="403"/>
      <c r="G848" s="403"/>
      <c r="H848" s="403"/>
      <c r="I848" s="403"/>
      <c r="J848" s="404">
        <v>8000020130001</v>
      </c>
      <c r="K848" s="405"/>
      <c r="L848" s="405"/>
      <c r="M848" s="405"/>
      <c r="N848" s="405"/>
      <c r="O848" s="405"/>
      <c r="P848" s="302" t="s">
        <v>684</v>
      </c>
      <c r="Q848" s="303"/>
      <c r="R848" s="303"/>
      <c r="S848" s="303"/>
      <c r="T848" s="303"/>
      <c r="U848" s="303"/>
      <c r="V848" s="303"/>
      <c r="W848" s="303"/>
      <c r="X848" s="303"/>
      <c r="Y848" s="304">
        <v>0.2</v>
      </c>
      <c r="Z848" s="305"/>
      <c r="AA848" s="305"/>
      <c r="AB848" s="306"/>
      <c r="AC848" s="308" t="s">
        <v>79</v>
      </c>
      <c r="AD848" s="309"/>
      <c r="AE848" s="309"/>
      <c r="AF848" s="309"/>
      <c r="AG848" s="309"/>
      <c r="AH848" s="315" t="s">
        <v>673</v>
      </c>
      <c r="AI848" s="316"/>
      <c r="AJ848" s="316"/>
      <c r="AK848" s="316"/>
      <c r="AL848" s="312" t="s">
        <v>673</v>
      </c>
      <c r="AM848" s="313"/>
      <c r="AN848" s="313"/>
      <c r="AO848" s="314"/>
      <c r="AP848" s="307" t="s">
        <v>673</v>
      </c>
      <c r="AQ848" s="307"/>
      <c r="AR848" s="307"/>
      <c r="AS848" s="307"/>
      <c r="AT848" s="307"/>
      <c r="AU848" s="307"/>
      <c r="AV848" s="307"/>
      <c r="AW848" s="307"/>
      <c r="AX848" s="307"/>
      <c r="AY848">
        <f>COUNTA($C$848)</f>
        <v>1</v>
      </c>
    </row>
    <row r="849" spans="1:51" ht="42" customHeight="1" x14ac:dyDescent="0.15">
      <c r="A849" s="389">
        <v>5</v>
      </c>
      <c r="B849" s="389">
        <v>1</v>
      </c>
      <c r="C849" s="406" t="s">
        <v>689</v>
      </c>
      <c r="D849" s="403"/>
      <c r="E849" s="403"/>
      <c r="F849" s="403"/>
      <c r="G849" s="403"/>
      <c r="H849" s="403"/>
      <c r="I849" s="403"/>
      <c r="J849" s="404">
        <v>4000020120006</v>
      </c>
      <c r="K849" s="405"/>
      <c r="L849" s="405"/>
      <c r="M849" s="405"/>
      <c r="N849" s="405"/>
      <c r="O849" s="405"/>
      <c r="P849" s="302" t="s">
        <v>684</v>
      </c>
      <c r="Q849" s="303"/>
      <c r="R849" s="303"/>
      <c r="S849" s="303"/>
      <c r="T849" s="303"/>
      <c r="U849" s="303"/>
      <c r="V849" s="303"/>
      <c r="W849" s="303"/>
      <c r="X849" s="303"/>
      <c r="Y849" s="304">
        <v>0.2</v>
      </c>
      <c r="Z849" s="305"/>
      <c r="AA849" s="305"/>
      <c r="AB849" s="306"/>
      <c r="AC849" s="308" t="s">
        <v>79</v>
      </c>
      <c r="AD849" s="309"/>
      <c r="AE849" s="309"/>
      <c r="AF849" s="309"/>
      <c r="AG849" s="309"/>
      <c r="AH849" s="315" t="s">
        <v>673</v>
      </c>
      <c r="AI849" s="316"/>
      <c r="AJ849" s="316"/>
      <c r="AK849" s="316"/>
      <c r="AL849" s="312" t="s">
        <v>673</v>
      </c>
      <c r="AM849" s="313"/>
      <c r="AN849" s="313"/>
      <c r="AO849" s="314"/>
      <c r="AP849" s="307" t="s">
        <v>673</v>
      </c>
      <c r="AQ849" s="307"/>
      <c r="AR849" s="307"/>
      <c r="AS849" s="307"/>
      <c r="AT849" s="307"/>
      <c r="AU849" s="307"/>
      <c r="AV849" s="307"/>
      <c r="AW849" s="307"/>
      <c r="AX849" s="307"/>
      <c r="AY849">
        <f>COUNTA($C$849)</f>
        <v>1</v>
      </c>
    </row>
    <row r="850" spans="1:51" ht="42" customHeight="1" x14ac:dyDescent="0.15">
      <c r="A850" s="389">
        <v>6</v>
      </c>
      <c r="B850" s="389">
        <v>1</v>
      </c>
      <c r="C850" s="406" t="s">
        <v>690</v>
      </c>
      <c r="D850" s="403"/>
      <c r="E850" s="403"/>
      <c r="F850" s="403"/>
      <c r="G850" s="403"/>
      <c r="H850" s="403"/>
      <c r="I850" s="403"/>
      <c r="J850" s="404">
        <v>7000020430005</v>
      </c>
      <c r="K850" s="405"/>
      <c r="L850" s="405"/>
      <c r="M850" s="405"/>
      <c r="N850" s="405"/>
      <c r="O850" s="405"/>
      <c r="P850" s="302" t="s">
        <v>684</v>
      </c>
      <c r="Q850" s="303"/>
      <c r="R850" s="303"/>
      <c r="S850" s="303"/>
      <c r="T850" s="303"/>
      <c r="U850" s="303"/>
      <c r="V850" s="303"/>
      <c r="W850" s="303"/>
      <c r="X850" s="303"/>
      <c r="Y850" s="304">
        <v>0.1</v>
      </c>
      <c r="Z850" s="305"/>
      <c r="AA850" s="305"/>
      <c r="AB850" s="306"/>
      <c r="AC850" s="308" t="s">
        <v>79</v>
      </c>
      <c r="AD850" s="309"/>
      <c r="AE850" s="309"/>
      <c r="AF850" s="309"/>
      <c r="AG850" s="309"/>
      <c r="AH850" s="315" t="s">
        <v>673</v>
      </c>
      <c r="AI850" s="316"/>
      <c r="AJ850" s="316"/>
      <c r="AK850" s="316"/>
      <c r="AL850" s="312" t="s">
        <v>673</v>
      </c>
      <c r="AM850" s="313"/>
      <c r="AN850" s="313"/>
      <c r="AO850" s="314"/>
      <c r="AP850" s="307" t="s">
        <v>673</v>
      </c>
      <c r="AQ850" s="307"/>
      <c r="AR850" s="307"/>
      <c r="AS850" s="307"/>
      <c r="AT850" s="307"/>
      <c r="AU850" s="307"/>
      <c r="AV850" s="307"/>
      <c r="AW850" s="307"/>
      <c r="AX850" s="307"/>
      <c r="AY850">
        <f>COUNTA($C$850)</f>
        <v>1</v>
      </c>
    </row>
    <row r="851" spans="1:51" ht="42" customHeight="1" x14ac:dyDescent="0.15">
      <c r="A851" s="389">
        <v>7</v>
      </c>
      <c r="B851" s="389">
        <v>1</v>
      </c>
      <c r="C851" s="406" t="s">
        <v>691</v>
      </c>
      <c r="D851" s="403"/>
      <c r="E851" s="403"/>
      <c r="F851" s="403"/>
      <c r="G851" s="403"/>
      <c r="H851" s="403"/>
      <c r="I851" s="403"/>
      <c r="J851" s="404">
        <v>1000020230006</v>
      </c>
      <c r="K851" s="405"/>
      <c r="L851" s="405"/>
      <c r="M851" s="405"/>
      <c r="N851" s="405"/>
      <c r="O851" s="405"/>
      <c r="P851" s="302" t="s">
        <v>684</v>
      </c>
      <c r="Q851" s="303"/>
      <c r="R851" s="303"/>
      <c r="S851" s="303"/>
      <c r="T851" s="303"/>
      <c r="U851" s="303"/>
      <c r="V851" s="303"/>
      <c r="W851" s="303"/>
      <c r="X851" s="303"/>
      <c r="Y851" s="304">
        <v>0.1</v>
      </c>
      <c r="Z851" s="305"/>
      <c r="AA851" s="305"/>
      <c r="AB851" s="306"/>
      <c r="AC851" s="308" t="s">
        <v>79</v>
      </c>
      <c r="AD851" s="309"/>
      <c r="AE851" s="309"/>
      <c r="AF851" s="309"/>
      <c r="AG851" s="309"/>
      <c r="AH851" s="315" t="s">
        <v>673</v>
      </c>
      <c r="AI851" s="316"/>
      <c r="AJ851" s="316"/>
      <c r="AK851" s="316"/>
      <c r="AL851" s="312" t="s">
        <v>673</v>
      </c>
      <c r="AM851" s="313"/>
      <c r="AN851" s="313"/>
      <c r="AO851" s="314"/>
      <c r="AP851" s="307" t="s">
        <v>673</v>
      </c>
      <c r="AQ851" s="307"/>
      <c r="AR851" s="307"/>
      <c r="AS851" s="307"/>
      <c r="AT851" s="307"/>
      <c r="AU851" s="307"/>
      <c r="AV851" s="307"/>
      <c r="AW851" s="307"/>
      <c r="AX851" s="307"/>
      <c r="AY851">
        <f>COUNTA($C$851)</f>
        <v>1</v>
      </c>
    </row>
    <row r="852" spans="1:51" ht="42" customHeight="1" x14ac:dyDescent="0.15">
      <c r="A852" s="389">
        <v>8</v>
      </c>
      <c r="B852" s="389">
        <v>1</v>
      </c>
      <c r="C852" s="406" t="s">
        <v>692</v>
      </c>
      <c r="D852" s="403"/>
      <c r="E852" s="403"/>
      <c r="F852" s="403"/>
      <c r="G852" s="403"/>
      <c r="H852" s="403"/>
      <c r="I852" s="403"/>
      <c r="J852" s="404">
        <v>5000020150002</v>
      </c>
      <c r="K852" s="405"/>
      <c r="L852" s="405"/>
      <c r="M852" s="405"/>
      <c r="N852" s="405"/>
      <c r="O852" s="405"/>
      <c r="P852" s="302" t="s">
        <v>684</v>
      </c>
      <c r="Q852" s="303"/>
      <c r="R852" s="303"/>
      <c r="S852" s="303"/>
      <c r="T852" s="303"/>
      <c r="U852" s="303"/>
      <c r="V852" s="303"/>
      <c r="W852" s="303"/>
      <c r="X852" s="303"/>
      <c r="Y852" s="304">
        <v>0.1</v>
      </c>
      <c r="Z852" s="305"/>
      <c r="AA852" s="305"/>
      <c r="AB852" s="306"/>
      <c r="AC852" s="308" t="s">
        <v>79</v>
      </c>
      <c r="AD852" s="309"/>
      <c r="AE852" s="309"/>
      <c r="AF852" s="309"/>
      <c r="AG852" s="309"/>
      <c r="AH852" s="315" t="s">
        <v>673</v>
      </c>
      <c r="AI852" s="316"/>
      <c r="AJ852" s="316"/>
      <c r="AK852" s="316"/>
      <c r="AL852" s="312" t="s">
        <v>673</v>
      </c>
      <c r="AM852" s="313"/>
      <c r="AN852" s="313"/>
      <c r="AO852" s="314"/>
      <c r="AP852" s="307" t="s">
        <v>673</v>
      </c>
      <c r="AQ852" s="307"/>
      <c r="AR852" s="307"/>
      <c r="AS852" s="307"/>
      <c r="AT852" s="307"/>
      <c r="AU852" s="307"/>
      <c r="AV852" s="307"/>
      <c r="AW852" s="307"/>
      <c r="AX852" s="307"/>
      <c r="AY852">
        <f>COUNTA($C$852)</f>
        <v>1</v>
      </c>
    </row>
    <row r="853" spans="1:51" ht="42" customHeight="1" x14ac:dyDescent="0.15">
      <c r="A853" s="389">
        <v>9</v>
      </c>
      <c r="B853" s="389">
        <v>1</v>
      </c>
      <c r="C853" s="406" t="s">
        <v>693</v>
      </c>
      <c r="D853" s="403"/>
      <c r="E853" s="403"/>
      <c r="F853" s="403"/>
      <c r="G853" s="403"/>
      <c r="H853" s="403"/>
      <c r="I853" s="403"/>
      <c r="J853" s="404">
        <v>7000020010006</v>
      </c>
      <c r="K853" s="405"/>
      <c r="L853" s="405"/>
      <c r="M853" s="405"/>
      <c r="N853" s="405"/>
      <c r="O853" s="405"/>
      <c r="P853" s="302" t="s">
        <v>684</v>
      </c>
      <c r="Q853" s="303"/>
      <c r="R853" s="303"/>
      <c r="S853" s="303"/>
      <c r="T853" s="303"/>
      <c r="U853" s="303"/>
      <c r="V853" s="303"/>
      <c r="W853" s="303"/>
      <c r="X853" s="303"/>
      <c r="Y853" s="304">
        <v>0.1</v>
      </c>
      <c r="Z853" s="305"/>
      <c r="AA853" s="305"/>
      <c r="AB853" s="306"/>
      <c r="AC853" s="308" t="s">
        <v>79</v>
      </c>
      <c r="AD853" s="309"/>
      <c r="AE853" s="309"/>
      <c r="AF853" s="309"/>
      <c r="AG853" s="309"/>
      <c r="AH853" s="315" t="s">
        <v>673</v>
      </c>
      <c r="AI853" s="316"/>
      <c r="AJ853" s="316"/>
      <c r="AK853" s="316"/>
      <c r="AL853" s="312" t="s">
        <v>673</v>
      </c>
      <c r="AM853" s="313"/>
      <c r="AN853" s="313"/>
      <c r="AO853" s="314"/>
      <c r="AP853" s="307" t="s">
        <v>673</v>
      </c>
      <c r="AQ853" s="307"/>
      <c r="AR853" s="307"/>
      <c r="AS853" s="307"/>
      <c r="AT853" s="307"/>
      <c r="AU853" s="307"/>
      <c r="AV853" s="307"/>
      <c r="AW853" s="307"/>
      <c r="AX853" s="307"/>
      <c r="AY853">
        <f>COUNTA($C$853)</f>
        <v>1</v>
      </c>
    </row>
    <row r="854" spans="1:51" ht="42" customHeight="1" x14ac:dyDescent="0.15">
      <c r="A854" s="389">
        <v>10</v>
      </c>
      <c r="B854" s="389">
        <v>1</v>
      </c>
      <c r="C854" s="406" t="s">
        <v>694</v>
      </c>
      <c r="D854" s="403"/>
      <c r="E854" s="403"/>
      <c r="F854" s="403"/>
      <c r="G854" s="403"/>
      <c r="H854" s="403"/>
      <c r="I854" s="403"/>
      <c r="J854" s="404">
        <v>2000020260002</v>
      </c>
      <c r="K854" s="405"/>
      <c r="L854" s="405"/>
      <c r="M854" s="405"/>
      <c r="N854" s="405"/>
      <c r="O854" s="405"/>
      <c r="P854" s="302" t="s">
        <v>684</v>
      </c>
      <c r="Q854" s="303"/>
      <c r="R854" s="303"/>
      <c r="S854" s="303"/>
      <c r="T854" s="303"/>
      <c r="U854" s="303"/>
      <c r="V854" s="303"/>
      <c r="W854" s="303"/>
      <c r="X854" s="303"/>
      <c r="Y854" s="304">
        <v>0</v>
      </c>
      <c r="Z854" s="305"/>
      <c r="AA854" s="305"/>
      <c r="AB854" s="306"/>
      <c r="AC854" s="308" t="s">
        <v>79</v>
      </c>
      <c r="AD854" s="309"/>
      <c r="AE854" s="309"/>
      <c r="AF854" s="309"/>
      <c r="AG854" s="309"/>
      <c r="AH854" s="315" t="s">
        <v>673</v>
      </c>
      <c r="AI854" s="316"/>
      <c r="AJ854" s="316"/>
      <c r="AK854" s="316"/>
      <c r="AL854" s="312" t="s">
        <v>673</v>
      </c>
      <c r="AM854" s="313"/>
      <c r="AN854" s="313"/>
      <c r="AO854" s="314"/>
      <c r="AP854" s="307" t="s">
        <v>673</v>
      </c>
      <c r="AQ854" s="307"/>
      <c r="AR854" s="307"/>
      <c r="AS854" s="307"/>
      <c r="AT854" s="307"/>
      <c r="AU854" s="307"/>
      <c r="AV854" s="307"/>
      <c r="AW854" s="307"/>
      <c r="AX854" s="307"/>
      <c r="AY854">
        <f>COUNTA($C$854)</f>
        <v>1</v>
      </c>
    </row>
    <row r="855" spans="1:51" ht="30" hidden="1" customHeight="1" x14ac:dyDescent="0.15">
      <c r="A855" s="389">
        <v>11</v>
      </c>
      <c r="B855" s="389">
        <v>1</v>
      </c>
      <c r="C855" s="403"/>
      <c r="D855" s="403"/>
      <c r="E855" s="403"/>
      <c r="F855" s="403"/>
      <c r="G855" s="403"/>
      <c r="H855" s="403"/>
      <c r="I855" s="403"/>
      <c r="J855" s="404"/>
      <c r="K855" s="405"/>
      <c r="L855" s="405"/>
      <c r="M855" s="405"/>
      <c r="N855" s="405"/>
      <c r="O855" s="405"/>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9">
        <v>12</v>
      </c>
      <c r="B856" s="389">
        <v>1</v>
      </c>
      <c r="C856" s="403"/>
      <c r="D856" s="403"/>
      <c r="E856" s="403"/>
      <c r="F856" s="403"/>
      <c r="G856" s="403"/>
      <c r="H856" s="403"/>
      <c r="I856" s="403"/>
      <c r="J856" s="404"/>
      <c r="K856" s="405"/>
      <c r="L856" s="405"/>
      <c r="M856" s="405"/>
      <c r="N856" s="405"/>
      <c r="O856" s="405"/>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9">
        <v>13</v>
      </c>
      <c r="B857" s="389">
        <v>1</v>
      </c>
      <c r="C857" s="403"/>
      <c r="D857" s="403"/>
      <c r="E857" s="403"/>
      <c r="F857" s="403"/>
      <c r="G857" s="403"/>
      <c r="H857" s="403"/>
      <c r="I857" s="403"/>
      <c r="J857" s="404"/>
      <c r="K857" s="405"/>
      <c r="L857" s="405"/>
      <c r="M857" s="405"/>
      <c r="N857" s="405"/>
      <c r="O857" s="405"/>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9">
        <v>14</v>
      </c>
      <c r="B858" s="389">
        <v>1</v>
      </c>
      <c r="C858" s="403"/>
      <c r="D858" s="403"/>
      <c r="E858" s="403"/>
      <c r="F858" s="403"/>
      <c r="G858" s="403"/>
      <c r="H858" s="403"/>
      <c r="I858" s="403"/>
      <c r="J858" s="404"/>
      <c r="K858" s="405"/>
      <c r="L858" s="405"/>
      <c r="M858" s="405"/>
      <c r="N858" s="405"/>
      <c r="O858" s="405"/>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9">
        <v>15</v>
      </c>
      <c r="B859" s="389">
        <v>1</v>
      </c>
      <c r="C859" s="403"/>
      <c r="D859" s="403"/>
      <c r="E859" s="403"/>
      <c r="F859" s="403"/>
      <c r="G859" s="403"/>
      <c r="H859" s="403"/>
      <c r="I859" s="403"/>
      <c r="J859" s="404"/>
      <c r="K859" s="405"/>
      <c r="L859" s="405"/>
      <c r="M859" s="405"/>
      <c r="N859" s="405"/>
      <c r="O859" s="405"/>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9">
        <v>16</v>
      </c>
      <c r="B860" s="389">
        <v>1</v>
      </c>
      <c r="C860" s="403"/>
      <c r="D860" s="403"/>
      <c r="E860" s="403"/>
      <c r="F860" s="403"/>
      <c r="G860" s="403"/>
      <c r="H860" s="403"/>
      <c r="I860" s="403"/>
      <c r="J860" s="404"/>
      <c r="K860" s="405"/>
      <c r="L860" s="405"/>
      <c r="M860" s="405"/>
      <c r="N860" s="405"/>
      <c r="O860" s="405"/>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9">
        <v>17</v>
      </c>
      <c r="B861" s="389">
        <v>1</v>
      </c>
      <c r="C861" s="403"/>
      <c r="D861" s="403"/>
      <c r="E861" s="403"/>
      <c r="F861" s="403"/>
      <c r="G861" s="403"/>
      <c r="H861" s="403"/>
      <c r="I861" s="403"/>
      <c r="J861" s="404"/>
      <c r="K861" s="405"/>
      <c r="L861" s="405"/>
      <c r="M861" s="405"/>
      <c r="N861" s="405"/>
      <c r="O861" s="405"/>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9">
        <v>18</v>
      </c>
      <c r="B862" s="389">
        <v>1</v>
      </c>
      <c r="C862" s="403"/>
      <c r="D862" s="403"/>
      <c r="E862" s="403"/>
      <c r="F862" s="403"/>
      <c r="G862" s="403"/>
      <c r="H862" s="403"/>
      <c r="I862" s="403"/>
      <c r="J862" s="404"/>
      <c r="K862" s="405"/>
      <c r="L862" s="405"/>
      <c r="M862" s="405"/>
      <c r="N862" s="405"/>
      <c r="O862" s="405"/>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9">
        <v>19</v>
      </c>
      <c r="B863" s="389">
        <v>1</v>
      </c>
      <c r="C863" s="403"/>
      <c r="D863" s="403"/>
      <c r="E863" s="403"/>
      <c r="F863" s="403"/>
      <c r="G863" s="403"/>
      <c r="H863" s="403"/>
      <c r="I863" s="403"/>
      <c r="J863" s="404"/>
      <c r="K863" s="405"/>
      <c r="L863" s="405"/>
      <c r="M863" s="405"/>
      <c r="N863" s="405"/>
      <c r="O863" s="405"/>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9">
        <v>20</v>
      </c>
      <c r="B864" s="389">
        <v>1</v>
      </c>
      <c r="C864" s="403"/>
      <c r="D864" s="403"/>
      <c r="E864" s="403"/>
      <c r="F864" s="403"/>
      <c r="G864" s="403"/>
      <c r="H864" s="403"/>
      <c r="I864" s="403"/>
      <c r="J864" s="404"/>
      <c r="K864" s="405"/>
      <c r="L864" s="405"/>
      <c r="M864" s="405"/>
      <c r="N864" s="405"/>
      <c r="O864" s="405"/>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9">
        <v>21</v>
      </c>
      <c r="B865" s="389">
        <v>1</v>
      </c>
      <c r="C865" s="403"/>
      <c r="D865" s="403"/>
      <c r="E865" s="403"/>
      <c r="F865" s="403"/>
      <c r="G865" s="403"/>
      <c r="H865" s="403"/>
      <c r="I865" s="403"/>
      <c r="J865" s="404"/>
      <c r="K865" s="405"/>
      <c r="L865" s="405"/>
      <c r="M865" s="405"/>
      <c r="N865" s="405"/>
      <c r="O865" s="405"/>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9">
        <v>22</v>
      </c>
      <c r="B866" s="389">
        <v>1</v>
      </c>
      <c r="C866" s="403"/>
      <c r="D866" s="403"/>
      <c r="E866" s="403"/>
      <c r="F866" s="403"/>
      <c r="G866" s="403"/>
      <c r="H866" s="403"/>
      <c r="I866" s="403"/>
      <c r="J866" s="404"/>
      <c r="K866" s="405"/>
      <c r="L866" s="405"/>
      <c r="M866" s="405"/>
      <c r="N866" s="405"/>
      <c r="O866" s="405"/>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9">
        <v>23</v>
      </c>
      <c r="B867" s="389">
        <v>1</v>
      </c>
      <c r="C867" s="403"/>
      <c r="D867" s="403"/>
      <c r="E867" s="403"/>
      <c r="F867" s="403"/>
      <c r="G867" s="403"/>
      <c r="H867" s="403"/>
      <c r="I867" s="403"/>
      <c r="J867" s="404"/>
      <c r="K867" s="405"/>
      <c r="L867" s="405"/>
      <c r="M867" s="405"/>
      <c r="N867" s="405"/>
      <c r="O867" s="405"/>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9">
        <v>24</v>
      </c>
      <c r="B868" s="389">
        <v>1</v>
      </c>
      <c r="C868" s="403"/>
      <c r="D868" s="403"/>
      <c r="E868" s="403"/>
      <c r="F868" s="403"/>
      <c r="G868" s="403"/>
      <c r="H868" s="403"/>
      <c r="I868" s="403"/>
      <c r="J868" s="404"/>
      <c r="K868" s="405"/>
      <c r="L868" s="405"/>
      <c r="M868" s="405"/>
      <c r="N868" s="405"/>
      <c r="O868" s="405"/>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9">
        <v>25</v>
      </c>
      <c r="B869" s="389">
        <v>1</v>
      </c>
      <c r="C869" s="403"/>
      <c r="D869" s="403"/>
      <c r="E869" s="403"/>
      <c r="F869" s="403"/>
      <c r="G869" s="403"/>
      <c r="H869" s="403"/>
      <c r="I869" s="403"/>
      <c r="J869" s="404"/>
      <c r="K869" s="405"/>
      <c r="L869" s="405"/>
      <c r="M869" s="405"/>
      <c r="N869" s="405"/>
      <c r="O869" s="405"/>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9">
        <v>26</v>
      </c>
      <c r="B870" s="389">
        <v>1</v>
      </c>
      <c r="C870" s="403"/>
      <c r="D870" s="403"/>
      <c r="E870" s="403"/>
      <c r="F870" s="403"/>
      <c r="G870" s="403"/>
      <c r="H870" s="403"/>
      <c r="I870" s="403"/>
      <c r="J870" s="404"/>
      <c r="K870" s="405"/>
      <c r="L870" s="405"/>
      <c r="M870" s="405"/>
      <c r="N870" s="405"/>
      <c r="O870" s="405"/>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9">
        <v>27</v>
      </c>
      <c r="B871" s="389">
        <v>1</v>
      </c>
      <c r="C871" s="403"/>
      <c r="D871" s="403"/>
      <c r="E871" s="403"/>
      <c r="F871" s="403"/>
      <c r="G871" s="403"/>
      <c r="H871" s="403"/>
      <c r="I871" s="403"/>
      <c r="J871" s="404"/>
      <c r="K871" s="405"/>
      <c r="L871" s="405"/>
      <c r="M871" s="405"/>
      <c r="N871" s="405"/>
      <c r="O871" s="405"/>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9">
        <v>28</v>
      </c>
      <c r="B872" s="389">
        <v>1</v>
      </c>
      <c r="C872" s="403"/>
      <c r="D872" s="403"/>
      <c r="E872" s="403"/>
      <c r="F872" s="403"/>
      <c r="G872" s="403"/>
      <c r="H872" s="403"/>
      <c r="I872" s="403"/>
      <c r="J872" s="404"/>
      <c r="K872" s="405"/>
      <c r="L872" s="405"/>
      <c r="M872" s="405"/>
      <c r="N872" s="405"/>
      <c r="O872" s="405"/>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9">
        <v>29</v>
      </c>
      <c r="B873" s="389">
        <v>1</v>
      </c>
      <c r="C873" s="403"/>
      <c r="D873" s="403"/>
      <c r="E873" s="403"/>
      <c r="F873" s="403"/>
      <c r="G873" s="403"/>
      <c r="H873" s="403"/>
      <c r="I873" s="403"/>
      <c r="J873" s="404"/>
      <c r="K873" s="405"/>
      <c r="L873" s="405"/>
      <c r="M873" s="405"/>
      <c r="N873" s="405"/>
      <c r="O873" s="405"/>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9">
        <v>30</v>
      </c>
      <c r="B874" s="389">
        <v>1</v>
      </c>
      <c r="C874" s="403"/>
      <c r="D874" s="403"/>
      <c r="E874" s="403"/>
      <c r="F874" s="403"/>
      <c r="G874" s="403"/>
      <c r="H874" s="403"/>
      <c r="I874" s="403"/>
      <c r="J874" s="404"/>
      <c r="K874" s="405"/>
      <c r="L874" s="405"/>
      <c r="M874" s="405"/>
      <c r="N874" s="405"/>
      <c r="O874" s="405"/>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5"/>
      <c r="B877" s="335"/>
      <c r="C877" s="335" t="s">
        <v>26</v>
      </c>
      <c r="D877" s="335"/>
      <c r="E877" s="335"/>
      <c r="F877" s="335"/>
      <c r="G877" s="335"/>
      <c r="H877" s="335"/>
      <c r="I877" s="335"/>
      <c r="J877" s="262" t="s">
        <v>221</v>
      </c>
      <c r="K877" s="94"/>
      <c r="L877" s="94"/>
      <c r="M877" s="94"/>
      <c r="N877" s="94"/>
      <c r="O877" s="94"/>
      <c r="P877" s="323" t="s">
        <v>196</v>
      </c>
      <c r="Q877" s="323"/>
      <c r="R877" s="323"/>
      <c r="S877" s="323"/>
      <c r="T877" s="323"/>
      <c r="U877" s="323"/>
      <c r="V877" s="323"/>
      <c r="W877" s="323"/>
      <c r="X877" s="323"/>
      <c r="Y877" s="333" t="s">
        <v>219</v>
      </c>
      <c r="Z877" s="334"/>
      <c r="AA877" s="334"/>
      <c r="AB877" s="334"/>
      <c r="AC877" s="262" t="s">
        <v>259</v>
      </c>
      <c r="AD877" s="262"/>
      <c r="AE877" s="262"/>
      <c r="AF877" s="262"/>
      <c r="AG877" s="262"/>
      <c r="AH877" s="333" t="s">
        <v>285</v>
      </c>
      <c r="AI877" s="335"/>
      <c r="AJ877" s="335"/>
      <c r="AK877" s="335"/>
      <c r="AL877" s="335" t="s">
        <v>21</v>
      </c>
      <c r="AM877" s="335"/>
      <c r="AN877" s="335"/>
      <c r="AO877" s="407"/>
      <c r="AP877" s="408" t="s">
        <v>222</v>
      </c>
      <c r="AQ877" s="408"/>
      <c r="AR877" s="408"/>
      <c r="AS877" s="408"/>
      <c r="AT877" s="408"/>
      <c r="AU877" s="408"/>
      <c r="AV877" s="408"/>
      <c r="AW877" s="408"/>
      <c r="AX877" s="408"/>
      <c r="AY877">
        <f t="shared" ref="AY877:AY878" si="118">$AY$875</f>
        <v>1</v>
      </c>
    </row>
    <row r="878" spans="1:51" ht="30" customHeight="1" x14ac:dyDescent="0.15">
      <c r="A878" s="389">
        <v>1</v>
      </c>
      <c r="B878" s="389">
        <v>1</v>
      </c>
      <c r="C878" s="406" t="s">
        <v>696</v>
      </c>
      <c r="D878" s="403"/>
      <c r="E878" s="403"/>
      <c r="F878" s="403"/>
      <c r="G878" s="403"/>
      <c r="H878" s="403"/>
      <c r="I878" s="403"/>
      <c r="J878" s="404">
        <v>8000020280003</v>
      </c>
      <c r="K878" s="405"/>
      <c r="L878" s="405"/>
      <c r="M878" s="405"/>
      <c r="N878" s="405"/>
      <c r="O878" s="405"/>
      <c r="P878" s="302" t="s">
        <v>695</v>
      </c>
      <c r="Q878" s="303"/>
      <c r="R878" s="303"/>
      <c r="S878" s="303"/>
      <c r="T878" s="303"/>
      <c r="U878" s="303"/>
      <c r="V878" s="303"/>
      <c r="W878" s="303"/>
      <c r="X878" s="303"/>
      <c r="Y878" s="304">
        <v>2.4</v>
      </c>
      <c r="Z878" s="305"/>
      <c r="AA878" s="305"/>
      <c r="AB878" s="306"/>
      <c r="AC878" s="308" t="s">
        <v>79</v>
      </c>
      <c r="AD878" s="309"/>
      <c r="AE878" s="309"/>
      <c r="AF878" s="309"/>
      <c r="AG878" s="309"/>
      <c r="AH878" s="315" t="s">
        <v>673</v>
      </c>
      <c r="AI878" s="316"/>
      <c r="AJ878" s="316"/>
      <c r="AK878" s="316"/>
      <c r="AL878" s="312" t="s">
        <v>673</v>
      </c>
      <c r="AM878" s="313"/>
      <c r="AN878" s="313"/>
      <c r="AO878" s="314"/>
      <c r="AP878" s="307" t="s">
        <v>673</v>
      </c>
      <c r="AQ878" s="307"/>
      <c r="AR878" s="307"/>
      <c r="AS878" s="307"/>
      <c r="AT878" s="307"/>
      <c r="AU878" s="307"/>
      <c r="AV878" s="307"/>
      <c r="AW878" s="307"/>
      <c r="AX878" s="307"/>
      <c r="AY878">
        <f t="shared" si="118"/>
        <v>1</v>
      </c>
    </row>
    <row r="879" spans="1:51" ht="30" customHeight="1" x14ac:dyDescent="0.15">
      <c r="A879" s="389">
        <v>2</v>
      </c>
      <c r="B879" s="389">
        <v>1</v>
      </c>
      <c r="C879" s="406" t="s">
        <v>697</v>
      </c>
      <c r="D879" s="403"/>
      <c r="E879" s="403"/>
      <c r="F879" s="403"/>
      <c r="G879" s="403"/>
      <c r="H879" s="403"/>
      <c r="I879" s="403"/>
      <c r="J879" s="404">
        <v>1000020200000</v>
      </c>
      <c r="K879" s="405"/>
      <c r="L879" s="405"/>
      <c r="M879" s="405"/>
      <c r="N879" s="405"/>
      <c r="O879" s="405"/>
      <c r="P879" s="302" t="s">
        <v>695</v>
      </c>
      <c r="Q879" s="303"/>
      <c r="R879" s="303"/>
      <c r="S879" s="303"/>
      <c r="T879" s="303"/>
      <c r="U879" s="303"/>
      <c r="V879" s="303"/>
      <c r="W879" s="303"/>
      <c r="X879" s="303"/>
      <c r="Y879" s="304">
        <v>1.2</v>
      </c>
      <c r="Z879" s="305"/>
      <c r="AA879" s="305"/>
      <c r="AB879" s="306"/>
      <c r="AC879" s="308" t="s">
        <v>79</v>
      </c>
      <c r="AD879" s="309"/>
      <c r="AE879" s="309"/>
      <c r="AF879" s="309"/>
      <c r="AG879" s="309"/>
      <c r="AH879" s="315" t="s">
        <v>673</v>
      </c>
      <c r="AI879" s="316"/>
      <c r="AJ879" s="316"/>
      <c r="AK879" s="316"/>
      <c r="AL879" s="312" t="s">
        <v>673</v>
      </c>
      <c r="AM879" s="313"/>
      <c r="AN879" s="313"/>
      <c r="AO879" s="314"/>
      <c r="AP879" s="307" t="s">
        <v>673</v>
      </c>
      <c r="AQ879" s="307"/>
      <c r="AR879" s="307"/>
      <c r="AS879" s="307"/>
      <c r="AT879" s="307"/>
      <c r="AU879" s="307"/>
      <c r="AV879" s="307"/>
      <c r="AW879" s="307"/>
      <c r="AX879" s="307"/>
      <c r="AY879">
        <f>COUNTA($C$879)</f>
        <v>1</v>
      </c>
    </row>
    <row r="880" spans="1:51" ht="30" customHeight="1" x14ac:dyDescent="0.15">
      <c r="A880" s="389">
        <v>3</v>
      </c>
      <c r="B880" s="389">
        <v>1</v>
      </c>
      <c r="C880" s="406" t="s">
        <v>698</v>
      </c>
      <c r="D880" s="403"/>
      <c r="E880" s="403"/>
      <c r="F880" s="403"/>
      <c r="G880" s="403"/>
      <c r="H880" s="403"/>
      <c r="I880" s="403"/>
      <c r="J880" s="404">
        <v>7000020220001</v>
      </c>
      <c r="K880" s="405"/>
      <c r="L880" s="405"/>
      <c r="M880" s="405"/>
      <c r="N880" s="405"/>
      <c r="O880" s="405"/>
      <c r="P880" s="302" t="s">
        <v>695</v>
      </c>
      <c r="Q880" s="303"/>
      <c r="R880" s="303"/>
      <c r="S880" s="303"/>
      <c r="T880" s="303"/>
      <c r="U880" s="303"/>
      <c r="V880" s="303"/>
      <c r="W880" s="303"/>
      <c r="X880" s="303"/>
      <c r="Y880" s="304">
        <v>0.8</v>
      </c>
      <c r="Z880" s="305"/>
      <c r="AA880" s="305"/>
      <c r="AB880" s="306"/>
      <c r="AC880" s="308" t="s">
        <v>79</v>
      </c>
      <c r="AD880" s="309"/>
      <c r="AE880" s="309"/>
      <c r="AF880" s="309"/>
      <c r="AG880" s="309"/>
      <c r="AH880" s="315" t="s">
        <v>673</v>
      </c>
      <c r="AI880" s="316"/>
      <c r="AJ880" s="316"/>
      <c r="AK880" s="316"/>
      <c r="AL880" s="312" t="s">
        <v>673</v>
      </c>
      <c r="AM880" s="313"/>
      <c r="AN880" s="313"/>
      <c r="AO880" s="314"/>
      <c r="AP880" s="307" t="s">
        <v>673</v>
      </c>
      <c r="AQ880" s="307"/>
      <c r="AR880" s="307"/>
      <c r="AS880" s="307"/>
      <c r="AT880" s="307"/>
      <c r="AU880" s="307"/>
      <c r="AV880" s="307"/>
      <c r="AW880" s="307"/>
      <c r="AX880" s="307"/>
      <c r="AY880">
        <f>COUNTA($C$880)</f>
        <v>1</v>
      </c>
    </row>
    <row r="881" spans="1:51" ht="30" customHeight="1" x14ac:dyDescent="0.15">
      <c r="A881" s="389">
        <v>4</v>
      </c>
      <c r="B881" s="389">
        <v>1</v>
      </c>
      <c r="C881" s="406" t="s">
        <v>687</v>
      </c>
      <c r="D881" s="403"/>
      <c r="E881" s="403"/>
      <c r="F881" s="403"/>
      <c r="G881" s="403"/>
      <c r="H881" s="403"/>
      <c r="I881" s="403"/>
      <c r="J881" s="404">
        <v>1000020110001</v>
      </c>
      <c r="K881" s="405"/>
      <c r="L881" s="405"/>
      <c r="M881" s="405"/>
      <c r="N881" s="405"/>
      <c r="O881" s="405"/>
      <c r="P881" s="302" t="s">
        <v>695</v>
      </c>
      <c r="Q881" s="303"/>
      <c r="R881" s="303"/>
      <c r="S881" s="303"/>
      <c r="T881" s="303"/>
      <c r="U881" s="303"/>
      <c r="V881" s="303"/>
      <c r="W881" s="303"/>
      <c r="X881" s="303"/>
      <c r="Y881" s="304">
        <v>0.8</v>
      </c>
      <c r="Z881" s="305"/>
      <c r="AA881" s="305"/>
      <c r="AB881" s="306"/>
      <c r="AC881" s="308" t="s">
        <v>79</v>
      </c>
      <c r="AD881" s="309"/>
      <c r="AE881" s="309"/>
      <c r="AF881" s="309"/>
      <c r="AG881" s="309"/>
      <c r="AH881" s="315" t="s">
        <v>673</v>
      </c>
      <c r="AI881" s="316"/>
      <c r="AJ881" s="316"/>
      <c r="AK881" s="316"/>
      <c r="AL881" s="312" t="s">
        <v>673</v>
      </c>
      <c r="AM881" s="313"/>
      <c r="AN881" s="313"/>
      <c r="AO881" s="314"/>
      <c r="AP881" s="307" t="s">
        <v>673</v>
      </c>
      <c r="AQ881" s="307"/>
      <c r="AR881" s="307"/>
      <c r="AS881" s="307"/>
      <c r="AT881" s="307"/>
      <c r="AU881" s="307"/>
      <c r="AV881" s="307"/>
      <c r="AW881" s="307"/>
      <c r="AX881" s="307"/>
      <c r="AY881">
        <f>COUNTA($C$881)</f>
        <v>1</v>
      </c>
    </row>
    <row r="882" spans="1:51" ht="30" customHeight="1" x14ac:dyDescent="0.15">
      <c r="A882" s="389">
        <v>5</v>
      </c>
      <c r="B882" s="389">
        <v>1</v>
      </c>
      <c r="C882" s="406" t="s">
        <v>699</v>
      </c>
      <c r="D882" s="403"/>
      <c r="E882" s="403"/>
      <c r="F882" s="403"/>
      <c r="G882" s="403"/>
      <c r="H882" s="403"/>
      <c r="I882" s="403"/>
      <c r="J882" s="404">
        <v>7000020160008</v>
      </c>
      <c r="K882" s="405"/>
      <c r="L882" s="405"/>
      <c r="M882" s="405"/>
      <c r="N882" s="405"/>
      <c r="O882" s="405"/>
      <c r="P882" s="302" t="s">
        <v>695</v>
      </c>
      <c r="Q882" s="303"/>
      <c r="R882" s="303"/>
      <c r="S882" s="303"/>
      <c r="T882" s="303"/>
      <c r="U882" s="303"/>
      <c r="V882" s="303"/>
      <c r="W882" s="303"/>
      <c r="X882" s="303"/>
      <c r="Y882" s="304">
        <v>0.6</v>
      </c>
      <c r="Z882" s="305"/>
      <c r="AA882" s="305"/>
      <c r="AB882" s="306"/>
      <c r="AC882" s="308" t="s">
        <v>79</v>
      </c>
      <c r="AD882" s="309"/>
      <c r="AE882" s="309"/>
      <c r="AF882" s="309"/>
      <c r="AG882" s="309"/>
      <c r="AH882" s="315" t="s">
        <v>673</v>
      </c>
      <c r="AI882" s="316"/>
      <c r="AJ882" s="316"/>
      <c r="AK882" s="316"/>
      <c r="AL882" s="312" t="s">
        <v>673</v>
      </c>
      <c r="AM882" s="313"/>
      <c r="AN882" s="313"/>
      <c r="AO882" s="314"/>
      <c r="AP882" s="307" t="s">
        <v>673</v>
      </c>
      <c r="AQ882" s="307"/>
      <c r="AR882" s="307"/>
      <c r="AS882" s="307"/>
      <c r="AT882" s="307"/>
      <c r="AU882" s="307"/>
      <c r="AV882" s="307"/>
      <c r="AW882" s="307"/>
      <c r="AX882" s="307"/>
      <c r="AY882">
        <f>COUNTA($C$882)</f>
        <v>1</v>
      </c>
    </row>
    <row r="883" spans="1:51" ht="30" customHeight="1" x14ac:dyDescent="0.15">
      <c r="A883" s="389">
        <v>6</v>
      </c>
      <c r="B883" s="389">
        <v>1</v>
      </c>
      <c r="C883" s="406" t="s">
        <v>700</v>
      </c>
      <c r="D883" s="403"/>
      <c r="E883" s="403"/>
      <c r="F883" s="403"/>
      <c r="G883" s="403"/>
      <c r="H883" s="403"/>
      <c r="I883" s="403"/>
      <c r="J883" s="404">
        <v>4000020300004</v>
      </c>
      <c r="K883" s="405"/>
      <c r="L883" s="405"/>
      <c r="M883" s="405"/>
      <c r="N883" s="405"/>
      <c r="O883" s="405"/>
      <c r="P883" s="302" t="s">
        <v>695</v>
      </c>
      <c r="Q883" s="303"/>
      <c r="R883" s="303"/>
      <c r="S883" s="303"/>
      <c r="T883" s="303"/>
      <c r="U883" s="303"/>
      <c r="V883" s="303"/>
      <c r="W883" s="303"/>
      <c r="X883" s="303"/>
      <c r="Y883" s="304">
        <v>0.6</v>
      </c>
      <c r="Z883" s="305"/>
      <c r="AA883" s="305"/>
      <c r="AB883" s="306"/>
      <c r="AC883" s="308" t="s">
        <v>79</v>
      </c>
      <c r="AD883" s="309"/>
      <c r="AE883" s="309"/>
      <c r="AF883" s="309"/>
      <c r="AG883" s="309"/>
      <c r="AH883" s="315" t="s">
        <v>673</v>
      </c>
      <c r="AI883" s="316"/>
      <c r="AJ883" s="316"/>
      <c r="AK883" s="316"/>
      <c r="AL883" s="312" t="s">
        <v>673</v>
      </c>
      <c r="AM883" s="313"/>
      <c r="AN883" s="313"/>
      <c r="AO883" s="314"/>
      <c r="AP883" s="307" t="s">
        <v>673</v>
      </c>
      <c r="AQ883" s="307"/>
      <c r="AR883" s="307"/>
      <c r="AS883" s="307"/>
      <c r="AT883" s="307"/>
      <c r="AU883" s="307"/>
      <c r="AV883" s="307"/>
      <c r="AW883" s="307"/>
      <c r="AX883" s="307"/>
      <c r="AY883">
        <f>COUNTA($C$883)</f>
        <v>1</v>
      </c>
    </row>
    <row r="884" spans="1:51" ht="30" customHeight="1" x14ac:dyDescent="0.15">
      <c r="A884" s="389">
        <v>7</v>
      </c>
      <c r="B884" s="389">
        <v>1</v>
      </c>
      <c r="C884" s="406" t="s">
        <v>701</v>
      </c>
      <c r="D884" s="403"/>
      <c r="E884" s="403"/>
      <c r="F884" s="403"/>
      <c r="G884" s="403"/>
      <c r="H884" s="403"/>
      <c r="I884" s="403"/>
      <c r="J884" s="404">
        <v>4000020030007</v>
      </c>
      <c r="K884" s="405"/>
      <c r="L884" s="405"/>
      <c r="M884" s="405"/>
      <c r="N884" s="405"/>
      <c r="O884" s="405"/>
      <c r="P884" s="302" t="s">
        <v>695</v>
      </c>
      <c r="Q884" s="303"/>
      <c r="R884" s="303"/>
      <c r="S884" s="303"/>
      <c r="T884" s="303"/>
      <c r="U884" s="303"/>
      <c r="V884" s="303"/>
      <c r="W884" s="303"/>
      <c r="X884" s="303"/>
      <c r="Y884" s="304">
        <v>0.6</v>
      </c>
      <c r="Z884" s="305"/>
      <c r="AA884" s="305"/>
      <c r="AB884" s="306"/>
      <c r="AC884" s="308" t="s">
        <v>79</v>
      </c>
      <c r="AD884" s="309"/>
      <c r="AE884" s="309"/>
      <c r="AF884" s="309"/>
      <c r="AG884" s="309"/>
      <c r="AH884" s="315" t="s">
        <v>673</v>
      </c>
      <c r="AI884" s="316"/>
      <c r="AJ884" s="316"/>
      <c r="AK884" s="316"/>
      <c r="AL884" s="312" t="s">
        <v>673</v>
      </c>
      <c r="AM884" s="313"/>
      <c r="AN884" s="313"/>
      <c r="AO884" s="314"/>
      <c r="AP884" s="307" t="s">
        <v>673</v>
      </c>
      <c r="AQ884" s="307"/>
      <c r="AR884" s="307"/>
      <c r="AS884" s="307"/>
      <c r="AT884" s="307"/>
      <c r="AU884" s="307"/>
      <c r="AV884" s="307"/>
      <c r="AW884" s="307"/>
      <c r="AX884" s="307"/>
      <c r="AY884">
        <f>COUNTA($C$884)</f>
        <v>1</v>
      </c>
    </row>
    <row r="885" spans="1:51" ht="30" customHeight="1" x14ac:dyDescent="0.15">
      <c r="A885" s="389">
        <v>8</v>
      </c>
      <c r="B885" s="389">
        <v>1</v>
      </c>
      <c r="C885" s="406" t="s">
        <v>702</v>
      </c>
      <c r="D885" s="403"/>
      <c r="E885" s="403"/>
      <c r="F885" s="403"/>
      <c r="G885" s="403"/>
      <c r="H885" s="403"/>
      <c r="I885" s="403"/>
      <c r="J885" s="404">
        <v>1000020380008</v>
      </c>
      <c r="K885" s="405"/>
      <c r="L885" s="405"/>
      <c r="M885" s="405"/>
      <c r="N885" s="405"/>
      <c r="O885" s="405"/>
      <c r="P885" s="302" t="s">
        <v>695</v>
      </c>
      <c r="Q885" s="303"/>
      <c r="R885" s="303"/>
      <c r="S885" s="303"/>
      <c r="T885" s="303"/>
      <c r="U885" s="303"/>
      <c r="V885" s="303"/>
      <c r="W885" s="303"/>
      <c r="X885" s="303"/>
      <c r="Y885" s="304">
        <v>0.5</v>
      </c>
      <c r="Z885" s="305"/>
      <c r="AA885" s="305"/>
      <c r="AB885" s="306"/>
      <c r="AC885" s="308" t="s">
        <v>79</v>
      </c>
      <c r="AD885" s="309"/>
      <c r="AE885" s="309"/>
      <c r="AF885" s="309"/>
      <c r="AG885" s="309"/>
      <c r="AH885" s="315" t="s">
        <v>673</v>
      </c>
      <c r="AI885" s="316"/>
      <c r="AJ885" s="316"/>
      <c r="AK885" s="316"/>
      <c r="AL885" s="312" t="s">
        <v>673</v>
      </c>
      <c r="AM885" s="313"/>
      <c r="AN885" s="313"/>
      <c r="AO885" s="314"/>
      <c r="AP885" s="307" t="s">
        <v>673</v>
      </c>
      <c r="AQ885" s="307"/>
      <c r="AR885" s="307"/>
      <c r="AS885" s="307"/>
      <c r="AT885" s="307"/>
      <c r="AU885" s="307"/>
      <c r="AV885" s="307"/>
      <c r="AW885" s="307"/>
      <c r="AX885" s="307"/>
      <c r="AY885">
        <f>COUNTA($C$885)</f>
        <v>1</v>
      </c>
    </row>
    <row r="886" spans="1:51" ht="30" customHeight="1" x14ac:dyDescent="0.15">
      <c r="A886" s="389">
        <v>9</v>
      </c>
      <c r="B886" s="389">
        <v>1</v>
      </c>
      <c r="C886" s="406" t="s">
        <v>703</v>
      </c>
      <c r="D886" s="403"/>
      <c r="E886" s="403"/>
      <c r="F886" s="403"/>
      <c r="G886" s="403"/>
      <c r="H886" s="403"/>
      <c r="I886" s="403"/>
      <c r="J886" s="404">
        <v>1000020140007</v>
      </c>
      <c r="K886" s="405"/>
      <c r="L886" s="405"/>
      <c r="M886" s="405"/>
      <c r="N886" s="405"/>
      <c r="O886" s="405"/>
      <c r="P886" s="302" t="s">
        <v>695</v>
      </c>
      <c r="Q886" s="303"/>
      <c r="R886" s="303"/>
      <c r="S886" s="303"/>
      <c r="T886" s="303"/>
      <c r="U886" s="303"/>
      <c r="V886" s="303"/>
      <c r="W886" s="303"/>
      <c r="X886" s="303"/>
      <c r="Y886" s="304">
        <v>0.5</v>
      </c>
      <c r="Z886" s="305"/>
      <c r="AA886" s="305"/>
      <c r="AB886" s="306"/>
      <c r="AC886" s="308" t="s">
        <v>79</v>
      </c>
      <c r="AD886" s="309"/>
      <c r="AE886" s="309"/>
      <c r="AF886" s="309"/>
      <c r="AG886" s="309"/>
      <c r="AH886" s="315" t="s">
        <v>673</v>
      </c>
      <c r="AI886" s="316"/>
      <c r="AJ886" s="316"/>
      <c r="AK886" s="316"/>
      <c r="AL886" s="312" t="s">
        <v>673</v>
      </c>
      <c r="AM886" s="313"/>
      <c r="AN886" s="313"/>
      <c r="AO886" s="314"/>
      <c r="AP886" s="307" t="s">
        <v>673</v>
      </c>
      <c r="AQ886" s="307"/>
      <c r="AR886" s="307"/>
      <c r="AS886" s="307"/>
      <c r="AT886" s="307"/>
      <c r="AU886" s="307"/>
      <c r="AV886" s="307"/>
      <c r="AW886" s="307"/>
      <c r="AX886" s="307"/>
      <c r="AY886">
        <f>COUNTA($C$886)</f>
        <v>1</v>
      </c>
    </row>
    <row r="887" spans="1:51" ht="30" customHeight="1" x14ac:dyDescent="0.15">
      <c r="A887" s="389">
        <v>10</v>
      </c>
      <c r="B887" s="389">
        <v>1</v>
      </c>
      <c r="C887" s="406" t="s">
        <v>704</v>
      </c>
      <c r="D887" s="403"/>
      <c r="E887" s="403"/>
      <c r="F887" s="403"/>
      <c r="G887" s="403"/>
      <c r="H887" s="403"/>
      <c r="I887" s="403"/>
      <c r="J887" s="404">
        <v>6000020400009</v>
      </c>
      <c r="K887" s="405"/>
      <c r="L887" s="405"/>
      <c r="M887" s="405"/>
      <c r="N887" s="405"/>
      <c r="O887" s="405"/>
      <c r="P887" s="302" t="s">
        <v>695</v>
      </c>
      <c r="Q887" s="303"/>
      <c r="R887" s="303"/>
      <c r="S887" s="303"/>
      <c r="T887" s="303"/>
      <c r="U887" s="303"/>
      <c r="V887" s="303"/>
      <c r="W887" s="303"/>
      <c r="X887" s="303"/>
      <c r="Y887" s="304">
        <v>0.5</v>
      </c>
      <c r="Z887" s="305"/>
      <c r="AA887" s="305"/>
      <c r="AB887" s="306"/>
      <c r="AC887" s="308" t="s">
        <v>79</v>
      </c>
      <c r="AD887" s="309"/>
      <c r="AE887" s="309"/>
      <c r="AF887" s="309"/>
      <c r="AG887" s="309"/>
      <c r="AH887" s="315" t="s">
        <v>673</v>
      </c>
      <c r="AI887" s="316"/>
      <c r="AJ887" s="316"/>
      <c r="AK887" s="316"/>
      <c r="AL887" s="312" t="s">
        <v>673</v>
      </c>
      <c r="AM887" s="313"/>
      <c r="AN887" s="313"/>
      <c r="AO887" s="314"/>
      <c r="AP887" s="307" t="s">
        <v>673</v>
      </c>
      <c r="AQ887" s="307"/>
      <c r="AR887" s="307"/>
      <c r="AS887" s="307"/>
      <c r="AT887" s="307"/>
      <c r="AU887" s="307"/>
      <c r="AV887" s="307"/>
      <c r="AW887" s="307"/>
      <c r="AX887" s="307"/>
      <c r="AY887">
        <f>COUNTA($C$887)</f>
        <v>1</v>
      </c>
    </row>
    <row r="888" spans="1:51" ht="30" hidden="1" customHeight="1" x14ac:dyDescent="0.15">
      <c r="A888" s="389">
        <v>11</v>
      </c>
      <c r="B888" s="389">
        <v>1</v>
      </c>
      <c r="C888" s="403"/>
      <c r="D888" s="403"/>
      <c r="E888" s="403"/>
      <c r="F888" s="403"/>
      <c r="G888" s="403"/>
      <c r="H888" s="403"/>
      <c r="I888" s="403"/>
      <c r="J888" s="404"/>
      <c r="K888" s="405"/>
      <c r="L888" s="405"/>
      <c r="M888" s="405"/>
      <c r="N888" s="405"/>
      <c r="O888" s="405"/>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9">
        <v>12</v>
      </c>
      <c r="B889" s="389">
        <v>1</v>
      </c>
      <c r="C889" s="403"/>
      <c r="D889" s="403"/>
      <c r="E889" s="403"/>
      <c r="F889" s="403"/>
      <c r="G889" s="403"/>
      <c r="H889" s="403"/>
      <c r="I889" s="403"/>
      <c r="J889" s="404"/>
      <c r="K889" s="405"/>
      <c r="L889" s="405"/>
      <c r="M889" s="405"/>
      <c r="N889" s="405"/>
      <c r="O889" s="405"/>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9">
        <v>13</v>
      </c>
      <c r="B890" s="389">
        <v>1</v>
      </c>
      <c r="C890" s="403"/>
      <c r="D890" s="403"/>
      <c r="E890" s="403"/>
      <c r="F890" s="403"/>
      <c r="G890" s="403"/>
      <c r="H890" s="403"/>
      <c r="I890" s="403"/>
      <c r="J890" s="404"/>
      <c r="K890" s="405"/>
      <c r="L890" s="405"/>
      <c r="M890" s="405"/>
      <c r="N890" s="405"/>
      <c r="O890" s="405"/>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9">
        <v>14</v>
      </c>
      <c r="B891" s="389">
        <v>1</v>
      </c>
      <c r="C891" s="403"/>
      <c r="D891" s="403"/>
      <c r="E891" s="403"/>
      <c r="F891" s="403"/>
      <c r="G891" s="403"/>
      <c r="H891" s="403"/>
      <c r="I891" s="403"/>
      <c r="J891" s="404"/>
      <c r="K891" s="405"/>
      <c r="L891" s="405"/>
      <c r="M891" s="405"/>
      <c r="N891" s="405"/>
      <c r="O891" s="405"/>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9">
        <v>15</v>
      </c>
      <c r="B892" s="389">
        <v>1</v>
      </c>
      <c r="C892" s="403"/>
      <c r="D892" s="403"/>
      <c r="E892" s="403"/>
      <c r="F892" s="403"/>
      <c r="G892" s="403"/>
      <c r="H892" s="403"/>
      <c r="I892" s="403"/>
      <c r="J892" s="404"/>
      <c r="K892" s="405"/>
      <c r="L892" s="405"/>
      <c r="M892" s="405"/>
      <c r="N892" s="405"/>
      <c r="O892" s="405"/>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9">
        <v>16</v>
      </c>
      <c r="B893" s="389">
        <v>1</v>
      </c>
      <c r="C893" s="403"/>
      <c r="D893" s="403"/>
      <c r="E893" s="403"/>
      <c r="F893" s="403"/>
      <c r="G893" s="403"/>
      <c r="H893" s="403"/>
      <c r="I893" s="403"/>
      <c r="J893" s="404"/>
      <c r="K893" s="405"/>
      <c r="L893" s="405"/>
      <c r="M893" s="405"/>
      <c r="N893" s="405"/>
      <c r="O893" s="405"/>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9">
        <v>17</v>
      </c>
      <c r="B894" s="389">
        <v>1</v>
      </c>
      <c r="C894" s="403"/>
      <c r="D894" s="403"/>
      <c r="E894" s="403"/>
      <c r="F894" s="403"/>
      <c r="G894" s="403"/>
      <c r="H894" s="403"/>
      <c r="I894" s="403"/>
      <c r="J894" s="404"/>
      <c r="K894" s="405"/>
      <c r="L894" s="405"/>
      <c r="M894" s="405"/>
      <c r="N894" s="405"/>
      <c r="O894" s="405"/>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9">
        <v>18</v>
      </c>
      <c r="B895" s="389">
        <v>1</v>
      </c>
      <c r="C895" s="403"/>
      <c r="D895" s="403"/>
      <c r="E895" s="403"/>
      <c r="F895" s="403"/>
      <c r="G895" s="403"/>
      <c r="H895" s="403"/>
      <c r="I895" s="403"/>
      <c r="J895" s="404"/>
      <c r="K895" s="405"/>
      <c r="L895" s="405"/>
      <c r="M895" s="405"/>
      <c r="N895" s="405"/>
      <c r="O895" s="405"/>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9">
        <v>19</v>
      </c>
      <c r="B896" s="389">
        <v>1</v>
      </c>
      <c r="C896" s="403"/>
      <c r="D896" s="403"/>
      <c r="E896" s="403"/>
      <c r="F896" s="403"/>
      <c r="G896" s="403"/>
      <c r="H896" s="403"/>
      <c r="I896" s="403"/>
      <c r="J896" s="404"/>
      <c r="K896" s="405"/>
      <c r="L896" s="405"/>
      <c r="M896" s="405"/>
      <c r="N896" s="405"/>
      <c r="O896" s="405"/>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9">
        <v>20</v>
      </c>
      <c r="B897" s="389">
        <v>1</v>
      </c>
      <c r="C897" s="403"/>
      <c r="D897" s="403"/>
      <c r="E897" s="403"/>
      <c r="F897" s="403"/>
      <c r="G897" s="403"/>
      <c r="H897" s="403"/>
      <c r="I897" s="403"/>
      <c r="J897" s="404"/>
      <c r="K897" s="405"/>
      <c r="L897" s="405"/>
      <c r="M897" s="405"/>
      <c r="N897" s="405"/>
      <c r="O897" s="405"/>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9">
        <v>21</v>
      </c>
      <c r="B898" s="389">
        <v>1</v>
      </c>
      <c r="C898" s="403"/>
      <c r="D898" s="403"/>
      <c r="E898" s="403"/>
      <c r="F898" s="403"/>
      <c r="G898" s="403"/>
      <c r="H898" s="403"/>
      <c r="I898" s="403"/>
      <c r="J898" s="404"/>
      <c r="K898" s="405"/>
      <c r="L898" s="405"/>
      <c r="M898" s="405"/>
      <c r="N898" s="405"/>
      <c r="O898" s="405"/>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9">
        <v>22</v>
      </c>
      <c r="B899" s="389">
        <v>1</v>
      </c>
      <c r="C899" s="403"/>
      <c r="D899" s="403"/>
      <c r="E899" s="403"/>
      <c r="F899" s="403"/>
      <c r="G899" s="403"/>
      <c r="H899" s="403"/>
      <c r="I899" s="403"/>
      <c r="J899" s="404"/>
      <c r="K899" s="405"/>
      <c r="L899" s="405"/>
      <c r="M899" s="405"/>
      <c r="N899" s="405"/>
      <c r="O899" s="405"/>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9">
        <v>23</v>
      </c>
      <c r="B900" s="389">
        <v>1</v>
      </c>
      <c r="C900" s="403"/>
      <c r="D900" s="403"/>
      <c r="E900" s="403"/>
      <c r="F900" s="403"/>
      <c r="G900" s="403"/>
      <c r="H900" s="403"/>
      <c r="I900" s="403"/>
      <c r="J900" s="404"/>
      <c r="K900" s="405"/>
      <c r="L900" s="405"/>
      <c r="M900" s="405"/>
      <c r="N900" s="405"/>
      <c r="O900" s="405"/>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9">
        <v>24</v>
      </c>
      <c r="B901" s="389">
        <v>1</v>
      </c>
      <c r="C901" s="403"/>
      <c r="D901" s="403"/>
      <c r="E901" s="403"/>
      <c r="F901" s="403"/>
      <c r="G901" s="403"/>
      <c r="H901" s="403"/>
      <c r="I901" s="403"/>
      <c r="J901" s="404"/>
      <c r="K901" s="405"/>
      <c r="L901" s="405"/>
      <c r="M901" s="405"/>
      <c r="N901" s="405"/>
      <c r="O901" s="405"/>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9">
        <v>25</v>
      </c>
      <c r="B902" s="389">
        <v>1</v>
      </c>
      <c r="C902" s="403"/>
      <c r="D902" s="403"/>
      <c r="E902" s="403"/>
      <c r="F902" s="403"/>
      <c r="G902" s="403"/>
      <c r="H902" s="403"/>
      <c r="I902" s="403"/>
      <c r="J902" s="404"/>
      <c r="K902" s="405"/>
      <c r="L902" s="405"/>
      <c r="M902" s="405"/>
      <c r="N902" s="405"/>
      <c r="O902" s="405"/>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9">
        <v>26</v>
      </c>
      <c r="B903" s="389">
        <v>1</v>
      </c>
      <c r="C903" s="403"/>
      <c r="D903" s="403"/>
      <c r="E903" s="403"/>
      <c r="F903" s="403"/>
      <c r="G903" s="403"/>
      <c r="H903" s="403"/>
      <c r="I903" s="403"/>
      <c r="J903" s="404"/>
      <c r="K903" s="405"/>
      <c r="L903" s="405"/>
      <c r="M903" s="405"/>
      <c r="N903" s="405"/>
      <c r="O903" s="405"/>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9">
        <v>27</v>
      </c>
      <c r="B904" s="389">
        <v>1</v>
      </c>
      <c r="C904" s="403"/>
      <c r="D904" s="403"/>
      <c r="E904" s="403"/>
      <c r="F904" s="403"/>
      <c r="G904" s="403"/>
      <c r="H904" s="403"/>
      <c r="I904" s="403"/>
      <c r="J904" s="404"/>
      <c r="K904" s="405"/>
      <c r="L904" s="405"/>
      <c r="M904" s="405"/>
      <c r="N904" s="405"/>
      <c r="O904" s="405"/>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9">
        <v>28</v>
      </c>
      <c r="B905" s="389">
        <v>1</v>
      </c>
      <c r="C905" s="403"/>
      <c r="D905" s="403"/>
      <c r="E905" s="403"/>
      <c r="F905" s="403"/>
      <c r="G905" s="403"/>
      <c r="H905" s="403"/>
      <c r="I905" s="403"/>
      <c r="J905" s="404"/>
      <c r="K905" s="405"/>
      <c r="L905" s="405"/>
      <c r="M905" s="405"/>
      <c r="N905" s="405"/>
      <c r="O905" s="405"/>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9">
        <v>29</v>
      </c>
      <c r="B906" s="389">
        <v>1</v>
      </c>
      <c r="C906" s="403"/>
      <c r="D906" s="403"/>
      <c r="E906" s="403"/>
      <c r="F906" s="403"/>
      <c r="G906" s="403"/>
      <c r="H906" s="403"/>
      <c r="I906" s="403"/>
      <c r="J906" s="404"/>
      <c r="K906" s="405"/>
      <c r="L906" s="405"/>
      <c r="M906" s="405"/>
      <c r="N906" s="405"/>
      <c r="O906" s="405"/>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9">
        <v>30</v>
      </c>
      <c r="B907" s="389">
        <v>1</v>
      </c>
      <c r="C907" s="403"/>
      <c r="D907" s="403"/>
      <c r="E907" s="403"/>
      <c r="F907" s="403"/>
      <c r="G907" s="403"/>
      <c r="H907" s="403"/>
      <c r="I907" s="403"/>
      <c r="J907" s="404"/>
      <c r="K907" s="405"/>
      <c r="L907" s="405"/>
      <c r="M907" s="405"/>
      <c r="N907" s="405"/>
      <c r="O907" s="405"/>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5"/>
      <c r="B910" s="335"/>
      <c r="C910" s="335" t="s">
        <v>26</v>
      </c>
      <c r="D910" s="335"/>
      <c r="E910" s="335"/>
      <c r="F910" s="335"/>
      <c r="G910" s="335"/>
      <c r="H910" s="335"/>
      <c r="I910" s="335"/>
      <c r="J910" s="262" t="s">
        <v>221</v>
      </c>
      <c r="K910" s="94"/>
      <c r="L910" s="94"/>
      <c r="M910" s="94"/>
      <c r="N910" s="94"/>
      <c r="O910" s="94"/>
      <c r="P910" s="323" t="s">
        <v>196</v>
      </c>
      <c r="Q910" s="323"/>
      <c r="R910" s="323"/>
      <c r="S910" s="323"/>
      <c r="T910" s="323"/>
      <c r="U910" s="323"/>
      <c r="V910" s="323"/>
      <c r="W910" s="323"/>
      <c r="X910" s="323"/>
      <c r="Y910" s="333" t="s">
        <v>219</v>
      </c>
      <c r="Z910" s="334"/>
      <c r="AA910" s="334"/>
      <c r="AB910" s="334"/>
      <c r="AC910" s="262" t="s">
        <v>259</v>
      </c>
      <c r="AD910" s="262"/>
      <c r="AE910" s="262"/>
      <c r="AF910" s="262"/>
      <c r="AG910" s="262"/>
      <c r="AH910" s="333" t="s">
        <v>285</v>
      </c>
      <c r="AI910" s="335"/>
      <c r="AJ910" s="335"/>
      <c r="AK910" s="335"/>
      <c r="AL910" s="335" t="s">
        <v>21</v>
      </c>
      <c r="AM910" s="335"/>
      <c r="AN910" s="335"/>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9">
        <v>1</v>
      </c>
      <c r="B911" s="389">
        <v>1</v>
      </c>
      <c r="C911" s="403"/>
      <c r="D911" s="403"/>
      <c r="E911" s="403"/>
      <c r="F911" s="403"/>
      <c r="G911" s="403"/>
      <c r="H911" s="403"/>
      <c r="I911" s="403"/>
      <c r="J911" s="404"/>
      <c r="K911" s="405"/>
      <c r="L911" s="405"/>
      <c r="M911" s="405"/>
      <c r="N911" s="405"/>
      <c r="O911" s="405"/>
      <c r="P911" s="303"/>
      <c r="Q911" s="303"/>
      <c r="R911" s="303"/>
      <c r="S911" s="303"/>
      <c r="T911" s="303"/>
      <c r="U911" s="303"/>
      <c r="V911" s="303"/>
      <c r="W911" s="303"/>
      <c r="X911" s="303"/>
      <c r="Y911" s="304"/>
      <c r="Z911" s="305"/>
      <c r="AA911" s="305"/>
      <c r="AB911" s="306"/>
      <c r="AC911" s="308"/>
      <c r="AD911" s="309"/>
      <c r="AE911" s="309"/>
      <c r="AF911" s="309"/>
      <c r="AG911" s="309"/>
      <c r="AH911" s="315"/>
      <c r="AI911" s="316"/>
      <c r="AJ911" s="316"/>
      <c r="AK911" s="316"/>
      <c r="AL911" s="312"/>
      <c r="AM911" s="313"/>
      <c r="AN911" s="313"/>
      <c r="AO911" s="314"/>
      <c r="AP911" s="307"/>
      <c r="AQ911" s="307"/>
      <c r="AR911" s="307"/>
      <c r="AS911" s="307"/>
      <c r="AT911" s="307"/>
      <c r="AU911" s="307"/>
      <c r="AV911" s="307"/>
      <c r="AW911" s="307"/>
      <c r="AX911" s="307"/>
      <c r="AY911">
        <f t="shared" si="119"/>
        <v>0</v>
      </c>
    </row>
    <row r="912" spans="1:51" ht="30" hidden="1" customHeight="1" x14ac:dyDescent="0.15">
      <c r="A912" s="389">
        <v>2</v>
      </c>
      <c r="B912" s="389">
        <v>1</v>
      </c>
      <c r="C912" s="403"/>
      <c r="D912" s="403"/>
      <c r="E912" s="403"/>
      <c r="F912" s="403"/>
      <c r="G912" s="403"/>
      <c r="H912" s="403"/>
      <c r="I912" s="403"/>
      <c r="J912" s="404"/>
      <c r="K912" s="405"/>
      <c r="L912" s="405"/>
      <c r="M912" s="405"/>
      <c r="N912" s="405"/>
      <c r="O912" s="405"/>
      <c r="P912" s="303"/>
      <c r="Q912" s="303"/>
      <c r="R912" s="303"/>
      <c r="S912" s="303"/>
      <c r="T912" s="303"/>
      <c r="U912" s="303"/>
      <c r="V912" s="303"/>
      <c r="W912" s="303"/>
      <c r="X912" s="303"/>
      <c r="Y912" s="304"/>
      <c r="Z912" s="305"/>
      <c r="AA912" s="305"/>
      <c r="AB912" s="306"/>
      <c r="AC912" s="308"/>
      <c r="AD912" s="309"/>
      <c r="AE912" s="309"/>
      <c r="AF912" s="309"/>
      <c r="AG912" s="309"/>
      <c r="AH912" s="315"/>
      <c r="AI912" s="316"/>
      <c r="AJ912" s="316"/>
      <c r="AK912" s="316"/>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89">
        <v>3</v>
      </c>
      <c r="B913" s="389">
        <v>1</v>
      </c>
      <c r="C913" s="406"/>
      <c r="D913" s="403"/>
      <c r="E913" s="403"/>
      <c r="F913" s="403"/>
      <c r="G913" s="403"/>
      <c r="H913" s="403"/>
      <c r="I913" s="403"/>
      <c r="J913" s="404"/>
      <c r="K913" s="405"/>
      <c r="L913" s="405"/>
      <c r="M913" s="405"/>
      <c r="N913" s="405"/>
      <c r="O913" s="405"/>
      <c r="P913" s="302"/>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89">
        <v>4</v>
      </c>
      <c r="B914" s="389">
        <v>1</v>
      </c>
      <c r="C914" s="406"/>
      <c r="D914" s="403"/>
      <c r="E914" s="403"/>
      <c r="F914" s="403"/>
      <c r="G914" s="403"/>
      <c r="H914" s="403"/>
      <c r="I914" s="403"/>
      <c r="J914" s="404"/>
      <c r="K914" s="405"/>
      <c r="L914" s="405"/>
      <c r="M914" s="405"/>
      <c r="N914" s="405"/>
      <c r="O914" s="405"/>
      <c r="P914" s="302"/>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9">
        <v>5</v>
      </c>
      <c r="B915" s="389">
        <v>1</v>
      </c>
      <c r="C915" s="403"/>
      <c r="D915" s="403"/>
      <c r="E915" s="403"/>
      <c r="F915" s="403"/>
      <c r="G915" s="403"/>
      <c r="H915" s="403"/>
      <c r="I915" s="403"/>
      <c r="J915" s="404"/>
      <c r="K915" s="405"/>
      <c r="L915" s="405"/>
      <c r="M915" s="405"/>
      <c r="N915" s="405"/>
      <c r="O915" s="405"/>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9">
        <v>6</v>
      </c>
      <c r="B916" s="389">
        <v>1</v>
      </c>
      <c r="C916" s="403"/>
      <c r="D916" s="403"/>
      <c r="E916" s="403"/>
      <c r="F916" s="403"/>
      <c r="G916" s="403"/>
      <c r="H916" s="403"/>
      <c r="I916" s="403"/>
      <c r="J916" s="404"/>
      <c r="K916" s="405"/>
      <c r="L916" s="405"/>
      <c r="M916" s="405"/>
      <c r="N916" s="405"/>
      <c r="O916" s="405"/>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9">
        <v>7</v>
      </c>
      <c r="B917" s="389">
        <v>1</v>
      </c>
      <c r="C917" s="403"/>
      <c r="D917" s="403"/>
      <c r="E917" s="403"/>
      <c r="F917" s="403"/>
      <c r="G917" s="403"/>
      <c r="H917" s="403"/>
      <c r="I917" s="403"/>
      <c r="J917" s="404"/>
      <c r="K917" s="405"/>
      <c r="L917" s="405"/>
      <c r="M917" s="405"/>
      <c r="N917" s="405"/>
      <c r="O917" s="405"/>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9">
        <v>8</v>
      </c>
      <c r="B918" s="389">
        <v>1</v>
      </c>
      <c r="C918" s="403"/>
      <c r="D918" s="403"/>
      <c r="E918" s="403"/>
      <c r="F918" s="403"/>
      <c r="G918" s="403"/>
      <c r="H918" s="403"/>
      <c r="I918" s="403"/>
      <c r="J918" s="404"/>
      <c r="K918" s="405"/>
      <c r="L918" s="405"/>
      <c r="M918" s="405"/>
      <c r="N918" s="405"/>
      <c r="O918" s="405"/>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9">
        <v>9</v>
      </c>
      <c r="B919" s="389">
        <v>1</v>
      </c>
      <c r="C919" s="403"/>
      <c r="D919" s="403"/>
      <c r="E919" s="403"/>
      <c r="F919" s="403"/>
      <c r="G919" s="403"/>
      <c r="H919" s="403"/>
      <c r="I919" s="403"/>
      <c r="J919" s="404"/>
      <c r="K919" s="405"/>
      <c r="L919" s="405"/>
      <c r="M919" s="405"/>
      <c r="N919" s="405"/>
      <c r="O919" s="405"/>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9">
        <v>10</v>
      </c>
      <c r="B920" s="389">
        <v>1</v>
      </c>
      <c r="C920" s="403"/>
      <c r="D920" s="403"/>
      <c r="E920" s="403"/>
      <c r="F920" s="403"/>
      <c r="G920" s="403"/>
      <c r="H920" s="403"/>
      <c r="I920" s="403"/>
      <c r="J920" s="404"/>
      <c r="K920" s="405"/>
      <c r="L920" s="405"/>
      <c r="M920" s="405"/>
      <c r="N920" s="405"/>
      <c r="O920" s="405"/>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9">
        <v>11</v>
      </c>
      <c r="B921" s="389">
        <v>1</v>
      </c>
      <c r="C921" s="403"/>
      <c r="D921" s="403"/>
      <c r="E921" s="403"/>
      <c r="F921" s="403"/>
      <c r="G921" s="403"/>
      <c r="H921" s="403"/>
      <c r="I921" s="403"/>
      <c r="J921" s="404"/>
      <c r="K921" s="405"/>
      <c r="L921" s="405"/>
      <c r="M921" s="405"/>
      <c r="N921" s="405"/>
      <c r="O921" s="405"/>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9">
        <v>12</v>
      </c>
      <c r="B922" s="389">
        <v>1</v>
      </c>
      <c r="C922" s="403"/>
      <c r="D922" s="403"/>
      <c r="E922" s="403"/>
      <c r="F922" s="403"/>
      <c r="G922" s="403"/>
      <c r="H922" s="403"/>
      <c r="I922" s="403"/>
      <c r="J922" s="404"/>
      <c r="K922" s="405"/>
      <c r="L922" s="405"/>
      <c r="M922" s="405"/>
      <c r="N922" s="405"/>
      <c r="O922" s="405"/>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9">
        <v>13</v>
      </c>
      <c r="B923" s="389">
        <v>1</v>
      </c>
      <c r="C923" s="403"/>
      <c r="D923" s="403"/>
      <c r="E923" s="403"/>
      <c r="F923" s="403"/>
      <c r="G923" s="403"/>
      <c r="H923" s="403"/>
      <c r="I923" s="403"/>
      <c r="J923" s="404"/>
      <c r="K923" s="405"/>
      <c r="L923" s="405"/>
      <c r="M923" s="405"/>
      <c r="N923" s="405"/>
      <c r="O923" s="405"/>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9">
        <v>14</v>
      </c>
      <c r="B924" s="389">
        <v>1</v>
      </c>
      <c r="C924" s="403"/>
      <c r="D924" s="403"/>
      <c r="E924" s="403"/>
      <c r="F924" s="403"/>
      <c r="G924" s="403"/>
      <c r="H924" s="403"/>
      <c r="I924" s="403"/>
      <c r="J924" s="404"/>
      <c r="K924" s="405"/>
      <c r="L924" s="405"/>
      <c r="M924" s="405"/>
      <c r="N924" s="405"/>
      <c r="O924" s="405"/>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9">
        <v>15</v>
      </c>
      <c r="B925" s="389">
        <v>1</v>
      </c>
      <c r="C925" s="403"/>
      <c r="D925" s="403"/>
      <c r="E925" s="403"/>
      <c r="F925" s="403"/>
      <c r="G925" s="403"/>
      <c r="H925" s="403"/>
      <c r="I925" s="403"/>
      <c r="J925" s="404"/>
      <c r="K925" s="405"/>
      <c r="L925" s="405"/>
      <c r="M925" s="405"/>
      <c r="N925" s="405"/>
      <c r="O925" s="405"/>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9">
        <v>16</v>
      </c>
      <c r="B926" s="389">
        <v>1</v>
      </c>
      <c r="C926" s="403"/>
      <c r="D926" s="403"/>
      <c r="E926" s="403"/>
      <c r="F926" s="403"/>
      <c r="G926" s="403"/>
      <c r="H926" s="403"/>
      <c r="I926" s="403"/>
      <c r="J926" s="404"/>
      <c r="K926" s="405"/>
      <c r="L926" s="405"/>
      <c r="M926" s="405"/>
      <c r="N926" s="405"/>
      <c r="O926" s="405"/>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5"/>
      <c r="B943" s="335"/>
      <c r="C943" s="335" t="s">
        <v>26</v>
      </c>
      <c r="D943" s="335"/>
      <c r="E943" s="335"/>
      <c r="F943" s="335"/>
      <c r="G943" s="335"/>
      <c r="H943" s="335"/>
      <c r="I943" s="335"/>
      <c r="J943" s="262" t="s">
        <v>221</v>
      </c>
      <c r="K943" s="94"/>
      <c r="L943" s="94"/>
      <c r="M943" s="94"/>
      <c r="N943" s="94"/>
      <c r="O943" s="94"/>
      <c r="P943" s="323" t="s">
        <v>196</v>
      </c>
      <c r="Q943" s="323"/>
      <c r="R943" s="323"/>
      <c r="S943" s="323"/>
      <c r="T943" s="323"/>
      <c r="U943" s="323"/>
      <c r="V943" s="323"/>
      <c r="W943" s="323"/>
      <c r="X943" s="323"/>
      <c r="Y943" s="333" t="s">
        <v>219</v>
      </c>
      <c r="Z943" s="334"/>
      <c r="AA943" s="334"/>
      <c r="AB943" s="334"/>
      <c r="AC943" s="262" t="s">
        <v>259</v>
      </c>
      <c r="AD943" s="262"/>
      <c r="AE943" s="262"/>
      <c r="AF943" s="262"/>
      <c r="AG943" s="262"/>
      <c r="AH943" s="333" t="s">
        <v>285</v>
      </c>
      <c r="AI943" s="335"/>
      <c r="AJ943" s="335"/>
      <c r="AK943" s="335"/>
      <c r="AL943" s="335" t="s">
        <v>21</v>
      </c>
      <c r="AM943" s="335"/>
      <c r="AN943" s="335"/>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9">
        <v>1</v>
      </c>
      <c r="B944" s="389">
        <v>1</v>
      </c>
      <c r="C944" s="403"/>
      <c r="D944" s="403"/>
      <c r="E944" s="403"/>
      <c r="F944" s="403"/>
      <c r="G944" s="403"/>
      <c r="H944" s="403"/>
      <c r="I944" s="403"/>
      <c r="J944" s="404"/>
      <c r="K944" s="405"/>
      <c r="L944" s="405"/>
      <c r="M944" s="405"/>
      <c r="N944" s="405"/>
      <c r="O944" s="405"/>
      <c r="P944" s="303"/>
      <c r="Q944" s="303"/>
      <c r="R944" s="303"/>
      <c r="S944" s="303"/>
      <c r="T944" s="303"/>
      <c r="U944" s="303"/>
      <c r="V944" s="303"/>
      <c r="W944" s="303"/>
      <c r="X944" s="303"/>
      <c r="Y944" s="304"/>
      <c r="Z944" s="305"/>
      <c r="AA944" s="305"/>
      <c r="AB944" s="306"/>
      <c r="AC944" s="308"/>
      <c r="AD944" s="309"/>
      <c r="AE944" s="309"/>
      <c r="AF944" s="309"/>
      <c r="AG944" s="309"/>
      <c r="AH944" s="315"/>
      <c r="AI944" s="316"/>
      <c r="AJ944" s="316"/>
      <c r="AK944" s="316"/>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89">
        <v>2</v>
      </c>
      <c r="B945" s="389">
        <v>1</v>
      </c>
      <c r="C945" s="403"/>
      <c r="D945" s="403"/>
      <c r="E945" s="403"/>
      <c r="F945" s="403"/>
      <c r="G945" s="403"/>
      <c r="H945" s="403"/>
      <c r="I945" s="403"/>
      <c r="J945" s="404"/>
      <c r="K945" s="405"/>
      <c r="L945" s="405"/>
      <c r="M945" s="405"/>
      <c r="N945" s="405"/>
      <c r="O945" s="405"/>
      <c r="P945" s="303"/>
      <c r="Q945" s="303"/>
      <c r="R945" s="303"/>
      <c r="S945" s="303"/>
      <c r="T945" s="303"/>
      <c r="U945" s="303"/>
      <c r="V945" s="303"/>
      <c r="W945" s="303"/>
      <c r="X945" s="303"/>
      <c r="Y945" s="304"/>
      <c r="Z945" s="305"/>
      <c r="AA945" s="305"/>
      <c r="AB945" s="306"/>
      <c r="AC945" s="308"/>
      <c r="AD945" s="309"/>
      <c r="AE945" s="309"/>
      <c r="AF945" s="309"/>
      <c r="AG945" s="309"/>
      <c r="AH945" s="315"/>
      <c r="AI945" s="316"/>
      <c r="AJ945" s="316"/>
      <c r="AK945" s="316"/>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9">
        <v>3</v>
      </c>
      <c r="B946" s="389">
        <v>1</v>
      </c>
      <c r="C946" s="406"/>
      <c r="D946" s="403"/>
      <c r="E946" s="403"/>
      <c r="F946" s="403"/>
      <c r="G946" s="403"/>
      <c r="H946" s="403"/>
      <c r="I946" s="403"/>
      <c r="J946" s="404"/>
      <c r="K946" s="405"/>
      <c r="L946" s="405"/>
      <c r="M946" s="405"/>
      <c r="N946" s="405"/>
      <c r="O946" s="405"/>
      <c r="P946" s="302"/>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9">
        <v>4</v>
      </c>
      <c r="B947" s="389">
        <v>1</v>
      </c>
      <c r="C947" s="406"/>
      <c r="D947" s="403"/>
      <c r="E947" s="403"/>
      <c r="F947" s="403"/>
      <c r="G947" s="403"/>
      <c r="H947" s="403"/>
      <c r="I947" s="403"/>
      <c r="J947" s="404"/>
      <c r="K947" s="405"/>
      <c r="L947" s="405"/>
      <c r="M947" s="405"/>
      <c r="N947" s="405"/>
      <c r="O947" s="405"/>
      <c r="P947" s="302"/>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9">
        <v>5</v>
      </c>
      <c r="B948" s="389">
        <v>1</v>
      </c>
      <c r="C948" s="403"/>
      <c r="D948" s="403"/>
      <c r="E948" s="403"/>
      <c r="F948" s="403"/>
      <c r="G948" s="403"/>
      <c r="H948" s="403"/>
      <c r="I948" s="403"/>
      <c r="J948" s="404"/>
      <c r="K948" s="405"/>
      <c r="L948" s="405"/>
      <c r="M948" s="405"/>
      <c r="N948" s="405"/>
      <c r="O948" s="405"/>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9">
        <v>6</v>
      </c>
      <c r="B949" s="389">
        <v>1</v>
      </c>
      <c r="C949" s="403"/>
      <c r="D949" s="403"/>
      <c r="E949" s="403"/>
      <c r="F949" s="403"/>
      <c r="G949" s="403"/>
      <c r="H949" s="403"/>
      <c r="I949" s="403"/>
      <c r="J949" s="404"/>
      <c r="K949" s="405"/>
      <c r="L949" s="405"/>
      <c r="M949" s="405"/>
      <c r="N949" s="405"/>
      <c r="O949" s="405"/>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9">
        <v>7</v>
      </c>
      <c r="B950" s="389">
        <v>1</v>
      </c>
      <c r="C950" s="403"/>
      <c r="D950" s="403"/>
      <c r="E950" s="403"/>
      <c r="F950" s="403"/>
      <c r="G950" s="403"/>
      <c r="H950" s="403"/>
      <c r="I950" s="403"/>
      <c r="J950" s="404"/>
      <c r="K950" s="405"/>
      <c r="L950" s="405"/>
      <c r="M950" s="405"/>
      <c r="N950" s="405"/>
      <c r="O950" s="405"/>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9">
        <v>8</v>
      </c>
      <c r="B951" s="389">
        <v>1</v>
      </c>
      <c r="C951" s="403"/>
      <c r="D951" s="403"/>
      <c r="E951" s="403"/>
      <c r="F951" s="403"/>
      <c r="G951" s="403"/>
      <c r="H951" s="403"/>
      <c r="I951" s="403"/>
      <c r="J951" s="404"/>
      <c r="K951" s="405"/>
      <c r="L951" s="405"/>
      <c r="M951" s="405"/>
      <c r="N951" s="405"/>
      <c r="O951" s="405"/>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9">
        <v>9</v>
      </c>
      <c r="B952" s="389">
        <v>1</v>
      </c>
      <c r="C952" s="403"/>
      <c r="D952" s="403"/>
      <c r="E952" s="403"/>
      <c r="F952" s="403"/>
      <c r="G952" s="403"/>
      <c r="H952" s="403"/>
      <c r="I952" s="403"/>
      <c r="J952" s="404"/>
      <c r="K952" s="405"/>
      <c r="L952" s="405"/>
      <c r="M952" s="405"/>
      <c r="N952" s="405"/>
      <c r="O952" s="405"/>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9">
        <v>10</v>
      </c>
      <c r="B953" s="389">
        <v>1</v>
      </c>
      <c r="C953" s="403"/>
      <c r="D953" s="403"/>
      <c r="E953" s="403"/>
      <c r="F953" s="403"/>
      <c r="G953" s="403"/>
      <c r="H953" s="403"/>
      <c r="I953" s="403"/>
      <c r="J953" s="404"/>
      <c r="K953" s="405"/>
      <c r="L953" s="405"/>
      <c r="M953" s="405"/>
      <c r="N953" s="405"/>
      <c r="O953" s="405"/>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5"/>
      <c r="B976" s="335"/>
      <c r="C976" s="335" t="s">
        <v>26</v>
      </c>
      <c r="D976" s="335"/>
      <c r="E976" s="335"/>
      <c r="F976" s="335"/>
      <c r="G976" s="335"/>
      <c r="H976" s="335"/>
      <c r="I976" s="335"/>
      <c r="J976" s="262" t="s">
        <v>221</v>
      </c>
      <c r="K976" s="94"/>
      <c r="L976" s="94"/>
      <c r="M976" s="94"/>
      <c r="N976" s="94"/>
      <c r="O976" s="94"/>
      <c r="P976" s="323" t="s">
        <v>196</v>
      </c>
      <c r="Q976" s="323"/>
      <c r="R976" s="323"/>
      <c r="S976" s="323"/>
      <c r="T976" s="323"/>
      <c r="U976" s="323"/>
      <c r="V976" s="323"/>
      <c r="W976" s="323"/>
      <c r="X976" s="323"/>
      <c r="Y976" s="333" t="s">
        <v>219</v>
      </c>
      <c r="Z976" s="334"/>
      <c r="AA976" s="334"/>
      <c r="AB976" s="334"/>
      <c r="AC976" s="262" t="s">
        <v>259</v>
      </c>
      <c r="AD976" s="262"/>
      <c r="AE976" s="262"/>
      <c r="AF976" s="262"/>
      <c r="AG976" s="262"/>
      <c r="AH976" s="333" t="s">
        <v>285</v>
      </c>
      <c r="AI976" s="335"/>
      <c r="AJ976" s="335"/>
      <c r="AK976" s="335"/>
      <c r="AL976" s="335" t="s">
        <v>21</v>
      </c>
      <c r="AM976" s="335"/>
      <c r="AN976" s="335"/>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9">
        <v>1</v>
      </c>
      <c r="B977" s="389">
        <v>1</v>
      </c>
      <c r="C977" s="403"/>
      <c r="D977" s="403"/>
      <c r="E977" s="403"/>
      <c r="F977" s="403"/>
      <c r="G977" s="403"/>
      <c r="H977" s="403"/>
      <c r="I977" s="403"/>
      <c r="J977" s="404"/>
      <c r="K977" s="405"/>
      <c r="L977" s="405"/>
      <c r="M977" s="405"/>
      <c r="N977" s="405"/>
      <c r="O977" s="405"/>
      <c r="P977" s="303"/>
      <c r="Q977" s="303"/>
      <c r="R977" s="303"/>
      <c r="S977" s="303"/>
      <c r="T977" s="303"/>
      <c r="U977" s="303"/>
      <c r="V977" s="303"/>
      <c r="W977" s="303"/>
      <c r="X977" s="303"/>
      <c r="Y977" s="304"/>
      <c r="Z977" s="305"/>
      <c r="AA977" s="305"/>
      <c r="AB977" s="306"/>
      <c r="AC977" s="308"/>
      <c r="AD977" s="309"/>
      <c r="AE977" s="309"/>
      <c r="AF977" s="309"/>
      <c r="AG977" s="309"/>
      <c r="AH977" s="315"/>
      <c r="AI977" s="316"/>
      <c r="AJ977" s="316"/>
      <c r="AK977" s="316"/>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89">
        <v>2</v>
      </c>
      <c r="B978" s="389">
        <v>1</v>
      </c>
      <c r="C978" s="403"/>
      <c r="D978" s="403"/>
      <c r="E978" s="403"/>
      <c r="F978" s="403"/>
      <c r="G978" s="403"/>
      <c r="H978" s="403"/>
      <c r="I978" s="403"/>
      <c r="J978" s="404"/>
      <c r="K978" s="405"/>
      <c r="L978" s="405"/>
      <c r="M978" s="405"/>
      <c r="N978" s="405"/>
      <c r="O978" s="405"/>
      <c r="P978" s="303"/>
      <c r="Q978" s="303"/>
      <c r="R978" s="303"/>
      <c r="S978" s="303"/>
      <c r="T978" s="303"/>
      <c r="U978" s="303"/>
      <c r="V978" s="303"/>
      <c r="W978" s="303"/>
      <c r="X978" s="303"/>
      <c r="Y978" s="304"/>
      <c r="Z978" s="305"/>
      <c r="AA978" s="305"/>
      <c r="AB978" s="306"/>
      <c r="AC978" s="308"/>
      <c r="AD978" s="309"/>
      <c r="AE978" s="309"/>
      <c r="AF978" s="309"/>
      <c r="AG978" s="309"/>
      <c r="AH978" s="315"/>
      <c r="AI978" s="316"/>
      <c r="AJ978" s="316"/>
      <c r="AK978" s="316"/>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9">
        <v>3</v>
      </c>
      <c r="B979" s="389">
        <v>1</v>
      </c>
      <c r="C979" s="406"/>
      <c r="D979" s="403"/>
      <c r="E979" s="403"/>
      <c r="F979" s="403"/>
      <c r="G979" s="403"/>
      <c r="H979" s="403"/>
      <c r="I979" s="403"/>
      <c r="J979" s="404"/>
      <c r="K979" s="405"/>
      <c r="L979" s="405"/>
      <c r="M979" s="405"/>
      <c r="N979" s="405"/>
      <c r="O979" s="405"/>
      <c r="P979" s="302"/>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9">
        <v>4</v>
      </c>
      <c r="B980" s="389">
        <v>1</v>
      </c>
      <c r="C980" s="406"/>
      <c r="D980" s="403"/>
      <c r="E980" s="403"/>
      <c r="F980" s="403"/>
      <c r="G980" s="403"/>
      <c r="H980" s="403"/>
      <c r="I980" s="403"/>
      <c r="J980" s="404"/>
      <c r="K980" s="405"/>
      <c r="L980" s="405"/>
      <c r="M980" s="405"/>
      <c r="N980" s="405"/>
      <c r="O980" s="405"/>
      <c r="P980" s="302"/>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9">
        <v>5</v>
      </c>
      <c r="B981" s="389">
        <v>1</v>
      </c>
      <c r="C981" s="403"/>
      <c r="D981" s="403"/>
      <c r="E981" s="403"/>
      <c r="F981" s="403"/>
      <c r="G981" s="403"/>
      <c r="H981" s="403"/>
      <c r="I981" s="403"/>
      <c r="J981" s="404"/>
      <c r="K981" s="405"/>
      <c r="L981" s="405"/>
      <c r="M981" s="405"/>
      <c r="N981" s="405"/>
      <c r="O981" s="405"/>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9">
        <v>6</v>
      </c>
      <c r="B982" s="389">
        <v>1</v>
      </c>
      <c r="C982" s="403"/>
      <c r="D982" s="403"/>
      <c r="E982" s="403"/>
      <c r="F982" s="403"/>
      <c r="G982" s="403"/>
      <c r="H982" s="403"/>
      <c r="I982" s="403"/>
      <c r="J982" s="404"/>
      <c r="K982" s="405"/>
      <c r="L982" s="405"/>
      <c r="M982" s="405"/>
      <c r="N982" s="405"/>
      <c r="O982" s="405"/>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9">
        <v>7</v>
      </c>
      <c r="B983" s="389">
        <v>1</v>
      </c>
      <c r="C983" s="403"/>
      <c r="D983" s="403"/>
      <c r="E983" s="403"/>
      <c r="F983" s="403"/>
      <c r="G983" s="403"/>
      <c r="H983" s="403"/>
      <c r="I983" s="403"/>
      <c r="J983" s="404"/>
      <c r="K983" s="405"/>
      <c r="L983" s="405"/>
      <c r="M983" s="405"/>
      <c r="N983" s="405"/>
      <c r="O983" s="405"/>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9">
        <v>8</v>
      </c>
      <c r="B984" s="389">
        <v>1</v>
      </c>
      <c r="C984" s="403"/>
      <c r="D984" s="403"/>
      <c r="E984" s="403"/>
      <c r="F984" s="403"/>
      <c r="G984" s="403"/>
      <c r="H984" s="403"/>
      <c r="I984" s="403"/>
      <c r="J984" s="404"/>
      <c r="K984" s="405"/>
      <c r="L984" s="405"/>
      <c r="M984" s="405"/>
      <c r="N984" s="405"/>
      <c r="O984" s="405"/>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9">
        <v>9</v>
      </c>
      <c r="B985" s="389">
        <v>1</v>
      </c>
      <c r="C985" s="403"/>
      <c r="D985" s="403"/>
      <c r="E985" s="403"/>
      <c r="F985" s="403"/>
      <c r="G985" s="403"/>
      <c r="H985" s="403"/>
      <c r="I985" s="403"/>
      <c r="J985" s="404"/>
      <c r="K985" s="405"/>
      <c r="L985" s="405"/>
      <c r="M985" s="405"/>
      <c r="N985" s="405"/>
      <c r="O985" s="405"/>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9">
        <v>10</v>
      </c>
      <c r="B986" s="389">
        <v>1</v>
      </c>
      <c r="C986" s="403"/>
      <c r="D986" s="403"/>
      <c r="E986" s="403"/>
      <c r="F986" s="403"/>
      <c r="G986" s="403"/>
      <c r="H986" s="403"/>
      <c r="I986" s="403"/>
      <c r="J986" s="404"/>
      <c r="K986" s="405"/>
      <c r="L986" s="405"/>
      <c r="M986" s="405"/>
      <c r="N986" s="405"/>
      <c r="O986" s="405"/>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9">
        <v>11</v>
      </c>
      <c r="B987" s="389">
        <v>1</v>
      </c>
      <c r="C987" s="403"/>
      <c r="D987" s="403"/>
      <c r="E987" s="403"/>
      <c r="F987" s="403"/>
      <c r="G987" s="403"/>
      <c r="H987" s="403"/>
      <c r="I987" s="403"/>
      <c r="J987" s="404"/>
      <c r="K987" s="405"/>
      <c r="L987" s="405"/>
      <c r="M987" s="405"/>
      <c r="N987" s="405"/>
      <c r="O987" s="405"/>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9">
        <v>12</v>
      </c>
      <c r="B988" s="389">
        <v>1</v>
      </c>
      <c r="C988" s="403"/>
      <c r="D988" s="403"/>
      <c r="E988" s="403"/>
      <c r="F988" s="403"/>
      <c r="G988" s="403"/>
      <c r="H988" s="403"/>
      <c r="I988" s="403"/>
      <c r="J988" s="404"/>
      <c r="K988" s="405"/>
      <c r="L988" s="405"/>
      <c r="M988" s="405"/>
      <c r="N988" s="405"/>
      <c r="O988" s="405"/>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9">
        <v>13</v>
      </c>
      <c r="B989" s="389">
        <v>1</v>
      </c>
      <c r="C989" s="403"/>
      <c r="D989" s="403"/>
      <c r="E989" s="403"/>
      <c r="F989" s="403"/>
      <c r="G989" s="403"/>
      <c r="H989" s="403"/>
      <c r="I989" s="403"/>
      <c r="J989" s="404"/>
      <c r="K989" s="405"/>
      <c r="L989" s="405"/>
      <c r="M989" s="405"/>
      <c r="N989" s="405"/>
      <c r="O989" s="405"/>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9">
        <v>14</v>
      </c>
      <c r="B990" s="389">
        <v>1</v>
      </c>
      <c r="C990" s="403"/>
      <c r="D990" s="403"/>
      <c r="E990" s="403"/>
      <c r="F990" s="403"/>
      <c r="G990" s="403"/>
      <c r="H990" s="403"/>
      <c r="I990" s="403"/>
      <c r="J990" s="404"/>
      <c r="K990" s="405"/>
      <c r="L990" s="405"/>
      <c r="M990" s="405"/>
      <c r="N990" s="405"/>
      <c r="O990" s="405"/>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9">
        <v>15</v>
      </c>
      <c r="B991" s="389">
        <v>1</v>
      </c>
      <c r="C991" s="403"/>
      <c r="D991" s="403"/>
      <c r="E991" s="403"/>
      <c r="F991" s="403"/>
      <c r="G991" s="403"/>
      <c r="H991" s="403"/>
      <c r="I991" s="403"/>
      <c r="J991" s="404"/>
      <c r="K991" s="405"/>
      <c r="L991" s="405"/>
      <c r="M991" s="405"/>
      <c r="N991" s="405"/>
      <c r="O991" s="405"/>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9">
        <v>16</v>
      </c>
      <c r="B992" s="389">
        <v>1</v>
      </c>
      <c r="C992" s="403"/>
      <c r="D992" s="403"/>
      <c r="E992" s="403"/>
      <c r="F992" s="403"/>
      <c r="G992" s="403"/>
      <c r="H992" s="403"/>
      <c r="I992" s="403"/>
      <c r="J992" s="404"/>
      <c r="K992" s="405"/>
      <c r="L992" s="405"/>
      <c r="M992" s="405"/>
      <c r="N992" s="405"/>
      <c r="O992" s="405"/>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9">
        <v>17</v>
      </c>
      <c r="B993" s="389">
        <v>1</v>
      </c>
      <c r="C993" s="403"/>
      <c r="D993" s="403"/>
      <c r="E993" s="403"/>
      <c r="F993" s="403"/>
      <c r="G993" s="403"/>
      <c r="H993" s="403"/>
      <c r="I993" s="403"/>
      <c r="J993" s="404"/>
      <c r="K993" s="405"/>
      <c r="L993" s="405"/>
      <c r="M993" s="405"/>
      <c r="N993" s="405"/>
      <c r="O993" s="405"/>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9">
        <v>18</v>
      </c>
      <c r="B994" s="389">
        <v>1</v>
      </c>
      <c r="C994" s="403"/>
      <c r="D994" s="403"/>
      <c r="E994" s="403"/>
      <c r="F994" s="403"/>
      <c r="G994" s="403"/>
      <c r="H994" s="403"/>
      <c r="I994" s="403"/>
      <c r="J994" s="404"/>
      <c r="K994" s="405"/>
      <c r="L994" s="405"/>
      <c r="M994" s="405"/>
      <c r="N994" s="405"/>
      <c r="O994" s="405"/>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9">
        <v>19</v>
      </c>
      <c r="B995" s="389">
        <v>1</v>
      </c>
      <c r="C995" s="403"/>
      <c r="D995" s="403"/>
      <c r="E995" s="403"/>
      <c r="F995" s="403"/>
      <c r="G995" s="403"/>
      <c r="H995" s="403"/>
      <c r="I995" s="403"/>
      <c r="J995" s="404"/>
      <c r="K995" s="405"/>
      <c r="L995" s="405"/>
      <c r="M995" s="405"/>
      <c r="N995" s="405"/>
      <c r="O995" s="405"/>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9">
        <v>20</v>
      </c>
      <c r="B996" s="389">
        <v>1</v>
      </c>
      <c r="C996" s="403"/>
      <c r="D996" s="403"/>
      <c r="E996" s="403"/>
      <c r="F996" s="403"/>
      <c r="G996" s="403"/>
      <c r="H996" s="403"/>
      <c r="I996" s="403"/>
      <c r="J996" s="404"/>
      <c r="K996" s="405"/>
      <c r="L996" s="405"/>
      <c r="M996" s="405"/>
      <c r="N996" s="405"/>
      <c r="O996" s="405"/>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9">
        <v>21</v>
      </c>
      <c r="B997" s="389">
        <v>1</v>
      </c>
      <c r="C997" s="403"/>
      <c r="D997" s="403"/>
      <c r="E997" s="403"/>
      <c r="F997" s="403"/>
      <c r="G997" s="403"/>
      <c r="H997" s="403"/>
      <c r="I997" s="403"/>
      <c r="J997" s="404"/>
      <c r="K997" s="405"/>
      <c r="L997" s="405"/>
      <c r="M997" s="405"/>
      <c r="N997" s="405"/>
      <c r="O997" s="405"/>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9">
        <v>22</v>
      </c>
      <c r="B998" s="389">
        <v>1</v>
      </c>
      <c r="C998" s="403"/>
      <c r="D998" s="403"/>
      <c r="E998" s="403"/>
      <c r="F998" s="403"/>
      <c r="G998" s="403"/>
      <c r="H998" s="403"/>
      <c r="I998" s="403"/>
      <c r="J998" s="404"/>
      <c r="K998" s="405"/>
      <c r="L998" s="405"/>
      <c r="M998" s="405"/>
      <c r="N998" s="405"/>
      <c r="O998" s="405"/>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9">
        <v>23</v>
      </c>
      <c r="B999" s="389">
        <v>1</v>
      </c>
      <c r="C999" s="403"/>
      <c r="D999" s="403"/>
      <c r="E999" s="403"/>
      <c r="F999" s="403"/>
      <c r="G999" s="403"/>
      <c r="H999" s="403"/>
      <c r="I999" s="403"/>
      <c r="J999" s="404"/>
      <c r="K999" s="405"/>
      <c r="L999" s="405"/>
      <c r="M999" s="405"/>
      <c r="N999" s="405"/>
      <c r="O999" s="405"/>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9">
        <v>24</v>
      </c>
      <c r="B1000" s="389">
        <v>1</v>
      </c>
      <c r="C1000" s="403"/>
      <c r="D1000" s="403"/>
      <c r="E1000" s="403"/>
      <c r="F1000" s="403"/>
      <c r="G1000" s="403"/>
      <c r="H1000" s="403"/>
      <c r="I1000" s="403"/>
      <c r="J1000" s="404"/>
      <c r="K1000" s="405"/>
      <c r="L1000" s="405"/>
      <c r="M1000" s="405"/>
      <c r="N1000" s="405"/>
      <c r="O1000" s="405"/>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9">
        <v>25</v>
      </c>
      <c r="B1001" s="389">
        <v>1</v>
      </c>
      <c r="C1001" s="403"/>
      <c r="D1001" s="403"/>
      <c r="E1001" s="403"/>
      <c r="F1001" s="403"/>
      <c r="G1001" s="403"/>
      <c r="H1001" s="403"/>
      <c r="I1001" s="403"/>
      <c r="J1001" s="404"/>
      <c r="K1001" s="405"/>
      <c r="L1001" s="405"/>
      <c r="M1001" s="405"/>
      <c r="N1001" s="405"/>
      <c r="O1001" s="405"/>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9">
        <v>26</v>
      </c>
      <c r="B1002" s="389">
        <v>1</v>
      </c>
      <c r="C1002" s="403"/>
      <c r="D1002" s="403"/>
      <c r="E1002" s="403"/>
      <c r="F1002" s="403"/>
      <c r="G1002" s="403"/>
      <c r="H1002" s="403"/>
      <c r="I1002" s="403"/>
      <c r="J1002" s="404"/>
      <c r="K1002" s="405"/>
      <c r="L1002" s="405"/>
      <c r="M1002" s="405"/>
      <c r="N1002" s="405"/>
      <c r="O1002" s="405"/>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9">
        <v>27</v>
      </c>
      <c r="B1003" s="389">
        <v>1</v>
      </c>
      <c r="C1003" s="403"/>
      <c r="D1003" s="403"/>
      <c r="E1003" s="403"/>
      <c r="F1003" s="403"/>
      <c r="G1003" s="403"/>
      <c r="H1003" s="403"/>
      <c r="I1003" s="403"/>
      <c r="J1003" s="404"/>
      <c r="K1003" s="405"/>
      <c r="L1003" s="405"/>
      <c r="M1003" s="405"/>
      <c r="N1003" s="405"/>
      <c r="O1003" s="405"/>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9">
        <v>28</v>
      </c>
      <c r="B1004" s="389">
        <v>1</v>
      </c>
      <c r="C1004" s="403"/>
      <c r="D1004" s="403"/>
      <c r="E1004" s="403"/>
      <c r="F1004" s="403"/>
      <c r="G1004" s="403"/>
      <c r="H1004" s="403"/>
      <c r="I1004" s="403"/>
      <c r="J1004" s="404"/>
      <c r="K1004" s="405"/>
      <c r="L1004" s="405"/>
      <c r="M1004" s="405"/>
      <c r="N1004" s="405"/>
      <c r="O1004" s="405"/>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9">
        <v>29</v>
      </c>
      <c r="B1005" s="389">
        <v>1</v>
      </c>
      <c r="C1005" s="403"/>
      <c r="D1005" s="403"/>
      <c r="E1005" s="403"/>
      <c r="F1005" s="403"/>
      <c r="G1005" s="403"/>
      <c r="H1005" s="403"/>
      <c r="I1005" s="403"/>
      <c r="J1005" s="404"/>
      <c r="K1005" s="405"/>
      <c r="L1005" s="405"/>
      <c r="M1005" s="405"/>
      <c r="N1005" s="405"/>
      <c r="O1005" s="405"/>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9">
        <v>30</v>
      </c>
      <c r="B1006" s="389">
        <v>1</v>
      </c>
      <c r="C1006" s="403"/>
      <c r="D1006" s="403"/>
      <c r="E1006" s="403"/>
      <c r="F1006" s="403"/>
      <c r="G1006" s="403"/>
      <c r="H1006" s="403"/>
      <c r="I1006" s="403"/>
      <c r="J1006" s="404"/>
      <c r="K1006" s="405"/>
      <c r="L1006" s="405"/>
      <c r="M1006" s="405"/>
      <c r="N1006" s="405"/>
      <c r="O1006" s="405"/>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5"/>
      <c r="B1009" s="335"/>
      <c r="C1009" s="335" t="s">
        <v>26</v>
      </c>
      <c r="D1009" s="335"/>
      <c r="E1009" s="335"/>
      <c r="F1009" s="335"/>
      <c r="G1009" s="335"/>
      <c r="H1009" s="335"/>
      <c r="I1009" s="335"/>
      <c r="J1009" s="262" t="s">
        <v>221</v>
      </c>
      <c r="K1009" s="94"/>
      <c r="L1009" s="94"/>
      <c r="M1009" s="94"/>
      <c r="N1009" s="94"/>
      <c r="O1009" s="94"/>
      <c r="P1009" s="323" t="s">
        <v>196</v>
      </c>
      <c r="Q1009" s="323"/>
      <c r="R1009" s="323"/>
      <c r="S1009" s="323"/>
      <c r="T1009" s="323"/>
      <c r="U1009" s="323"/>
      <c r="V1009" s="323"/>
      <c r="W1009" s="323"/>
      <c r="X1009" s="323"/>
      <c r="Y1009" s="333" t="s">
        <v>219</v>
      </c>
      <c r="Z1009" s="334"/>
      <c r="AA1009" s="334"/>
      <c r="AB1009" s="334"/>
      <c r="AC1009" s="262" t="s">
        <v>259</v>
      </c>
      <c r="AD1009" s="262"/>
      <c r="AE1009" s="262"/>
      <c r="AF1009" s="262"/>
      <c r="AG1009" s="262"/>
      <c r="AH1009" s="333" t="s">
        <v>285</v>
      </c>
      <c r="AI1009" s="335"/>
      <c r="AJ1009" s="335"/>
      <c r="AK1009" s="335"/>
      <c r="AL1009" s="335" t="s">
        <v>21</v>
      </c>
      <c r="AM1009" s="335"/>
      <c r="AN1009" s="335"/>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9">
        <v>1</v>
      </c>
      <c r="B1010" s="389">
        <v>1</v>
      </c>
      <c r="C1010" s="403"/>
      <c r="D1010" s="403"/>
      <c r="E1010" s="403"/>
      <c r="F1010" s="403"/>
      <c r="G1010" s="403"/>
      <c r="H1010" s="403"/>
      <c r="I1010" s="403"/>
      <c r="J1010" s="404"/>
      <c r="K1010" s="405"/>
      <c r="L1010" s="405"/>
      <c r="M1010" s="405"/>
      <c r="N1010" s="405"/>
      <c r="O1010" s="405"/>
      <c r="P1010" s="303"/>
      <c r="Q1010" s="303"/>
      <c r="R1010" s="303"/>
      <c r="S1010" s="303"/>
      <c r="T1010" s="303"/>
      <c r="U1010" s="303"/>
      <c r="V1010" s="303"/>
      <c r="W1010" s="303"/>
      <c r="X1010" s="303"/>
      <c r="Y1010" s="304"/>
      <c r="Z1010" s="305"/>
      <c r="AA1010" s="305"/>
      <c r="AB1010" s="306"/>
      <c r="AC1010" s="308"/>
      <c r="AD1010" s="309"/>
      <c r="AE1010" s="309"/>
      <c r="AF1010" s="309"/>
      <c r="AG1010" s="309"/>
      <c r="AH1010" s="315"/>
      <c r="AI1010" s="316"/>
      <c r="AJ1010" s="316"/>
      <c r="AK1010" s="316"/>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9">
        <v>2</v>
      </c>
      <c r="B1011" s="389">
        <v>1</v>
      </c>
      <c r="C1011" s="403"/>
      <c r="D1011" s="403"/>
      <c r="E1011" s="403"/>
      <c r="F1011" s="403"/>
      <c r="G1011" s="403"/>
      <c r="H1011" s="403"/>
      <c r="I1011" s="403"/>
      <c r="J1011" s="404"/>
      <c r="K1011" s="405"/>
      <c r="L1011" s="405"/>
      <c r="M1011" s="405"/>
      <c r="N1011" s="405"/>
      <c r="O1011" s="405"/>
      <c r="P1011" s="303"/>
      <c r="Q1011" s="303"/>
      <c r="R1011" s="303"/>
      <c r="S1011" s="303"/>
      <c r="T1011" s="303"/>
      <c r="U1011" s="303"/>
      <c r="V1011" s="303"/>
      <c r="W1011" s="303"/>
      <c r="X1011" s="303"/>
      <c r="Y1011" s="304"/>
      <c r="Z1011" s="305"/>
      <c r="AA1011" s="305"/>
      <c r="AB1011" s="306"/>
      <c r="AC1011" s="308"/>
      <c r="AD1011" s="309"/>
      <c r="AE1011" s="309"/>
      <c r="AF1011" s="309"/>
      <c r="AG1011" s="309"/>
      <c r="AH1011" s="315"/>
      <c r="AI1011" s="316"/>
      <c r="AJ1011" s="316"/>
      <c r="AK1011" s="316"/>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9">
        <v>3</v>
      </c>
      <c r="B1012" s="389">
        <v>1</v>
      </c>
      <c r="C1012" s="406"/>
      <c r="D1012" s="403"/>
      <c r="E1012" s="403"/>
      <c r="F1012" s="403"/>
      <c r="G1012" s="403"/>
      <c r="H1012" s="403"/>
      <c r="I1012" s="403"/>
      <c r="J1012" s="404"/>
      <c r="K1012" s="405"/>
      <c r="L1012" s="405"/>
      <c r="M1012" s="405"/>
      <c r="N1012" s="405"/>
      <c r="O1012" s="405"/>
      <c r="P1012" s="302"/>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9">
        <v>4</v>
      </c>
      <c r="B1013" s="389">
        <v>1</v>
      </c>
      <c r="C1013" s="406"/>
      <c r="D1013" s="403"/>
      <c r="E1013" s="403"/>
      <c r="F1013" s="403"/>
      <c r="G1013" s="403"/>
      <c r="H1013" s="403"/>
      <c r="I1013" s="403"/>
      <c r="J1013" s="404"/>
      <c r="K1013" s="405"/>
      <c r="L1013" s="405"/>
      <c r="M1013" s="405"/>
      <c r="N1013" s="405"/>
      <c r="O1013" s="405"/>
      <c r="P1013" s="302"/>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9">
        <v>5</v>
      </c>
      <c r="B1014" s="389">
        <v>1</v>
      </c>
      <c r="C1014" s="403"/>
      <c r="D1014" s="403"/>
      <c r="E1014" s="403"/>
      <c r="F1014" s="403"/>
      <c r="G1014" s="403"/>
      <c r="H1014" s="403"/>
      <c r="I1014" s="403"/>
      <c r="J1014" s="404"/>
      <c r="K1014" s="405"/>
      <c r="L1014" s="405"/>
      <c r="M1014" s="405"/>
      <c r="N1014" s="405"/>
      <c r="O1014" s="405"/>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9">
        <v>6</v>
      </c>
      <c r="B1015" s="389">
        <v>1</v>
      </c>
      <c r="C1015" s="403"/>
      <c r="D1015" s="403"/>
      <c r="E1015" s="403"/>
      <c r="F1015" s="403"/>
      <c r="G1015" s="403"/>
      <c r="H1015" s="403"/>
      <c r="I1015" s="403"/>
      <c r="J1015" s="404"/>
      <c r="K1015" s="405"/>
      <c r="L1015" s="405"/>
      <c r="M1015" s="405"/>
      <c r="N1015" s="405"/>
      <c r="O1015" s="405"/>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9">
        <v>7</v>
      </c>
      <c r="B1016" s="389">
        <v>1</v>
      </c>
      <c r="C1016" s="403"/>
      <c r="D1016" s="403"/>
      <c r="E1016" s="403"/>
      <c r="F1016" s="403"/>
      <c r="G1016" s="403"/>
      <c r="H1016" s="403"/>
      <c r="I1016" s="403"/>
      <c r="J1016" s="404"/>
      <c r="K1016" s="405"/>
      <c r="L1016" s="405"/>
      <c r="M1016" s="405"/>
      <c r="N1016" s="405"/>
      <c r="O1016" s="405"/>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9">
        <v>8</v>
      </c>
      <c r="B1017" s="389">
        <v>1</v>
      </c>
      <c r="C1017" s="403"/>
      <c r="D1017" s="403"/>
      <c r="E1017" s="403"/>
      <c r="F1017" s="403"/>
      <c r="G1017" s="403"/>
      <c r="H1017" s="403"/>
      <c r="I1017" s="403"/>
      <c r="J1017" s="404"/>
      <c r="K1017" s="405"/>
      <c r="L1017" s="405"/>
      <c r="M1017" s="405"/>
      <c r="N1017" s="405"/>
      <c r="O1017" s="405"/>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9">
        <v>9</v>
      </c>
      <c r="B1018" s="389">
        <v>1</v>
      </c>
      <c r="C1018" s="403"/>
      <c r="D1018" s="403"/>
      <c r="E1018" s="403"/>
      <c r="F1018" s="403"/>
      <c r="G1018" s="403"/>
      <c r="H1018" s="403"/>
      <c r="I1018" s="403"/>
      <c r="J1018" s="404"/>
      <c r="K1018" s="405"/>
      <c r="L1018" s="405"/>
      <c r="M1018" s="405"/>
      <c r="N1018" s="405"/>
      <c r="O1018" s="405"/>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9">
        <v>10</v>
      </c>
      <c r="B1019" s="389">
        <v>1</v>
      </c>
      <c r="C1019" s="403"/>
      <c r="D1019" s="403"/>
      <c r="E1019" s="403"/>
      <c r="F1019" s="403"/>
      <c r="G1019" s="403"/>
      <c r="H1019" s="403"/>
      <c r="I1019" s="403"/>
      <c r="J1019" s="404"/>
      <c r="K1019" s="405"/>
      <c r="L1019" s="405"/>
      <c r="M1019" s="405"/>
      <c r="N1019" s="405"/>
      <c r="O1019" s="405"/>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9">
        <v>11</v>
      </c>
      <c r="B1020" s="389">
        <v>1</v>
      </c>
      <c r="C1020" s="403"/>
      <c r="D1020" s="403"/>
      <c r="E1020" s="403"/>
      <c r="F1020" s="403"/>
      <c r="G1020" s="403"/>
      <c r="H1020" s="403"/>
      <c r="I1020" s="403"/>
      <c r="J1020" s="404"/>
      <c r="K1020" s="405"/>
      <c r="L1020" s="405"/>
      <c r="M1020" s="405"/>
      <c r="N1020" s="405"/>
      <c r="O1020" s="405"/>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9">
        <v>12</v>
      </c>
      <c r="B1021" s="389">
        <v>1</v>
      </c>
      <c r="C1021" s="403"/>
      <c r="D1021" s="403"/>
      <c r="E1021" s="403"/>
      <c r="F1021" s="403"/>
      <c r="G1021" s="403"/>
      <c r="H1021" s="403"/>
      <c r="I1021" s="403"/>
      <c r="J1021" s="404"/>
      <c r="K1021" s="405"/>
      <c r="L1021" s="405"/>
      <c r="M1021" s="405"/>
      <c r="N1021" s="405"/>
      <c r="O1021" s="405"/>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9">
        <v>13</v>
      </c>
      <c r="B1022" s="389">
        <v>1</v>
      </c>
      <c r="C1022" s="403"/>
      <c r="D1022" s="403"/>
      <c r="E1022" s="403"/>
      <c r="F1022" s="403"/>
      <c r="G1022" s="403"/>
      <c r="H1022" s="403"/>
      <c r="I1022" s="403"/>
      <c r="J1022" s="404"/>
      <c r="K1022" s="405"/>
      <c r="L1022" s="405"/>
      <c r="M1022" s="405"/>
      <c r="N1022" s="405"/>
      <c r="O1022" s="405"/>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9">
        <v>14</v>
      </c>
      <c r="B1023" s="389">
        <v>1</v>
      </c>
      <c r="C1023" s="403"/>
      <c r="D1023" s="403"/>
      <c r="E1023" s="403"/>
      <c r="F1023" s="403"/>
      <c r="G1023" s="403"/>
      <c r="H1023" s="403"/>
      <c r="I1023" s="403"/>
      <c r="J1023" s="404"/>
      <c r="K1023" s="405"/>
      <c r="L1023" s="405"/>
      <c r="M1023" s="405"/>
      <c r="N1023" s="405"/>
      <c r="O1023" s="405"/>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9">
        <v>15</v>
      </c>
      <c r="B1024" s="389">
        <v>1</v>
      </c>
      <c r="C1024" s="403"/>
      <c r="D1024" s="403"/>
      <c r="E1024" s="403"/>
      <c r="F1024" s="403"/>
      <c r="G1024" s="403"/>
      <c r="H1024" s="403"/>
      <c r="I1024" s="403"/>
      <c r="J1024" s="404"/>
      <c r="K1024" s="405"/>
      <c r="L1024" s="405"/>
      <c r="M1024" s="405"/>
      <c r="N1024" s="405"/>
      <c r="O1024" s="405"/>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9">
        <v>16</v>
      </c>
      <c r="B1025" s="389">
        <v>1</v>
      </c>
      <c r="C1025" s="403"/>
      <c r="D1025" s="403"/>
      <c r="E1025" s="403"/>
      <c r="F1025" s="403"/>
      <c r="G1025" s="403"/>
      <c r="H1025" s="403"/>
      <c r="I1025" s="403"/>
      <c r="J1025" s="404"/>
      <c r="K1025" s="405"/>
      <c r="L1025" s="405"/>
      <c r="M1025" s="405"/>
      <c r="N1025" s="405"/>
      <c r="O1025" s="405"/>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9">
        <v>17</v>
      </c>
      <c r="B1026" s="389">
        <v>1</v>
      </c>
      <c r="C1026" s="403"/>
      <c r="D1026" s="403"/>
      <c r="E1026" s="403"/>
      <c r="F1026" s="403"/>
      <c r="G1026" s="403"/>
      <c r="H1026" s="403"/>
      <c r="I1026" s="403"/>
      <c r="J1026" s="404"/>
      <c r="K1026" s="405"/>
      <c r="L1026" s="405"/>
      <c r="M1026" s="405"/>
      <c r="N1026" s="405"/>
      <c r="O1026" s="405"/>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9">
        <v>18</v>
      </c>
      <c r="B1027" s="389">
        <v>1</v>
      </c>
      <c r="C1027" s="403"/>
      <c r="D1027" s="403"/>
      <c r="E1027" s="403"/>
      <c r="F1027" s="403"/>
      <c r="G1027" s="403"/>
      <c r="H1027" s="403"/>
      <c r="I1027" s="403"/>
      <c r="J1027" s="404"/>
      <c r="K1027" s="405"/>
      <c r="L1027" s="405"/>
      <c r="M1027" s="405"/>
      <c r="N1027" s="405"/>
      <c r="O1027" s="405"/>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9">
        <v>19</v>
      </c>
      <c r="B1028" s="389">
        <v>1</v>
      </c>
      <c r="C1028" s="403"/>
      <c r="D1028" s="403"/>
      <c r="E1028" s="403"/>
      <c r="F1028" s="403"/>
      <c r="G1028" s="403"/>
      <c r="H1028" s="403"/>
      <c r="I1028" s="403"/>
      <c r="J1028" s="404"/>
      <c r="K1028" s="405"/>
      <c r="L1028" s="405"/>
      <c r="M1028" s="405"/>
      <c r="N1028" s="405"/>
      <c r="O1028" s="405"/>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9">
        <v>20</v>
      </c>
      <c r="B1029" s="389">
        <v>1</v>
      </c>
      <c r="C1029" s="403"/>
      <c r="D1029" s="403"/>
      <c r="E1029" s="403"/>
      <c r="F1029" s="403"/>
      <c r="G1029" s="403"/>
      <c r="H1029" s="403"/>
      <c r="I1029" s="403"/>
      <c r="J1029" s="404"/>
      <c r="K1029" s="405"/>
      <c r="L1029" s="405"/>
      <c r="M1029" s="405"/>
      <c r="N1029" s="405"/>
      <c r="O1029" s="405"/>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9">
        <v>21</v>
      </c>
      <c r="B1030" s="389">
        <v>1</v>
      </c>
      <c r="C1030" s="403"/>
      <c r="D1030" s="403"/>
      <c r="E1030" s="403"/>
      <c r="F1030" s="403"/>
      <c r="G1030" s="403"/>
      <c r="H1030" s="403"/>
      <c r="I1030" s="403"/>
      <c r="J1030" s="404"/>
      <c r="K1030" s="405"/>
      <c r="L1030" s="405"/>
      <c r="M1030" s="405"/>
      <c r="N1030" s="405"/>
      <c r="O1030" s="405"/>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9">
        <v>22</v>
      </c>
      <c r="B1031" s="389">
        <v>1</v>
      </c>
      <c r="C1031" s="403"/>
      <c r="D1031" s="403"/>
      <c r="E1031" s="403"/>
      <c r="F1031" s="403"/>
      <c r="G1031" s="403"/>
      <c r="H1031" s="403"/>
      <c r="I1031" s="403"/>
      <c r="J1031" s="404"/>
      <c r="K1031" s="405"/>
      <c r="L1031" s="405"/>
      <c r="M1031" s="405"/>
      <c r="N1031" s="405"/>
      <c r="O1031" s="405"/>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9">
        <v>23</v>
      </c>
      <c r="B1032" s="389">
        <v>1</v>
      </c>
      <c r="C1032" s="403"/>
      <c r="D1032" s="403"/>
      <c r="E1032" s="403"/>
      <c r="F1032" s="403"/>
      <c r="G1032" s="403"/>
      <c r="H1032" s="403"/>
      <c r="I1032" s="403"/>
      <c r="J1032" s="404"/>
      <c r="K1032" s="405"/>
      <c r="L1032" s="405"/>
      <c r="M1032" s="405"/>
      <c r="N1032" s="405"/>
      <c r="O1032" s="405"/>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9">
        <v>24</v>
      </c>
      <c r="B1033" s="389">
        <v>1</v>
      </c>
      <c r="C1033" s="403"/>
      <c r="D1033" s="403"/>
      <c r="E1033" s="403"/>
      <c r="F1033" s="403"/>
      <c r="G1033" s="403"/>
      <c r="H1033" s="403"/>
      <c r="I1033" s="403"/>
      <c r="J1033" s="404"/>
      <c r="K1033" s="405"/>
      <c r="L1033" s="405"/>
      <c r="M1033" s="405"/>
      <c r="N1033" s="405"/>
      <c r="O1033" s="405"/>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9">
        <v>25</v>
      </c>
      <c r="B1034" s="389">
        <v>1</v>
      </c>
      <c r="C1034" s="403"/>
      <c r="D1034" s="403"/>
      <c r="E1034" s="403"/>
      <c r="F1034" s="403"/>
      <c r="G1034" s="403"/>
      <c r="H1034" s="403"/>
      <c r="I1034" s="403"/>
      <c r="J1034" s="404"/>
      <c r="K1034" s="405"/>
      <c r="L1034" s="405"/>
      <c r="M1034" s="405"/>
      <c r="N1034" s="405"/>
      <c r="O1034" s="405"/>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9">
        <v>26</v>
      </c>
      <c r="B1035" s="389">
        <v>1</v>
      </c>
      <c r="C1035" s="403"/>
      <c r="D1035" s="403"/>
      <c r="E1035" s="403"/>
      <c r="F1035" s="403"/>
      <c r="G1035" s="403"/>
      <c r="H1035" s="403"/>
      <c r="I1035" s="403"/>
      <c r="J1035" s="404"/>
      <c r="K1035" s="405"/>
      <c r="L1035" s="405"/>
      <c r="M1035" s="405"/>
      <c r="N1035" s="405"/>
      <c r="O1035" s="405"/>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9">
        <v>27</v>
      </c>
      <c r="B1036" s="389">
        <v>1</v>
      </c>
      <c r="C1036" s="403"/>
      <c r="D1036" s="403"/>
      <c r="E1036" s="403"/>
      <c r="F1036" s="403"/>
      <c r="G1036" s="403"/>
      <c r="H1036" s="403"/>
      <c r="I1036" s="403"/>
      <c r="J1036" s="404"/>
      <c r="K1036" s="405"/>
      <c r="L1036" s="405"/>
      <c r="M1036" s="405"/>
      <c r="N1036" s="405"/>
      <c r="O1036" s="405"/>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9">
        <v>28</v>
      </c>
      <c r="B1037" s="389">
        <v>1</v>
      </c>
      <c r="C1037" s="403"/>
      <c r="D1037" s="403"/>
      <c r="E1037" s="403"/>
      <c r="F1037" s="403"/>
      <c r="G1037" s="403"/>
      <c r="H1037" s="403"/>
      <c r="I1037" s="403"/>
      <c r="J1037" s="404"/>
      <c r="K1037" s="405"/>
      <c r="L1037" s="405"/>
      <c r="M1037" s="405"/>
      <c r="N1037" s="405"/>
      <c r="O1037" s="405"/>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9">
        <v>29</v>
      </c>
      <c r="B1038" s="389">
        <v>1</v>
      </c>
      <c r="C1038" s="403"/>
      <c r="D1038" s="403"/>
      <c r="E1038" s="403"/>
      <c r="F1038" s="403"/>
      <c r="G1038" s="403"/>
      <c r="H1038" s="403"/>
      <c r="I1038" s="403"/>
      <c r="J1038" s="404"/>
      <c r="K1038" s="405"/>
      <c r="L1038" s="405"/>
      <c r="M1038" s="405"/>
      <c r="N1038" s="405"/>
      <c r="O1038" s="405"/>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9">
        <v>30</v>
      </c>
      <c r="B1039" s="389">
        <v>1</v>
      </c>
      <c r="C1039" s="403"/>
      <c r="D1039" s="403"/>
      <c r="E1039" s="403"/>
      <c r="F1039" s="403"/>
      <c r="G1039" s="403"/>
      <c r="H1039" s="403"/>
      <c r="I1039" s="403"/>
      <c r="J1039" s="404"/>
      <c r="K1039" s="405"/>
      <c r="L1039" s="405"/>
      <c r="M1039" s="405"/>
      <c r="N1039" s="405"/>
      <c r="O1039" s="405"/>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5"/>
      <c r="B1042" s="335"/>
      <c r="C1042" s="335" t="s">
        <v>26</v>
      </c>
      <c r="D1042" s="335"/>
      <c r="E1042" s="335"/>
      <c r="F1042" s="335"/>
      <c r="G1042" s="335"/>
      <c r="H1042" s="335"/>
      <c r="I1042" s="335"/>
      <c r="J1042" s="262" t="s">
        <v>221</v>
      </c>
      <c r="K1042" s="94"/>
      <c r="L1042" s="94"/>
      <c r="M1042" s="94"/>
      <c r="N1042" s="94"/>
      <c r="O1042" s="94"/>
      <c r="P1042" s="323" t="s">
        <v>196</v>
      </c>
      <c r="Q1042" s="323"/>
      <c r="R1042" s="323"/>
      <c r="S1042" s="323"/>
      <c r="T1042" s="323"/>
      <c r="U1042" s="323"/>
      <c r="V1042" s="323"/>
      <c r="W1042" s="323"/>
      <c r="X1042" s="323"/>
      <c r="Y1042" s="333" t="s">
        <v>219</v>
      </c>
      <c r="Z1042" s="334"/>
      <c r="AA1042" s="334"/>
      <c r="AB1042" s="334"/>
      <c r="AC1042" s="262" t="s">
        <v>259</v>
      </c>
      <c r="AD1042" s="262"/>
      <c r="AE1042" s="262"/>
      <c r="AF1042" s="262"/>
      <c r="AG1042" s="262"/>
      <c r="AH1042" s="333" t="s">
        <v>285</v>
      </c>
      <c r="AI1042" s="335"/>
      <c r="AJ1042" s="335"/>
      <c r="AK1042" s="335"/>
      <c r="AL1042" s="335" t="s">
        <v>21</v>
      </c>
      <c r="AM1042" s="335"/>
      <c r="AN1042" s="335"/>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9">
        <v>1</v>
      </c>
      <c r="B1043" s="389">
        <v>1</v>
      </c>
      <c r="C1043" s="403"/>
      <c r="D1043" s="403"/>
      <c r="E1043" s="403"/>
      <c r="F1043" s="403"/>
      <c r="G1043" s="403"/>
      <c r="H1043" s="403"/>
      <c r="I1043" s="403"/>
      <c r="J1043" s="404"/>
      <c r="K1043" s="405"/>
      <c r="L1043" s="405"/>
      <c r="M1043" s="405"/>
      <c r="N1043" s="405"/>
      <c r="O1043" s="405"/>
      <c r="P1043" s="303"/>
      <c r="Q1043" s="303"/>
      <c r="R1043" s="303"/>
      <c r="S1043" s="303"/>
      <c r="T1043" s="303"/>
      <c r="U1043" s="303"/>
      <c r="V1043" s="303"/>
      <c r="W1043" s="303"/>
      <c r="X1043" s="303"/>
      <c r="Y1043" s="304"/>
      <c r="Z1043" s="305"/>
      <c r="AA1043" s="305"/>
      <c r="AB1043" s="306"/>
      <c r="AC1043" s="308"/>
      <c r="AD1043" s="309"/>
      <c r="AE1043" s="309"/>
      <c r="AF1043" s="309"/>
      <c r="AG1043" s="309"/>
      <c r="AH1043" s="315"/>
      <c r="AI1043" s="316"/>
      <c r="AJ1043" s="316"/>
      <c r="AK1043" s="316"/>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9">
        <v>2</v>
      </c>
      <c r="B1044" s="389">
        <v>1</v>
      </c>
      <c r="C1044" s="403"/>
      <c r="D1044" s="403"/>
      <c r="E1044" s="403"/>
      <c r="F1044" s="403"/>
      <c r="G1044" s="403"/>
      <c r="H1044" s="403"/>
      <c r="I1044" s="403"/>
      <c r="J1044" s="404"/>
      <c r="K1044" s="405"/>
      <c r="L1044" s="405"/>
      <c r="M1044" s="405"/>
      <c r="N1044" s="405"/>
      <c r="O1044" s="405"/>
      <c r="P1044" s="303"/>
      <c r="Q1044" s="303"/>
      <c r="R1044" s="303"/>
      <c r="S1044" s="303"/>
      <c r="T1044" s="303"/>
      <c r="U1044" s="303"/>
      <c r="V1044" s="303"/>
      <c r="W1044" s="303"/>
      <c r="X1044" s="303"/>
      <c r="Y1044" s="304"/>
      <c r="Z1044" s="305"/>
      <c r="AA1044" s="305"/>
      <c r="AB1044" s="306"/>
      <c r="AC1044" s="308"/>
      <c r="AD1044" s="309"/>
      <c r="AE1044" s="309"/>
      <c r="AF1044" s="309"/>
      <c r="AG1044" s="309"/>
      <c r="AH1044" s="315"/>
      <c r="AI1044" s="316"/>
      <c r="AJ1044" s="316"/>
      <c r="AK1044" s="316"/>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9">
        <v>3</v>
      </c>
      <c r="B1045" s="389">
        <v>1</v>
      </c>
      <c r="C1045" s="406"/>
      <c r="D1045" s="403"/>
      <c r="E1045" s="403"/>
      <c r="F1045" s="403"/>
      <c r="G1045" s="403"/>
      <c r="H1045" s="403"/>
      <c r="I1045" s="403"/>
      <c r="J1045" s="404"/>
      <c r="K1045" s="405"/>
      <c r="L1045" s="405"/>
      <c r="M1045" s="405"/>
      <c r="N1045" s="405"/>
      <c r="O1045" s="405"/>
      <c r="P1045" s="302"/>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9">
        <v>4</v>
      </c>
      <c r="B1046" s="389">
        <v>1</v>
      </c>
      <c r="C1046" s="406"/>
      <c r="D1046" s="403"/>
      <c r="E1046" s="403"/>
      <c r="F1046" s="403"/>
      <c r="G1046" s="403"/>
      <c r="H1046" s="403"/>
      <c r="I1046" s="403"/>
      <c r="J1046" s="404"/>
      <c r="K1046" s="405"/>
      <c r="L1046" s="405"/>
      <c r="M1046" s="405"/>
      <c r="N1046" s="405"/>
      <c r="O1046" s="405"/>
      <c r="P1046" s="302"/>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9">
        <v>5</v>
      </c>
      <c r="B1047" s="389">
        <v>1</v>
      </c>
      <c r="C1047" s="403"/>
      <c r="D1047" s="403"/>
      <c r="E1047" s="403"/>
      <c r="F1047" s="403"/>
      <c r="G1047" s="403"/>
      <c r="H1047" s="403"/>
      <c r="I1047" s="403"/>
      <c r="J1047" s="404"/>
      <c r="K1047" s="405"/>
      <c r="L1047" s="405"/>
      <c r="M1047" s="405"/>
      <c r="N1047" s="405"/>
      <c r="O1047" s="405"/>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9">
        <v>6</v>
      </c>
      <c r="B1048" s="389">
        <v>1</v>
      </c>
      <c r="C1048" s="403"/>
      <c r="D1048" s="403"/>
      <c r="E1048" s="403"/>
      <c r="F1048" s="403"/>
      <c r="G1048" s="403"/>
      <c r="H1048" s="403"/>
      <c r="I1048" s="403"/>
      <c r="J1048" s="404"/>
      <c r="K1048" s="405"/>
      <c r="L1048" s="405"/>
      <c r="M1048" s="405"/>
      <c r="N1048" s="405"/>
      <c r="O1048" s="405"/>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9">
        <v>7</v>
      </c>
      <c r="B1049" s="389">
        <v>1</v>
      </c>
      <c r="C1049" s="403"/>
      <c r="D1049" s="403"/>
      <c r="E1049" s="403"/>
      <c r="F1049" s="403"/>
      <c r="G1049" s="403"/>
      <c r="H1049" s="403"/>
      <c r="I1049" s="403"/>
      <c r="J1049" s="404"/>
      <c r="K1049" s="405"/>
      <c r="L1049" s="405"/>
      <c r="M1049" s="405"/>
      <c r="N1049" s="405"/>
      <c r="O1049" s="405"/>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9">
        <v>8</v>
      </c>
      <c r="B1050" s="389">
        <v>1</v>
      </c>
      <c r="C1050" s="403"/>
      <c r="D1050" s="403"/>
      <c r="E1050" s="403"/>
      <c r="F1050" s="403"/>
      <c r="G1050" s="403"/>
      <c r="H1050" s="403"/>
      <c r="I1050" s="403"/>
      <c r="J1050" s="404"/>
      <c r="K1050" s="405"/>
      <c r="L1050" s="405"/>
      <c r="M1050" s="405"/>
      <c r="N1050" s="405"/>
      <c r="O1050" s="405"/>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9">
        <v>9</v>
      </c>
      <c r="B1051" s="389">
        <v>1</v>
      </c>
      <c r="C1051" s="403"/>
      <c r="D1051" s="403"/>
      <c r="E1051" s="403"/>
      <c r="F1051" s="403"/>
      <c r="G1051" s="403"/>
      <c r="H1051" s="403"/>
      <c r="I1051" s="403"/>
      <c r="J1051" s="404"/>
      <c r="K1051" s="405"/>
      <c r="L1051" s="405"/>
      <c r="M1051" s="405"/>
      <c r="N1051" s="405"/>
      <c r="O1051" s="405"/>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9">
        <v>10</v>
      </c>
      <c r="B1052" s="389">
        <v>1</v>
      </c>
      <c r="C1052" s="403"/>
      <c r="D1052" s="403"/>
      <c r="E1052" s="403"/>
      <c r="F1052" s="403"/>
      <c r="G1052" s="403"/>
      <c r="H1052" s="403"/>
      <c r="I1052" s="403"/>
      <c r="J1052" s="404"/>
      <c r="K1052" s="405"/>
      <c r="L1052" s="405"/>
      <c r="M1052" s="405"/>
      <c r="N1052" s="405"/>
      <c r="O1052" s="405"/>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5"/>
      <c r="B1075" s="335"/>
      <c r="C1075" s="335" t="s">
        <v>26</v>
      </c>
      <c r="D1075" s="335"/>
      <c r="E1075" s="335"/>
      <c r="F1075" s="335"/>
      <c r="G1075" s="335"/>
      <c r="H1075" s="335"/>
      <c r="I1075" s="335"/>
      <c r="J1075" s="262" t="s">
        <v>221</v>
      </c>
      <c r="K1075" s="94"/>
      <c r="L1075" s="94"/>
      <c r="M1075" s="94"/>
      <c r="N1075" s="94"/>
      <c r="O1075" s="94"/>
      <c r="P1075" s="323" t="s">
        <v>196</v>
      </c>
      <c r="Q1075" s="323"/>
      <c r="R1075" s="323"/>
      <c r="S1075" s="323"/>
      <c r="T1075" s="323"/>
      <c r="U1075" s="323"/>
      <c r="V1075" s="323"/>
      <c r="W1075" s="323"/>
      <c r="X1075" s="323"/>
      <c r="Y1075" s="333" t="s">
        <v>219</v>
      </c>
      <c r="Z1075" s="334"/>
      <c r="AA1075" s="334"/>
      <c r="AB1075" s="334"/>
      <c r="AC1075" s="262" t="s">
        <v>259</v>
      </c>
      <c r="AD1075" s="262"/>
      <c r="AE1075" s="262"/>
      <c r="AF1075" s="262"/>
      <c r="AG1075" s="262"/>
      <c r="AH1075" s="333" t="s">
        <v>285</v>
      </c>
      <c r="AI1075" s="335"/>
      <c r="AJ1075" s="335"/>
      <c r="AK1075" s="335"/>
      <c r="AL1075" s="335" t="s">
        <v>21</v>
      </c>
      <c r="AM1075" s="335"/>
      <c r="AN1075" s="335"/>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9">
        <v>1</v>
      </c>
      <c r="B1076" s="389">
        <v>1</v>
      </c>
      <c r="C1076" s="403"/>
      <c r="D1076" s="403"/>
      <c r="E1076" s="403"/>
      <c r="F1076" s="403"/>
      <c r="G1076" s="403"/>
      <c r="H1076" s="403"/>
      <c r="I1076" s="403"/>
      <c r="J1076" s="404"/>
      <c r="K1076" s="405"/>
      <c r="L1076" s="405"/>
      <c r="M1076" s="405"/>
      <c r="N1076" s="405"/>
      <c r="O1076" s="405"/>
      <c r="P1076" s="303"/>
      <c r="Q1076" s="303"/>
      <c r="R1076" s="303"/>
      <c r="S1076" s="303"/>
      <c r="T1076" s="303"/>
      <c r="U1076" s="303"/>
      <c r="V1076" s="303"/>
      <c r="W1076" s="303"/>
      <c r="X1076" s="303"/>
      <c r="Y1076" s="304"/>
      <c r="Z1076" s="305"/>
      <c r="AA1076" s="305"/>
      <c r="AB1076" s="306"/>
      <c r="AC1076" s="308"/>
      <c r="AD1076" s="309"/>
      <c r="AE1076" s="309"/>
      <c r="AF1076" s="309"/>
      <c r="AG1076" s="309"/>
      <c r="AH1076" s="315"/>
      <c r="AI1076" s="316"/>
      <c r="AJ1076" s="316"/>
      <c r="AK1076" s="316"/>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9">
        <v>2</v>
      </c>
      <c r="B1077" s="389">
        <v>1</v>
      </c>
      <c r="C1077" s="403"/>
      <c r="D1077" s="403"/>
      <c r="E1077" s="403"/>
      <c r="F1077" s="403"/>
      <c r="G1077" s="403"/>
      <c r="H1077" s="403"/>
      <c r="I1077" s="403"/>
      <c r="J1077" s="404"/>
      <c r="K1077" s="405"/>
      <c r="L1077" s="405"/>
      <c r="M1077" s="405"/>
      <c r="N1077" s="405"/>
      <c r="O1077" s="405"/>
      <c r="P1077" s="303"/>
      <c r="Q1077" s="303"/>
      <c r="R1077" s="303"/>
      <c r="S1077" s="303"/>
      <c r="T1077" s="303"/>
      <c r="U1077" s="303"/>
      <c r="V1077" s="303"/>
      <c r="W1077" s="303"/>
      <c r="X1077" s="303"/>
      <c r="Y1077" s="304"/>
      <c r="Z1077" s="305"/>
      <c r="AA1077" s="305"/>
      <c r="AB1077" s="306"/>
      <c r="AC1077" s="308"/>
      <c r="AD1077" s="309"/>
      <c r="AE1077" s="309"/>
      <c r="AF1077" s="309"/>
      <c r="AG1077" s="309"/>
      <c r="AH1077" s="315"/>
      <c r="AI1077" s="316"/>
      <c r="AJ1077" s="316"/>
      <c r="AK1077" s="316"/>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9">
        <v>3</v>
      </c>
      <c r="B1078" s="389">
        <v>1</v>
      </c>
      <c r="C1078" s="406"/>
      <c r="D1078" s="403"/>
      <c r="E1078" s="403"/>
      <c r="F1078" s="403"/>
      <c r="G1078" s="403"/>
      <c r="H1078" s="403"/>
      <c r="I1078" s="403"/>
      <c r="J1078" s="404"/>
      <c r="K1078" s="405"/>
      <c r="L1078" s="405"/>
      <c r="M1078" s="405"/>
      <c r="N1078" s="405"/>
      <c r="O1078" s="405"/>
      <c r="P1078" s="302"/>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9">
        <v>4</v>
      </c>
      <c r="B1079" s="389">
        <v>1</v>
      </c>
      <c r="C1079" s="406"/>
      <c r="D1079" s="403"/>
      <c r="E1079" s="403"/>
      <c r="F1079" s="403"/>
      <c r="G1079" s="403"/>
      <c r="H1079" s="403"/>
      <c r="I1079" s="403"/>
      <c r="J1079" s="404"/>
      <c r="K1079" s="405"/>
      <c r="L1079" s="405"/>
      <c r="M1079" s="405"/>
      <c r="N1079" s="405"/>
      <c r="O1079" s="405"/>
      <c r="P1079" s="302"/>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9">
        <v>5</v>
      </c>
      <c r="B1080" s="389">
        <v>1</v>
      </c>
      <c r="C1080" s="403"/>
      <c r="D1080" s="403"/>
      <c r="E1080" s="403"/>
      <c r="F1080" s="403"/>
      <c r="G1080" s="403"/>
      <c r="H1080" s="403"/>
      <c r="I1080" s="403"/>
      <c r="J1080" s="404"/>
      <c r="K1080" s="405"/>
      <c r="L1080" s="405"/>
      <c r="M1080" s="405"/>
      <c r="N1080" s="405"/>
      <c r="O1080" s="405"/>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9">
        <v>6</v>
      </c>
      <c r="B1081" s="389">
        <v>1</v>
      </c>
      <c r="C1081" s="403"/>
      <c r="D1081" s="403"/>
      <c r="E1081" s="403"/>
      <c r="F1081" s="403"/>
      <c r="G1081" s="403"/>
      <c r="H1081" s="403"/>
      <c r="I1081" s="403"/>
      <c r="J1081" s="404"/>
      <c r="K1081" s="405"/>
      <c r="L1081" s="405"/>
      <c r="M1081" s="405"/>
      <c r="N1081" s="405"/>
      <c r="O1081" s="405"/>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9">
        <v>7</v>
      </c>
      <c r="B1082" s="389">
        <v>1</v>
      </c>
      <c r="C1082" s="403"/>
      <c r="D1082" s="403"/>
      <c r="E1082" s="403"/>
      <c r="F1082" s="403"/>
      <c r="G1082" s="403"/>
      <c r="H1082" s="403"/>
      <c r="I1082" s="403"/>
      <c r="J1082" s="404"/>
      <c r="K1082" s="405"/>
      <c r="L1082" s="405"/>
      <c r="M1082" s="405"/>
      <c r="N1082" s="405"/>
      <c r="O1082" s="405"/>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9">
        <v>8</v>
      </c>
      <c r="B1083" s="389">
        <v>1</v>
      </c>
      <c r="C1083" s="403"/>
      <c r="D1083" s="403"/>
      <c r="E1083" s="403"/>
      <c r="F1083" s="403"/>
      <c r="G1083" s="403"/>
      <c r="H1083" s="403"/>
      <c r="I1083" s="403"/>
      <c r="J1083" s="404"/>
      <c r="K1083" s="405"/>
      <c r="L1083" s="405"/>
      <c r="M1083" s="405"/>
      <c r="N1083" s="405"/>
      <c r="O1083" s="405"/>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9">
        <v>9</v>
      </c>
      <c r="B1084" s="389">
        <v>1</v>
      </c>
      <c r="C1084" s="403"/>
      <c r="D1084" s="403"/>
      <c r="E1084" s="403"/>
      <c r="F1084" s="403"/>
      <c r="G1084" s="403"/>
      <c r="H1084" s="403"/>
      <c r="I1084" s="403"/>
      <c r="J1084" s="404"/>
      <c r="K1084" s="405"/>
      <c r="L1084" s="405"/>
      <c r="M1084" s="405"/>
      <c r="N1084" s="405"/>
      <c r="O1084" s="405"/>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9">
        <v>10</v>
      </c>
      <c r="B1085" s="389">
        <v>1</v>
      </c>
      <c r="C1085" s="403"/>
      <c r="D1085" s="403"/>
      <c r="E1085" s="403"/>
      <c r="F1085" s="403"/>
      <c r="G1085" s="403"/>
      <c r="H1085" s="403"/>
      <c r="I1085" s="403"/>
      <c r="J1085" s="404"/>
      <c r="K1085" s="405"/>
      <c r="L1085" s="405"/>
      <c r="M1085" s="405"/>
      <c r="N1085" s="405"/>
      <c r="O1085" s="405"/>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68" t="s">
        <v>250</v>
      </c>
      <c r="B1106" s="869"/>
      <c r="C1106" s="869"/>
      <c r="D1106" s="869"/>
      <c r="E1106" s="869"/>
      <c r="F1106" s="869"/>
      <c r="G1106" s="869"/>
      <c r="H1106" s="869"/>
      <c r="I1106" s="869"/>
      <c r="J1106" s="869"/>
      <c r="K1106" s="869"/>
      <c r="L1106" s="869"/>
      <c r="M1106" s="869"/>
      <c r="N1106" s="869"/>
      <c r="O1106" s="869"/>
      <c r="P1106" s="869"/>
      <c r="Q1106" s="869"/>
      <c r="R1106" s="869"/>
      <c r="S1106" s="869"/>
      <c r="T1106" s="869"/>
      <c r="U1106" s="869"/>
      <c r="V1106" s="869"/>
      <c r="W1106" s="869"/>
      <c r="X1106" s="869"/>
      <c r="Y1106" s="869"/>
      <c r="Z1106" s="869"/>
      <c r="AA1106" s="869"/>
      <c r="AB1106" s="869"/>
      <c r="AC1106" s="869"/>
      <c r="AD1106" s="869"/>
      <c r="AE1106" s="869"/>
      <c r="AF1106" s="869"/>
      <c r="AG1106" s="869"/>
      <c r="AH1106" s="869"/>
      <c r="AI1106" s="869"/>
      <c r="AJ1106" s="869"/>
      <c r="AK1106" s="870"/>
      <c r="AL1106" s="937" t="s">
        <v>265</v>
      </c>
      <c r="AM1106" s="938"/>
      <c r="AN1106" s="938"/>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9"/>
      <c r="B1109" s="389"/>
      <c r="C1109" s="262" t="s">
        <v>215</v>
      </c>
      <c r="D1109" s="871"/>
      <c r="E1109" s="262" t="s">
        <v>214</v>
      </c>
      <c r="F1109" s="871"/>
      <c r="G1109" s="871"/>
      <c r="H1109" s="871"/>
      <c r="I1109" s="871"/>
      <c r="J1109" s="262" t="s">
        <v>221</v>
      </c>
      <c r="K1109" s="262"/>
      <c r="L1109" s="262"/>
      <c r="M1109" s="262"/>
      <c r="N1109" s="262"/>
      <c r="O1109" s="262"/>
      <c r="P1109" s="333" t="s">
        <v>27</v>
      </c>
      <c r="Q1109" s="333"/>
      <c r="R1109" s="333"/>
      <c r="S1109" s="333"/>
      <c r="T1109" s="333"/>
      <c r="U1109" s="333"/>
      <c r="V1109" s="333"/>
      <c r="W1109" s="333"/>
      <c r="X1109" s="333"/>
      <c r="Y1109" s="262" t="s">
        <v>223</v>
      </c>
      <c r="Z1109" s="871"/>
      <c r="AA1109" s="871"/>
      <c r="AB1109" s="871"/>
      <c r="AC1109" s="262" t="s">
        <v>197</v>
      </c>
      <c r="AD1109" s="262"/>
      <c r="AE1109" s="262"/>
      <c r="AF1109" s="262"/>
      <c r="AG1109" s="262"/>
      <c r="AH1109" s="333" t="s">
        <v>210</v>
      </c>
      <c r="AI1109" s="334"/>
      <c r="AJ1109" s="334"/>
      <c r="AK1109" s="334"/>
      <c r="AL1109" s="334" t="s">
        <v>21</v>
      </c>
      <c r="AM1109" s="334"/>
      <c r="AN1109" s="334"/>
      <c r="AO1109" s="874"/>
      <c r="AP1109" s="408" t="s">
        <v>251</v>
      </c>
      <c r="AQ1109" s="408"/>
      <c r="AR1109" s="408"/>
      <c r="AS1109" s="408"/>
      <c r="AT1109" s="408"/>
      <c r="AU1109" s="408"/>
      <c r="AV1109" s="408"/>
      <c r="AW1109" s="408"/>
      <c r="AX1109" s="408"/>
    </row>
    <row r="1110" spans="1:51" ht="30" customHeight="1" x14ac:dyDescent="0.15">
      <c r="A1110" s="389">
        <v>1</v>
      </c>
      <c r="B1110" s="389">
        <v>1</v>
      </c>
      <c r="C1110" s="873"/>
      <c r="D1110" s="873"/>
      <c r="E1110" s="247" t="s">
        <v>673</v>
      </c>
      <c r="F1110" s="872"/>
      <c r="G1110" s="872"/>
      <c r="H1110" s="872"/>
      <c r="I1110" s="872"/>
      <c r="J1110" s="404" t="s">
        <v>673</v>
      </c>
      <c r="K1110" s="405"/>
      <c r="L1110" s="405"/>
      <c r="M1110" s="405"/>
      <c r="N1110" s="405"/>
      <c r="O1110" s="405"/>
      <c r="P1110" s="302" t="s">
        <v>673</v>
      </c>
      <c r="Q1110" s="303"/>
      <c r="R1110" s="303"/>
      <c r="S1110" s="303"/>
      <c r="T1110" s="303"/>
      <c r="U1110" s="303"/>
      <c r="V1110" s="303"/>
      <c r="W1110" s="303"/>
      <c r="X1110" s="303"/>
      <c r="Y1110" s="304" t="s">
        <v>673</v>
      </c>
      <c r="Z1110" s="305"/>
      <c r="AA1110" s="305"/>
      <c r="AB1110" s="306"/>
      <c r="AC1110" s="308"/>
      <c r="AD1110" s="309"/>
      <c r="AE1110" s="309"/>
      <c r="AF1110" s="309"/>
      <c r="AG1110" s="309"/>
      <c r="AH1110" s="310" t="s">
        <v>673</v>
      </c>
      <c r="AI1110" s="311"/>
      <c r="AJ1110" s="311"/>
      <c r="AK1110" s="311"/>
      <c r="AL1110" s="312" t="s">
        <v>673</v>
      </c>
      <c r="AM1110" s="313"/>
      <c r="AN1110" s="313"/>
      <c r="AO1110" s="314"/>
      <c r="AP1110" s="307" t="s">
        <v>673</v>
      </c>
      <c r="AQ1110" s="307"/>
      <c r="AR1110" s="307"/>
      <c r="AS1110" s="307"/>
      <c r="AT1110" s="307"/>
      <c r="AU1110" s="307"/>
      <c r="AV1110" s="307"/>
      <c r="AW1110" s="307"/>
      <c r="AX1110" s="307"/>
    </row>
    <row r="1111" spans="1:51" ht="30" hidden="1" customHeight="1" x14ac:dyDescent="0.15">
      <c r="A1111" s="389">
        <v>2</v>
      </c>
      <c r="B1111" s="389">
        <v>1</v>
      </c>
      <c r="C1111" s="873"/>
      <c r="D1111" s="873"/>
      <c r="E1111" s="872"/>
      <c r="F1111" s="872"/>
      <c r="G1111" s="872"/>
      <c r="H1111" s="872"/>
      <c r="I1111" s="872"/>
      <c r="J1111" s="404"/>
      <c r="K1111" s="405"/>
      <c r="L1111" s="405"/>
      <c r="M1111" s="405"/>
      <c r="N1111" s="405"/>
      <c r="O1111" s="405"/>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9">
        <v>3</v>
      </c>
      <c r="B1112" s="389">
        <v>1</v>
      </c>
      <c r="C1112" s="873"/>
      <c r="D1112" s="873"/>
      <c r="E1112" s="872"/>
      <c r="F1112" s="872"/>
      <c r="G1112" s="872"/>
      <c r="H1112" s="872"/>
      <c r="I1112" s="872"/>
      <c r="J1112" s="404"/>
      <c r="K1112" s="405"/>
      <c r="L1112" s="405"/>
      <c r="M1112" s="405"/>
      <c r="N1112" s="405"/>
      <c r="O1112" s="405"/>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9">
        <v>4</v>
      </c>
      <c r="B1113" s="389">
        <v>1</v>
      </c>
      <c r="C1113" s="873"/>
      <c r="D1113" s="873"/>
      <c r="E1113" s="872"/>
      <c r="F1113" s="872"/>
      <c r="G1113" s="872"/>
      <c r="H1113" s="872"/>
      <c r="I1113" s="872"/>
      <c r="J1113" s="404"/>
      <c r="K1113" s="405"/>
      <c r="L1113" s="405"/>
      <c r="M1113" s="405"/>
      <c r="N1113" s="405"/>
      <c r="O1113" s="405"/>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9">
        <v>5</v>
      </c>
      <c r="B1114" s="389">
        <v>1</v>
      </c>
      <c r="C1114" s="873"/>
      <c r="D1114" s="873"/>
      <c r="E1114" s="872"/>
      <c r="F1114" s="872"/>
      <c r="G1114" s="872"/>
      <c r="H1114" s="872"/>
      <c r="I1114" s="872"/>
      <c r="J1114" s="404"/>
      <c r="K1114" s="405"/>
      <c r="L1114" s="405"/>
      <c r="M1114" s="405"/>
      <c r="N1114" s="405"/>
      <c r="O1114" s="405"/>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9">
        <v>6</v>
      </c>
      <c r="B1115" s="389">
        <v>1</v>
      </c>
      <c r="C1115" s="873"/>
      <c r="D1115" s="873"/>
      <c r="E1115" s="872"/>
      <c r="F1115" s="872"/>
      <c r="G1115" s="872"/>
      <c r="H1115" s="872"/>
      <c r="I1115" s="872"/>
      <c r="J1115" s="404"/>
      <c r="K1115" s="405"/>
      <c r="L1115" s="405"/>
      <c r="M1115" s="405"/>
      <c r="N1115" s="405"/>
      <c r="O1115" s="405"/>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9">
        <v>7</v>
      </c>
      <c r="B1116" s="389">
        <v>1</v>
      </c>
      <c r="C1116" s="873"/>
      <c r="D1116" s="873"/>
      <c r="E1116" s="872"/>
      <c r="F1116" s="872"/>
      <c r="G1116" s="872"/>
      <c r="H1116" s="872"/>
      <c r="I1116" s="872"/>
      <c r="J1116" s="404"/>
      <c r="K1116" s="405"/>
      <c r="L1116" s="405"/>
      <c r="M1116" s="405"/>
      <c r="N1116" s="405"/>
      <c r="O1116" s="405"/>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9">
        <v>8</v>
      </c>
      <c r="B1117" s="389">
        <v>1</v>
      </c>
      <c r="C1117" s="873"/>
      <c r="D1117" s="873"/>
      <c r="E1117" s="872"/>
      <c r="F1117" s="872"/>
      <c r="G1117" s="872"/>
      <c r="H1117" s="872"/>
      <c r="I1117" s="872"/>
      <c r="J1117" s="404"/>
      <c r="K1117" s="405"/>
      <c r="L1117" s="405"/>
      <c r="M1117" s="405"/>
      <c r="N1117" s="405"/>
      <c r="O1117" s="405"/>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9">
        <v>9</v>
      </c>
      <c r="B1118" s="389">
        <v>1</v>
      </c>
      <c r="C1118" s="873"/>
      <c r="D1118" s="873"/>
      <c r="E1118" s="872"/>
      <c r="F1118" s="872"/>
      <c r="G1118" s="872"/>
      <c r="H1118" s="872"/>
      <c r="I1118" s="872"/>
      <c r="J1118" s="404"/>
      <c r="K1118" s="405"/>
      <c r="L1118" s="405"/>
      <c r="M1118" s="405"/>
      <c r="N1118" s="405"/>
      <c r="O1118" s="405"/>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9">
        <v>10</v>
      </c>
      <c r="B1119" s="389">
        <v>1</v>
      </c>
      <c r="C1119" s="873"/>
      <c r="D1119" s="873"/>
      <c r="E1119" s="872"/>
      <c r="F1119" s="872"/>
      <c r="G1119" s="872"/>
      <c r="H1119" s="872"/>
      <c r="I1119" s="872"/>
      <c r="J1119" s="404"/>
      <c r="K1119" s="405"/>
      <c r="L1119" s="405"/>
      <c r="M1119" s="405"/>
      <c r="N1119" s="405"/>
      <c r="O1119" s="405"/>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9">
        <v>11</v>
      </c>
      <c r="B1120" s="389">
        <v>1</v>
      </c>
      <c r="C1120" s="873"/>
      <c r="D1120" s="873"/>
      <c r="E1120" s="872"/>
      <c r="F1120" s="872"/>
      <c r="G1120" s="872"/>
      <c r="H1120" s="872"/>
      <c r="I1120" s="872"/>
      <c r="J1120" s="404"/>
      <c r="K1120" s="405"/>
      <c r="L1120" s="405"/>
      <c r="M1120" s="405"/>
      <c r="N1120" s="405"/>
      <c r="O1120" s="405"/>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9">
        <v>12</v>
      </c>
      <c r="B1121" s="389">
        <v>1</v>
      </c>
      <c r="C1121" s="873"/>
      <c r="D1121" s="873"/>
      <c r="E1121" s="872"/>
      <c r="F1121" s="872"/>
      <c r="G1121" s="872"/>
      <c r="H1121" s="872"/>
      <c r="I1121" s="872"/>
      <c r="J1121" s="404"/>
      <c r="K1121" s="405"/>
      <c r="L1121" s="405"/>
      <c r="M1121" s="405"/>
      <c r="N1121" s="405"/>
      <c r="O1121" s="405"/>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9">
        <v>13</v>
      </c>
      <c r="B1122" s="389">
        <v>1</v>
      </c>
      <c r="C1122" s="873"/>
      <c r="D1122" s="873"/>
      <c r="E1122" s="872"/>
      <c r="F1122" s="872"/>
      <c r="G1122" s="872"/>
      <c r="H1122" s="872"/>
      <c r="I1122" s="872"/>
      <c r="J1122" s="404"/>
      <c r="K1122" s="405"/>
      <c r="L1122" s="405"/>
      <c r="M1122" s="405"/>
      <c r="N1122" s="405"/>
      <c r="O1122" s="405"/>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9">
        <v>14</v>
      </c>
      <c r="B1123" s="389">
        <v>1</v>
      </c>
      <c r="C1123" s="873"/>
      <c r="D1123" s="873"/>
      <c r="E1123" s="872"/>
      <c r="F1123" s="872"/>
      <c r="G1123" s="872"/>
      <c r="H1123" s="872"/>
      <c r="I1123" s="872"/>
      <c r="J1123" s="404"/>
      <c r="K1123" s="405"/>
      <c r="L1123" s="405"/>
      <c r="M1123" s="405"/>
      <c r="N1123" s="405"/>
      <c r="O1123" s="405"/>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9">
        <v>15</v>
      </c>
      <c r="B1124" s="389">
        <v>1</v>
      </c>
      <c r="C1124" s="873"/>
      <c r="D1124" s="873"/>
      <c r="E1124" s="872"/>
      <c r="F1124" s="872"/>
      <c r="G1124" s="872"/>
      <c r="H1124" s="872"/>
      <c r="I1124" s="872"/>
      <c r="J1124" s="404"/>
      <c r="K1124" s="405"/>
      <c r="L1124" s="405"/>
      <c r="M1124" s="405"/>
      <c r="N1124" s="405"/>
      <c r="O1124" s="405"/>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9">
        <v>16</v>
      </c>
      <c r="B1125" s="389">
        <v>1</v>
      </c>
      <c r="C1125" s="873"/>
      <c r="D1125" s="873"/>
      <c r="E1125" s="872"/>
      <c r="F1125" s="872"/>
      <c r="G1125" s="872"/>
      <c r="H1125" s="872"/>
      <c r="I1125" s="872"/>
      <c r="J1125" s="404"/>
      <c r="K1125" s="405"/>
      <c r="L1125" s="405"/>
      <c r="M1125" s="405"/>
      <c r="N1125" s="405"/>
      <c r="O1125" s="405"/>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9">
        <v>17</v>
      </c>
      <c r="B1126" s="389">
        <v>1</v>
      </c>
      <c r="C1126" s="873"/>
      <c r="D1126" s="873"/>
      <c r="E1126" s="872"/>
      <c r="F1126" s="872"/>
      <c r="G1126" s="872"/>
      <c r="H1126" s="872"/>
      <c r="I1126" s="872"/>
      <c r="J1126" s="404"/>
      <c r="K1126" s="405"/>
      <c r="L1126" s="405"/>
      <c r="M1126" s="405"/>
      <c r="N1126" s="405"/>
      <c r="O1126" s="405"/>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9">
        <v>18</v>
      </c>
      <c r="B1127" s="389">
        <v>1</v>
      </c>
      <c r="C1127" s="873"/>
      <c r="D1127" s="873"/>
      <c r="E1127" s="247"/>
      <c r="F1127" s="872"/>
      <c r="G1127" s="872"/>
      <c r="H1127" s="872"/>
      <c r="I1127" s="872"/>
      <c r="J1127" s="404"/>
      <c r="K1127" s="405"/>
      <c r="L1127" s="405"/>
      <c r="M1127" s="405"/>
      <c r="N1127" s="405"/>
      <c r="O1127" s="405"/>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9">
        <v>19</v>
      </c>
      <c r="B1128" s="389">
        <v>1</v>
      </c>
      <c r="C1128" s="873"/>
      <c r="D1128" s="873"/>
      <c r="E1128" s="872"/>
      <c r="F1128" s="872"/>
      <c r="G1128" s="872"/>
      <c r="H1128" s="872"/>
      <c r="I1128" s="872"/>
      <c r="J1128" s="404"/>
      <c r="K1128" s="405"/>
      <c r="L1128" s="405"/>
      <c r="M1128" s="405"/>
      <c r="N1128" s="405"/>
      <c r="O1128" s="405"/>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9">
        <v>20</v>
      </c>
      <c r="B1129" s="389">
        <v>1</v>
      </c>
      <c r="C1129" s="873"/>
      <c r="D1129" s="873"/>
      <c r="E1129" s="872"/>
      <c r="F1129" s="872"/>
      <c r="G1129" s="872"/>
      <c r="H1129" s="872"/>
      <c r="I1129" s="872"/>
      <c r="J1129" s="404"/>
      <c r="K1129" s="405"/>
      <c r="L1129" s="405"/>
      <c r="M1129" s="405"/>
      <c r="N1129" s="405"/>
      <c r="O1129" s="405"/>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9">
        <v>21</v>
      </c>
      <c r="B1130" s="389">
        <v>1</v>
      </c>
      <c r="C1130" s="873"/>
      <c r="D1130" s="873"/>
      <c r="E1130" s="872"/>
      <c r="F1130" s="872"/>
      <c r="G1130" s="872"/>
      <c r="H1130" s="872"/>
      <c r="I1130" s="872"/>
      <c r="J1130" s="404"/>
      <c r="K1130" s="405"/>
      <c r="L1130" s="405"/>
      <c r="M1130" s="405"/>
      <c r="N1130" s="405"/>
      <c r="O1130" s="405"/>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9">
        <v>22</v>
      </c>
      <c r="B1131" s="389">
        <v>1</v>
      </c>
      <c r="C1131" s="873"/>
      <c r="D1131" s="873"/>
      <c r="E1131" s="872"/>
      <c r="F1131" s="872"/>
      <c r="G1131" s="872"/>
      <c r="H1131" s="872"/>
      <c r="I1131" s="872"/>
      <c r="J1131" s="404"/>
      <c r="K1131" s="405"/>
      <c r="L1131" s="405"/>
      <c r="M1131" s="405"/>
      <c r="N1131" s="405"/>
      <c r="O1131" s="405"/>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9">
        <v>23</v>
      </c>
      <c r="B1132" s="389">
        <v>1</v>
      </c>
      <c r="C1132" s="873"/>
      <c r="D1132" s="873"/>
      <c r="E1132" s="872"/>
      <c r="F1132" s="872"/>
      <c r="G1132" s="872"/>
      <c r="H1132" s="872"/>
      <c r="I1132" s="872"/>
      <c r="J1132" s="404"/>
      <c r="K1132" s="405"/>
      <c r="L1132" s="405"/>
      <c r="M1132" s="405"/>
      <c r="N1132" s="405"/>
      <c r="O1132" s="405"/>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9">
        <v>24</v>
      </c>
      <c r="B1133" s="389">
        <v>1</v>
      </c>
      <c r="C1133" s="873"/>
      <c r="D1133" s="873"/>
      <c r="E1133" s="872"/>
      <c r="F1133" s="872"/>
      <c r="G1133" s="872"/>
      <c r="H1133" s="872"/>
      <c r="I1133" s="872"/>
      <c r="J1133" s="404"/>
      <c r="K1133" s="405"/>
      <c r="L1133" s="405"/>
      <c r="M1133" s="405"/>
      <c r="N1133" s="405"/>
      <c r="O1133" s="405"/>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9">
        <v>25</v>
      </c>
      <c r="B1134" s="389">
        <v>1</v>
      </c>
      <c r="C1134" s="873"/>
      <c r="D1134" s="873"/>
      <c r="E1134" s="872"/>
      <c r="F1134" s="872"/>
      <c r="G1134" s="872"/>
      <c r="H1134" s="872"/>
      <c r="I1134" s="872"/>
      <c r="J1134" s="404"/>
      <c r="K1134" s="405"/>
      <c r="L1134" s="405"/>
      <c r="M1134" s="405"/>
      <c r="N1134" s="405"/>
      <c r="O1134" s="405"/>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9">
        <v>26</v>
      </c>
      <c r="B1135" s="389">
        <v>1</v>
      </c>
      <c r="C1135" s="873"/>
      <c r="D1135" s="873"/>
      <c r="E1135" s="872"/>
      <c r="F1135" s="872"/>
      <c r="G1135" s="872"/>
      <c r="H1135" s="872"/>
      <c r="I1135" s="872"/>
      <c r="J1135" s="404"/>
      <c r="K1135" s="405"/>
      <c r="L1135" s="405"/>
      <c r="M1135" s="405"/>
      <c r="N1135" s="405"/>
      <c r="O1135" s="405"/>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9">
        <v>27</v>
      </c>
      <c r="B1136" s="389">
        <v>1</v>
      </c>
      <c r="C1136" s="873"/>
      <c r="D1136" s="873"/>
      <c r="E1136" s="872"/>
      <c r="F1136" s="872"/>
      <c r="G1136" s="872"/>
      <c r="H1136" s="872"/>
      <c r="I1136" s="872"/>
      <c r="J1136" s="404"/>
      <c r="K1136" s="405"/>
      <c r="L1136" s="405"/>
      <c r="M1136" s="405"/>
      <c r="N1136" s="405"/>
      <c r="O1136" s="405"/>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9">
        <v>28</v>
      </c>
      <c r="B1137" s="389">
        <v>1</v>
      </c>
      <c r="C1137" s="873"/>
      <c r="D1137" s="873"/>
      <c r="E1137" s="872"/>
      <c r="F1137" s="872"/>
      <c r="G1137" s="872"/>
      <c r="H1137" s="872"/>
      <c r="I1137" s="872"/>
      <c r="J1137" s="404"/>
      <c r="K1137" s="405"/>
      <c r="L1137" s="405"/>
      <c r="M1137" s="405"/>
      <c r="N1137" s="405"/>
      <c r="O1137" s="405"/>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9">
        <v>29</v>
      </c>
      <c r="B1138" s="389">
        <v>1</v>
      </c>
      <c r="C1138" s="873"/>
      <c r="D1138" s="873"/>
      <c r="E1138" s="872"/>
      <c r="F1138" s="872"/>
      <c r="G1138" s="872"/>
      <c r="H1138" s="872"/>
      <c r="I1138" s="872"/>
      <c r="J1138" s="404"/>
      <c r="K1138" s="405"/>
      <c r="L1138" s="405"/>
      <c r="M1138" s="405"/>
      <c r="N1138" s="405"/>
      <c r="O1138" s="405"/>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9">
        <v>30</v>
      </c>
      <c r="B1139" s="389">
        <v>1</v>
      </c>
      <c r="C1139" s="873"/>
      <c r="D1139" s="873"/>
      <c r="E1139" s="872"/>
      <c r="F1139" s="872"/>
      <c r="G1139" s="872"/>
      <c r="H1139" s="872"/>
      <c r="I1139" s="872"/>
      <c r="J1139" s="404"/>
      <c r="K1139" s="405"/>
      <c r="L1139" s="405"/>
      <c r="M1139" s="405"/>
      <c r="N1139" s="405"/>
      <c r="O1139" s="405"/>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55:AO874">
    <cfRule type="expression" dxfId="1797" priority="6625">
      <formula>IF(AND(AL855&gt;=0, RIGHT(TEXT(AL855,"0.#"),1)&lt;&gt;"."),TRUE,FALSE)</formula>
    </cfRule>
    <cfRule type="expression" dxfId="1796" priority="6626">
      <formula>IF(AND(AL855&gt;=0, RIGHT(TEXT(AL855,"0.#"),1)="."),TRUE,FALSE)</formula>
    </cfRule>
    <cfRule type="expression" dxfId="1795" priority="6627">
      <formula>IF(AND(AL855&lt;0, RIGHT(TEXT(AL855,"0.#"),1)&lt;&gt;"."),TRUE,FALSE)</formula>
    </cfRule>
    <cfRule type="expression" dxfId="1794" priority="6628">
      <formula>IF(AND(AL855&lt;0, RIGHT(TEXT(AL855,"0.#"),1)="."),TRUE,FALSE)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54">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8:AO907">
    <cfRule type="expression" dxfId="1259" priority="2071">
      <formula>IF(AND(AL888&gt;=0, RIGHT(TEXT(AL888,"0.#"),1)&lt;&gt;"."),TRUE,FALSE)</formula>
    </cfRule>
    <cfRule type="expression" dxfId="1258" priority="2072">
      <formula>IF(AND(AL888&gt;=0, RIGHT(TEXT(AL888,"0.#"),1)="."),TRUE,FALSE)</formula>
    </cfRule>
    <cfRule type="expression" dxfId="1257" priority="2073">
      <formula>IF(AND(AL888&lt;0, RIGHT(TEXT(AL888,"0.#"),1)&lt;&gt;"."),TRUE,FALSE)</formula>
    </cfRule>
    <cfRule type="expression" dxfId="1256" priority="2074">
      <formula>IF(AND(AL888&lt;0, RIGHT(TEXT(AL888,"0.#"),1)="."),TRUE,FALSE)</formula>
    </cfRule>
  </conditionalFormatting>
  <conditionalFormatting sqref="AL878:AO887">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672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328</v>
      </c>
      <c r="AB2" s="79" t="s">
        <v>559</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672</v>
      </c>
      <c r="R3" s="13" t="str">
        <f t="shared" ref="R3:R8" si="3">IF(Q3="","",P3)</f>
        <v>委託・請負</v>
      </c>
      <c r="S3" s="13" t="str">
        <f t="shared" ref="S3:S8" si="4">IF(R3="",S2,IF(S2&lt;&gt;"",CONCATENATE(S2,"、",R3),R3))</f>
        <v>委託・請負</v>
      </c>
      <c r="T3" s="13"/>
      <c r="U3" s="32" t="s">
        <v>591</v>
      </c>
      <c r="W3" s="32" t="s">
        <v>149</v>
      </c>
      <c r="Y3" s="32" t="s">
        <v>68</v>
      </c>
      <c r="Z3" s="32" t="s">
        <v>466</v>
      </c>
      <c r="AA3" s="79" t="s">
        <v>428</v>
      </c>
      <c r="AB3" s="79" t="s">
        <v>560</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592</v>
      </c>
      <c r="W4" s="32" t="s">
        <v>150</v>
      </c>
      <c r="Y4" s="32" t="s">
        <v>335</v>
      </c>
      <c r="Z4" s="32" t="s">
        <v>467</v>
      </c>
      <c r="AA4" s="79" t="s">
        <v>429</v>
      </c>
      <c r="AB4" s="79" t="s">
        <v>561</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616</v>
      </c>
      <c r="Y5" s="32" t="s">
        <v>336</v>
      </c>
      <c r="Z5" s="32" t="s">
        <v>468</v>
      </c>
      <c r="AA5" s="79" t="s">
        <v>430</v>
      </c>
      <c r="AB5" s="79" t="s">
        <v>562</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304</v>
      </c>
      <c r="W6" s="32" t="s">
        <v>151</v>
      </c>
      <c r="Y6" s="32" t="s">
        <v>337</v>
      </c>
      <c r="Z6" s="32" t="s">
        <v>469</v>
      </c>
      <c r="AA6" s="79" t="s">
        <v>431</v>
      </c>
      <c r="AB6" s="79" t="s">
        <v>563</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338</v>
      </c>
      <c r="Z7" s="32" t="s">
        <v>470</v>
      </c>
      <c r="AA7" s="79" t="s">
        <v>432</v>
      </c>
      <c r="AB7" s="79" t="s">
        <v>564</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330</v>
      </c>
      <c r="W8" s="32" t="s">
        <v>153</v>
      </c>
      <c r="Y8" s="32" t="s">
        <v>339</v>
      </c>
      <c r="Z8" s="32" t="s">
        <v>471</v>
      </c>
      <c r="AA8" s="79" t="s">
        <v>433</v>
      </c>
      <c r="AB8" s="79" t="s">
        <v>565</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331</v>
      </c>
      <c r="W9" s="32" t="s">
        <v>154</v>
      </c>
      <c r="Y9" s="32" t="s">
        <v>340</v>
      </c>
      <c r="Z9" s="32" t="s">
        <v>472</v>
      </c>
      <c r="AA9" s="79" t="s">
        <v>434</v>
      </c>
      <c r="AB9" s="79" t="s">
        <v>566</v>
      </c>
      <c r="AC9" s="31"/>
      <c r="AD9" s="31"/>
      <c r="AE9" s="31"/>
      <c r="AF9" s="30"/>
      <c r="AG9" s="44" t="s">
        <v>296</v>
      </c>
      <c r="AI9" s="67"/>
      <c r="AK9" s="42" t="str">
        <f t="shared" si="7"/>
        <v>H</v>
      </c>
      <c r="AP9" s="44" t="s">
        <v>296</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341</v>
      </c>
      <c r="Z10" s="32" t="s">
        <v>473</v>
      </c>
      <c r="AA10" s="79" t="s">
        <v>435</v>
      </c>
      <c r="AB10" s="79" t="s">
        <v>567</v>
      </c>
      <c r="AC10" s="31"/>
      <c r="AD10" s="31"/>
      <c r="AE10" s="31"/>
      <c r="AF10" s="30"/>
      <c r="AG10" s="44" t="s">
        <v>281</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672</v>
      </c>
      <c r="M11" s="13" t="str">
        <f t="shared" si="2"/>
        <v>その他の事項経費</v>
      </c>
      <c r="N11" s="13" t="str">
        <f t="shared" si="6"/>
        <v>その他の事項経費</v>
      </c>
      <c r="O11" s="13"/>
      <c r="P11" s="13"/>
      <c r="Q11" s="19"/>
      <c r="T11" s="13"/>
      <c r="W11" s="32" t="s">
        <v>156</v>
      </c>
      <c r="Y11" s="32" t="s">
        <v>342</v>
      </c>
      <c r="Z11" s="32" t="s">
        <v>474</v>
      </c>
      <c r="AA11" s="79" t="s">
        <v>436</v>
      </c>
      <c r="AB11" s="79" t="s">
        <v>568</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343</v>
      </c>
      <c r="Z12" s="32" t="s">
        <v>475</v>
      </c>
      <c r="AA12" s="79" t="s">
        <v>437</v>
      </c>
      <c r="AB12" s="79" t="s">
        <v>569</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344</v>
      </c>
      <c r="Z13" s="32" t="s">
        <v>476</v>
      </c>
      <c r="AA13" s="79" t="s">
        <v>438</v>
      </c>
      <c r="AB13" s="79" t="s">
        <v>570</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345</v>
      </c>
      <c r="Z14" s="32" t="s">
        <v>477</v>
      </c>
      <c r="AA14" s="79" t="s">
        <v>439</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346</v>
      </c>
      <c r="Z15" s="32" t="s">
        <v>478</v>
      </c>
      <c r="AA15" s="79" t="s">
        <v>440</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596</v>
      </c>
      <c r="W16" s="32" t="s">
        <v>161</v>
      </c>
      <c r="Y16" s="32" t="s">
        <v>347</v>
      </c>
      <c r="Z16" s="32" t="s">
        <v>479</v>
      </c>
      <c r="AA16" s="79" t="s">
        <v>441</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597</v>
      </c>
      <c r="W17" s="32" t="s">
        <v>162</v>
      </c>
      <c r="Y17" s="32" t="s">
        <v>348</v>
      </c>
      <c r="Z17" s="32" t="s">
        <v>480</v>
      </c>
      <c r="AA17" s="79" t="s">
        <v>442</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598</v>
      </c>
      <c r="W18" s="32" t="s">
        <v>163</v>
      </c>
      <c r="Y18" s="32" t="s">
        <v>349</v>
      </c>
      <c r="Z18" s="32" t="s">
        <v>481</v>
      </c>
      <c r="AA18" s="79" t="s">
        <v>443</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599</v>
      </c>
      <c r="W19" s="32" t="s">
        <v>164</v>
      </c>
      <c r="Y19" s="32" t="s">
        <v>350</v>
      </c>
      <c r="Z19" s="32" t="s">
        <v>482</v>
      </c>
      <c r="AA19" s="79" t="s">
        <v>444</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600</v>
      </c>
      <c r="W20" s="32" t="s">
        <v>165</v>
      </c>
      <c r="Y20" s="32" t="s">
        <v>351</v>
      </c>
      <c r="Z20" s="32" t="s">
        <v>483</v>
      </c>
      <c r="AA20" s="79" t="s">
        <v>445</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601</v>
      </c>
      <c r="W21" s="32" t="s">
        <v>166</v>
      </c>
      <c r="Y21" s="32" t="s">
        <v>352</v>
      </c>
      <c r="Z21" s="32" t="s">
        <v>484</v>
      </c>
      <c r="AA21" s="79" t="s">
        <v>446</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602</v>
      </c>
      <c r="W22" s="32" t="s">
        <v>167</v>
      </c>
      <c r="Y22" s="32" t="s">
        <v>353</v>
      </c>
      <c r="Z22" s="32" t="s">
        <v>485</v>
      </c>
      <c r="AA22" s="79" t="s">
        <v>447</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603</v>
      </c>
      <c r="W23" s="32" t="s">
        <v>619</v>
      </c>
      <c r="Y23" s="32" t="s">
        <v>354</v>
      </c>
      <c r="Z23" s="32" t="s">
        <v>486</v>
      </c>
      <c r="AA23" s="79" t="s">
        <v>448</v>
      </c>
      <c r="AB23" s="79" t="s">
        <v>580</v>
      </c>
      <c r="AC23" s="31"/>
      <c r="AD23" s="31"/>
      <c r="AE23" s="31"/>
      <c r="AF23" s="30"/>
      <c r="AK23" s="42" t="str">
        <f t="shared" si="7"/>
        <v>V</v>
      </c>
    </row>
    <row r="24" spans="1:37" ht="13.5" customHeight="1" x14ac:dyDescent="0.15">
      <c r="A24" s="74" t="s">
        <v>321</v>
      </c>
      <c r="B24" s="15"/>
      <c r="C24" s="13" t="str">
        <f t="shared" si="9"/>
        <v/>
      </c>
      <c r="D24" s="13" t="str">
        <f>IF(C24="",D23,IF(D23&lt;&gt;"",CONCATENATE(D23,"、",C24),C24))</f>
        <v/>
      </c>
      <c r="F24" s="18" t="s">
        <v>326</v>
      </c>
      <c r="G24" s="17"/>
      <c r="H24" s="13" t="str">
        <f t="shared" si="1"/>
        <v/>
      </c>
      <c r="I24" s="13" t="str">
        <f t="shared" si="5"/>
        <v>一般会計</v>
      </c>
      <c r="K24" s="13"/>
      <c r="L24" s="13"/>
      <c r="O24" s="13"/>
      <c r="P24" s="13"/>
      <c r="Q24" s="19"/>
      <c r="T24" s="13"/>
      <c r="U24" s="32" t="s">
        <v>604</v>
      </c>
      <c r="Y24" s="32" t="s">
        <v>355</v>
      </c>
      <c r="Z24" s="32" t="s">
        <v>487</v>
      </c>
      <c r="AA24" s="79" t="s">
        <v>449</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356</v>
      </c>
      <c r="Z25" s="32" t="s">
        <v>488</v>
      </c>
      <c r="AA25" s="79" t="s">
        <v>450</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357</v>
      </c>
      <c r="Z26" s="32" t="s">
        <v>489</v>
      </c>
      <c r="AA26" s="79" t="s">
        <v>451</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607</v>
      </c>
      <c r="Y27" s="32" t="s">
        <v>358</v>
      </c>
      <c r="Z27" s="32" t="s">
        <v>490</v>
      </c>
      <c r="AA27" s="79" t="s">
        <v>452</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359</v>
      </c>
      <c r="Z28" s="32" t="s">
        <v>491</v>
      </c>
      <c r="AA28" s="79" t="s">
        <v>453</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360</v>
      </c>
      <c r="Z29" s="32" t="s">
        <v>492</v>
      </c>
      <c r="AA29" s="79" t="s">
        <v>454</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361</v>
      </c>
      <c r="Z30" s="32" t="s">
        <v>493</v>
      </c>
      <c r="AA30" s="79" t="s">
        <v>455</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362</v>
      </c>
      <c r="Z31" s="32" t="s">
        <v>494</v>
      </c>
      <c r="AA31" s="79" t="s">
        <v>456</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363</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364</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365</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367</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500</v>
      </c>
      <c r="AF37" s="30"/>
      <c r="AK37" s="42" t="str">
        <f t="shared" si="7"/>
        <v>j</v>
      </c>
    </row>
    <row r="38" spans="1:37" x14ac:dyDescent="0.15">
      <c r="A38" s="13"/>
      <c r="B38" s="13"/>
      <c r="F38" s="13"/>
      <c r="G38" s="19"/>
      <c r="K38" s="13"/>
      <c r="L38" s="13"/>
      <c r="O38" s="13"/>
      <c r="P38" s="13"/>
      <c r="Q38" s="19"/>
      <c r="T38" s="13"/>
      <c r="U38" s="32" t="s">
        <v>305</v>
      </c>
      <c r="Y38" s="32" t="s">
        <v>369</v>
      </c>
      <c r="Z38" s="32" t="s">
        <v>501</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502</v>
      </c>
      <c r="AF39" s="30"/>
      <c r="AK39" s="42" t="str">
        <f t="shared" si="7"/>
        <v>l</v>
      </c>
    </row>
    <row r="40" spans="1:37" x14ac:dyDescent="0.15">
      <c r="A40" s="13"/>
      <c r="B40" s="13"/>
      <c r="F40" s="13"/>
      <c r="G40" s="19"/>
      <c r="K40" s="13"/>
      <c r="L40" s="13"/>
      <c r="O40" s="13"/>
      <c r="P40" s="13"/>
      <c r="Q40" s="19"/>
      <c r="T40" s="13"/>
      <c r="Y40" s="32" t="s">
        <v>371</v>
      </c>
      <c r="Z40" s="32" t="s">
        <v>503</v>
      </c>
      <c r="AF40" s="30"/>
      <c r="AK40" s="42" t="str">
        <f t="shared" si="7"/>
        <v>m</v>
      </c>
    </row>
    <row r="41" spans="1:37" x14ac:dyDescent="0.15">
      <c r="A41" s="13"/>
      <c r="B41" s="13"/>
      <c r="F41" s="13"/>
      <c r="G41" s="19"/>
      <c r="K41" s="13"/>
      <c r="L41" s="13"/>
      <c r="O41" s="13"/>
      <c r="P41" s="13"/>
      <c r="Q41" s="19"/>
      <c r="T41" s="13"/>
      <c r="Y41" s="32" t="s">
        <v>372</v>
      </c>
      <c r="Z41" s="32" t="s">
        <v>504</v>
      </c>
      <c r="AF41" s="30"/>
      <c r="AK41" s="42" t="str">
        <f t="shared" si="7"/>
        <v>n</v>
      </c>
    </row>
    <row r="42" spans="1:37" x14ac:dyDescent="0.15">
      <c r="A42" s="13"/>
      <c r="B42" s="13"/>
      <c r="F42" s="13"/>
      <c r="G42" s="19"/>
      <c r="K42" s="13"/>
      <c r="L42" s="13"/>
      <c r="O42" s="13"/>
      <c r="P42" s="13"/>
      <c r="Q42" s="19"/>
      <c r="T42" s="13"/>
      <c r="Y42" s="32" t="s">
        <v>373</v>
      </c>
      <c r="Z42" s="32" t="s">
        <v>505</v>
      </c>
      <c r="AF42" s="30"/>
      <c r="AK42" s="42" t="str">
        <f t="shared" si="7"/>
        <v>o</v>
      </c>
    </row>
    <row r="43" spans="1:37" x14ac:dyDescent="0.15">
      <c r="A43" s="13"/>
      <c r="B43" s="13"/>
      <c r="F43" s="13"/>
      <c r="G43" s="19"/>
      <c r="K43" s="13"/>
      <c r="L43" s="13"/>
      <c r="O43" s="13"/>
      <c r="P43" s="13"/>
      <c r="Q43" s="19"/>
      <c r="T43" s="13"/>
      <c r="Y43" s="32" t="s">
        <v>374</v>
      </c>
      <c r="Z43" s="32" t="s">
        <v>506</v>
      </c>
      <c r="AF43" s="30"/>
      <c r="AK43" s="42" t="str">
        <f t="shared" si="7"/>
        <v>p</v>
      </c>
    </row>
    <row r="44" spans="1:37" x14ac:dyDescent="0.15">
      <c r="A44" s="13"/>
      <c r="B44" s="13"/>
      <c r="F44" s="13"/>
      <c r="G44" s="19"/>
      <c r="K44" s="13"/>
      <c r="L44" s="13"/>
      <c r="O44" s="13"/>
      <c r="P44" s="13"/>
      <c r="Q44" s="19"/>
      <c r="T44" s="13"/>
      <c r="Y44" s="32" t="s">
        <v>375</v>
      </c>
      <c r="Z44" s="32" t="s">
        <v>507</v>
      </c>
      <c r="AF44" s="30"/>
      <c r="AK44" s="42" t="str">
        <f t="shared" si="7"/>
        <v>q</v>
      </c>
    </row>
    <row r="45" spans="1:37" x14ac:dyDescent="0.15">
      <c r="A45" s="13"/>
      <c r="B45" s="13"/>
      <c r="F45" s="13"/>
      <c r="G45" s="19"/>
      <c r="K45" s="13"/>
      <c r="L45" s="13"/>
      <c r="O45" s="13"/>
      <c r="P45" s="13"/>
      <c r="Q45" s="19"/>
      <c r="T45" s="13"/>
      <c r="Y45" s="32" t="s">
        <v>376</v>
      </c>
      <c r="Z45" s="32" t="s">
        <v>508</v>
      </c>
      <c r="AF45" s="30"/>
      <c r="AK45" s="42" t="str">
        <f t="shared" si="7"/>
        <v>r</v>
      </c>
    </row>
    <row r="46" spans="1:37" x14ac:dyDescent="0.15">
      <c r="A46" s="13"/>
      <c r="B46" s="13"/>
      <c r="F46" s="13"/>
      <c r="G46" s="19"/>
      <c r="K46" s="13"/>
      <c r="L46" s="13"/>
      <c r="O46" s="13"/>
      <c r="P46" s="13"/>
      <c r="Q46" s="19"/>
      <c r="T46" s="13"/>
      <c r="Y46" s="32" t="s">
        <v>377</v>
      </c>
      <c r="Z46" s="32" t="s">
        <v>509</v>
      </c>
      <c r="AF46" s="30"/>
      <c r="AK46" s="42" t="str">
        <f t="shared" si="7"/>
        <v>s</v>
      </c>
    </row>
    <row r="47" spans="1:37" x14ac:dyDescent="0.15">
      <c r="A47" s="13"/>
      <c r="B47" s="13"/>
      <c r="F47" s="13"/>
      <c r="G47" s="19"/>
      <c r="K47" s="13"/>
      <c r="L47" s="13"/>
      <c r="O47" s="13"/>
      <c r="P47" s="13"/>
      <c r="Q47" s="19"/>
      <c r="T47" s="13"/>
      <c r="Y47" s="32" t="s">
        <v>378</v>
      </c>
      <c r="Z47" s="32" t="s">
        <v>510</v>
      </c>
      <c r="AF47" s="30"/>
      <c r="AK47" s="42" t="str">
        <f t="shared" si="7"/>
        <v>t</v>
      </c>
    </row>
    <row r="48" spans="1:37" x14ac:dyDescent="0.15">
      <c r="A48" s="13"/>
      <c r="B48" s="13"/>
      <c r="F48" s="13"/>
      <c r="G48" s="19"/>
      <c r="K48" s="13"/>
      <c r="L48" s="13"/>
      <c r="O48" s="13"/>
      <c r="P48" s="13"/>
      <c r="Q48" s="19"/>
      <c r="T48" s="13"/>
      <c r="Y48" s="32" t="s">
        <v>379</v>
      </c>
      <c r="Z48" s="32" t="s">
        <v>511</v>
      </c>
      <c r="AF48" s="30"/>
      <c r="AK48" s="42" t="str">
        <f t="shared" si="7"/>
        <v>u</v>
      </c>
    </row>
    <row r="49" spans="1:37" x14ac:dyDescent="0.15">
      <c r="A49" s="13"/>
      <c r="B49" s="13"/>
      <c r="F49" s="13"/>
      <c r="G49" s="19"/>
      <c r="K49" s="13"/>
      <c r="L49" s="13"/>
      <c r="O49" s="13"/>
      <c r="P49" s="13"/>
      <c r="Q49" s="19"/>
      <c r="T49" s="13"/>
      <c r="Y49" s="32" t="s">
        <v>380</v>
      </c>
      <c r="Z49" s="32" t="s">
        <v>512</v>
      </c>
      <c r="AF49" s="30"/>
      <c r="AK49" s="42" t="str">
        <f t="shared" si="7"/>
        <v>v</v>
      </c>
    </row>
    <row r="50" spans="1:37" x14ac:dyDescent="0.15">
      <c r="A50" s="13"/>
      <c r="B50" s="13"/>
      <c r="F50" s="13"/>
      <c r="G50" s="19"/>
      <c r="K50" s="13"/>
      <c r="L50" s="13"/>
      <c r="O50" s="13"/>
      <c r="P50" s="13"/>
      <c r="Q50" s="19"/>
      <c r="T50" s="13"/>
      <c r="Y50" s="32" t="s">
        <v>381</v>
      </c>
      <c r="Z50" s="32" t="s">
        <v>513</v>
      </c>
      <c r="AF50" s="30"/>
    </row>
    <row r="51" spans="1:37" x14ac:dyDescent="0.15">
      <c r="A51" s="13"/>
      <c r="B51" s="13"/>
      <c r="F51" s="13"/>
      <c r="G51" s="19"/>
      <c r="K51" s="13"/>
      <c r="L51" s="13"/>
      <c r="O51" s="13"/>
      <c r="P51" s="13"/>
      <c r="Q51" s="19"/>
      <c r="T51" s="13"/>
      <c r="Y51" s="32" t="s">
        <v>382</v>
      </c>
      <c r="Z51" s="32" t="s">
        <v>514</v>
      </c>
      <c r="AF51" s="30"/>
    </row>
    <row r="52" spans="1:37" x14ac:dyDescent="0.15">
      <c r="A52" s="13"/>
      <c r="B52" s="13"/>
      <c r="F52" s="13"/>
      <c r="G52" s="19"/>
      <c r="K52" s="13"/>
      <c r="L52" s="13"/>
      <c r="O52" s="13"/>
      <c r="P52" s="13"/>
      <c r="Q52" s="19"/>
      <c r="T52" s="13"/>
      <c r="Y52" s="32" t="s">
        <v>383</v>
      </c>
      <c r="Z52" s="32" t="s">
        <v>515</v>
      </c>
      <c r="AF52" s="30"/>
    </row>
    <row r="53" spans="1:37" x14ac:dyDescent="0.15">
      <c r="A53" s="13"/>
      <c r="B53" s="13"/>
      <c r="F53" s="13"/>
      <c r="G53" s="19"/>
      <c r="K53" s="13"/>
      <c r="L53" s="13"/>
      <c r="O53" s="13"/>
      <c r="P53" s="13"/>
      <c r="Q53" s="19"/>
      <c r="T53" s="13"/>
      <c r="Y53" s="32" t="s">
        <v>384</v>
      </c>
      <c r="Z53" s="32" t="s">
        <v>516</v>
      </c>
      <c r="AF53" s="30"/>
    </row>
    <row r="54" spans="1:37" x14ac:dyDescent="0.15">
      <c r="A54" s="13"/>
      <c r="B54" s="13"/>
      <c r="F54" s="13"/>
      <c r="G54" s="19"/>
      <c r="K54" s="13"/>
      <c r="L54" s="13"/>
      <c r="O54" s="13"/>
      <c r="P54" s="20"/>
      <c r="Q54" s="19"/>
      <c r="T54" s="13"/>
      <c r="Y54" s="32" t="s">
        <v>385</v>
      </c>
      <c r="Z54" s="32" t="s">
        <v>517</v>
      </c>
      <c r="AF54" s="30"/>
    </row>
    <row r="55" spans="1:37" x14ac:dyDescent="0.15">
      <c r="A55" s="13"/>
      <c r="B55" s="13"/>
      <c r="F55" s="13"/>
      <c r="G55" s="19"/>
      <c r="K55" s="13"/>
      <c r="L55" s="13"/>
      <c r="O55" s="13"/>
      <c r="P55" s="13"/>
      <c r="Q55" s="19"/>
      <c r="T55" s="13"/>
      <c r="Y55" s="32" t="s">
        <v>386</v>
      </c>
      <c r="Z55" s="32" t="s">
        <v>518</v>
      </c>
      <c r="AF55" s="30"/>
    </row>
    <row r="56" spans="1:37" x14ac:dyDescent="0.15">
      <c r="A56" s="13"/>
      <c r="B56" s="13"/>
      <c r="F56" s="13"/>
      <c r="G56" s="19"/>
      <c r="K56" s="13"/>
      <c r="L56" s="13"/>
      <c r="O56" s="13"/>
      <c r="P56" s="13"/>
      <c r="Q56" s="19"/>
      <c r="T56" s="13"/>
      <c r="Y56" s="32" t="s">
        <v>387</v>
      </c>
      <c r="Z56" s="32" t="s">
        <v>519</v>
      </c>
      <c r="AF56" s="30"/>
    </row>
    <row r="57" spans="1:37" x14ac:dyDescent="0.15">
      <c r="A57" s="13"/>
      <c r="B57" s="13"/>
      <c r="F57" s="13"/>
      <c r="G57" s="19"/>
      <c r="K57" s="13"/>
      <c r="L57" s="13"/>
      <c r="O57" s="13"/>
      <c r="P57" s="13"/>
      <c r="Q57" s="19"/>
      <c r="T57" s="13"/>
      <c r="Y57" s="32" t="s">
        <v>388</v>
      </c>
      <c r="Z57" s="32" t="s">
        <v>520</v>
      </c>
      <c r="AF57" s="30"/>
    </row>
    <row r="58" spans="1:37" x14ac:dyDescent="0.15">
      <c r="A58" s="13"/>
      <c r="B58" s="13"/>
      <c r="F58" s="13"/>
      <c r="G58" s="19"/>
      <c r="K58" s="13"/>
      <c r="L58" s="13"/>
      <c r="O58" s="13"/>
      <c r="P58" s="13"/>
      <c r="Q58" s="19"/>
      <c r="T58" s="13"/>
      <c r="Y58" s="32" t="s">
        <v>389</v>
      </c>
      <c r="Z58" s="32" t="s">
        <v>521</v>
      </c>
      <c r="AF58" s="30"/>
    </row>
    <row r="59" spans="1:37" x14ac:dyDescent="0.15">
      <c r="A59" s="13"/>
      <c r="B59" s="13"/>
      <c r="F59" s="13"/>
      <c r="G59" s="19"/>
      <c r="K59" s="13"/>
      <c r="L59" s="13"/>
      <c r="O59" s="13"/>
      <c r="P59" s="13"/>
      <c r="Q59" s="19"/>
      <c r="T59" s="13"/>
      <c r="Y59" s="32" t="s">
        <v>390</v>
      </c>
      <c r="Z59" s="32" t="s">
        <v>522</v>
      </c>
      <c r="AF59" s="30"/>
    </row>
    <row r="60" spans="1:37" x14ac:dyDescent="0.15">
      <c r="A60" s="13"/>
      <c r="B60" s="13"/>
      <c r="F60" s="13"/>
      <c r="G60" s="19"/>
      <c r="K60" s="13"/>
      <c r="L60" s="13"/>
      <c r="O60" s="13"/>
      <c r="P60" s="13"/>
      <c r="Q60" s="19"/>
      <c r="T60" s="13"/>
      <c r="Y60" s="32" t="s">
        <v>391</v>
      </c>
      <c r="Z60" s="32" t="s">
        <v>523</v>
      </c>
      <c r="AF60" s="30"/>
    </row>
    <row r="61" spans="1:37" x14ac:dyDescent="0.15">
      <c r="A61" s="13"/>
      <c r="B61" s="13"/>
      <c r="F61" s="13"/>
      <c r="G61" s="19"/>
      <c r="K61" s="13"/>
      <c r="L61" s="13"/>
      <c r="O61" s="13"/>
      <c r="P61" s="13"/>
      <c r="Q61" s="19"/>
      <c r="T61" s="13"/>
      <c r="Y61" s="32" t="s">
        <v>392</v>
      </c>
      <c r="Z61" s="32" t="s">
        <v>524</v>
      </c>
      <c r="AF61" s="30"/>
    </row>
    <row r="62" spans="1:37" x14ac:dyDescent="0.15">
      <c r="A62" s="13"/>
      <c r="B62" s="13"/>
      <c r="F62" s="13"/>
      <c r="G62" s="19"/>
      <c r="K62" s="13"/>
      <c r="L62" s="13"/>
      <c r="O62" s="13"/>
      <c r="P62" s="13"/>
      <c r="Q62" s="19"/>
      <c r="T62" s="13"/>
      <c r="Y62" s="32" t="s">
        <v>393</v>
      </c>
      <c r="Z62" s="32" t="s">
        <v>525</v>
      </c>
      <c r="AF62" s="30"/>
    </row>
    <row r="63" spans="1:37" x14ac:dyDescent="0.15">
      <c r="A63" s="13"/>
      <c r="B63" s="13"/>
      <c r="F63" s="13"/>
      <c r="G63" s="19"/>
      <c r="K63" s="13"/>
      <c r="L63" s="13"/>
      <c r="O63" s="13"/>
      <c r="P63" s="13"/>
      <c r="Q63" s="19"/>
      <c r="T63" s="13"/>
      <c r="Y63" s="32" t="s">
        <v>394</v>
      </c>
      <c r="Z63" s="32" t="s">
        <v>526</v>
      </c>
      <c r="AF63" s="30"/>
    </row>
    <row r="64" spans="1:37" x14ac:dyDescent="0.15">
      <c r="A64" s="13"/>
      <c r="B64" s="13"/>
      <c r="F64" s="13"/>
      <c r="G64" s="19"/>
      <c r="K64" s="13"/>
      <c r="L64" s="13"/>
      <c r="O64" s="13"/>
      <c r="P64" s="13"/>
      <c r="Q64" s="19"/>
      <c r="T64" s="13"/>
      <c r="Y64" s="32" t="s">
        <v>395</v>
      </c>
      <c r="Z64" s="32" t="s">
        <v>527</v>
      </c>
      <c r="AF64" s="30"/>
    </row>
    <row r="65" spans="1:32" x14ac:dyDescent="0.15">
      <c r="A65" s="13"/>
      <c r="B65" s="13"/>
      <c r="F65" s="13"/>
      <c r="G65" s="19"/>
      <c r="K65" s="13"/>
      <c r="L65" s="13"/>
      <c r="O65" s="13"/>
      <c r="P65" s="13"/>
      <c r="Q65" s="19"/>
      <c r="T65" s="13"/>
      <c r="Y65" s="32" t="s">
        <v>396</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397</v>
      </c>
      <c r="Z67" s="32" t="s">
        <v>530</v>
      </c>
      <c r="AF67" s="30"/>
    </row>
    <row r="68" spans="1:32" x14ac:dyDescent="0.15">
      <c r="A68" s="13"/>
      <c r="B68" s="13"/>
      <c r="F68" s="13"/>
      <c r="G68" s="19"/>
      <c r="K68" s="13"/>
      <c r="L68" s="13"/>
      <c r="O68" s="13"/>
      <c r="P68" s="13"/>
      <c r="Q68" s="19"/>
      <c r="T68" s="13"/>
      <c r="Y68" s="32" t="s">
        <v>398</v>
      </c>
      <c r="Z68" s="32" t="s">
        <v>531</v>
      </c>
      <c r="AF68" s="30"/>
    </row>
    <row r="69" spans="1:32" x14ac:dyDescent="0.15">
      <c r="A69" s="13"/>
      <c r="B69" s="13"/>
      <c r="F69" s="13"/>
      <c r="G69" s="19"/>
      <c r="K69" s="13"/>
      <c r="L69" s="13"/>
      <c r="O69" s="13"/>
      <c r="P69" s="13"/>
      <c r="Q69" s="19"/>
      <c r="T69" s="13"/>
      <c r="Y69" s="32" t="s">
        <v>399</v>
      </c>
      <c r="Z69" s="32" t="s">
        <v>532</v>
      </c>
      <c r="AF69" s="30"/>
    </row>
    <row r="70" spans="1:32" x14ac:dyDescent="0.15">
      <c r="A70" s="13"/>
      <c r="B70" s="13"/>
      <c r="Y70" s="32" t="s">
        <v>400</v>
      </c>
      <c r="Z70" s="32" t="s">
        <v>533</v>
      </c>
    </row>
    <row r="71" spans="1:32" x14ac:dyDescent="0.15">
      <c r="Y71" s="32" t="s">
        <v>401</v>
      </c>
      <c r="Z71" s="32" t="s">
        <v>534</v>
      </c>
    </row>
    <row r="72" spans="1:32" x14ac:dyDescent="0.15">
      <c r="Y72" s="32" t="s">
        <v>402</v>
      </c>
      <c r="Z72" s="32" t="s">
        <v>535</v>
      </c>
    </row>
    <row r="73" spans="1:32" x14ac:dyDescent="0.15">
      <c r="Y73" s="32" t="s">
        <v>403</v>
      </c>
      <c r="Z73" s="32" t="s">
        <v>536</v>
      </c>
    </row>
    <row r="74" spans="1:32" x14ac:dyDescent="0.15">
      <c r="Y74" s="32" t="s">
        <v>404</v>
      </c>
      <c r="Z74" s="32" t="s">
        <v>537</v>
      </c>
    </row>
    <row r="75" spans="1:32" x14ac:dyDescent="0.15">
      <c r="Y75" s="32" t="s">
        <v>405</v>
      </c>
      <c r="Z75" s="32" t="s">
        <v>538</v>
      </c>
    </row>
    <row r="76" spans="1:32" x14ac:dyDescent="0.15">
      <c r="Y76" s="32" t="s">
        <v>406</v>
      </c>
      <c r="Z76" s="32" t="s">
        <v>539</v>
      </c>
    </row>
    <row r="77" spans="1:32" x14ac:dyDescent="0.15">
      <c r="Y77" s="32" t="s">
        <v>407</v>
      </c>
      <c r="Z77" s="32" t="s">
        <v>540</v>
      </c>
    </row>
    <row r="78" spans="1:32" x14ac:dyDescent="0.15">
      <c r="Y78" s="32" t="s">
        <v>408</v>
      </c>
      <c r="Z78" s="32" t="s">
        <v>541</v>
      </c>
    </row>
    <row r="79" spans="1:32" x14ac:dyDescent="0.15">
      <c r="Y79" s="32" t="s">
        <v>409</v>
      </c>
      <c r="Z79" s="32" t="s">
        <v>542</v>
      </c>
    </row>
    <row r="80" spans="1:32" x14ac:dyDescent="0.15">
      <c r="Y80" s="32" t="s">
        <v>410</v>
      </c>
      <c r="Z80" s="32" t="s">
        <v>543</v>
      </c>
    </row>
    <row r="81" spans="25:26" x14ac:dyDescent="0.15">
      <c r="Y81" s="32" t="s">
        <v>411</v>
      </c>
      <c r="Z81" s="32" t="s">
        <v>544</v>
      </c>
    </row>
    <row r="82" spans="25:26" x14ac:dyDescent="0.15">
      <c r="Y82" s="32" t="s">
        <v>412</v>
      </c>
      <c r="Z82" s="32" t="s">
        <v>545</v>
      </c>
    </row>
    <row r="83" spans="25:26" x14ac:dyDescent="0.15">
      <c r="Y83" s="32" t="s">
        <v>413</v>
      </c>
      <c r="Z83" s="32" t="s">
        <v>546</v>
      </c>
    </row>
    <row r="84" spans="25:26" x14ac:dyDescent="0.15">
      <c r="Y84" s="32" t="s">
        <v>414</v>
      </c>
      <c r="Z84" s="32" t="s">
        <v>547</v>
      </c>
    </row>
    <row r="85" spans="25:26" x14ac:dyDescent="0.15">
      <c r="Y85" s="32" t="s">
        <v>415</v>
      </c>
      <c r="Z85" s="32" t="s">
        <v>548</v>
      </c>
    </row>
    <row r="86" spans="25:26" x14ac:dyDescent="0.15">
      <c r="Y86" s="32" t="s">
        <v>416</v>
      </c>
      <c r="Z86" s="32" t="s">
        <v>549</v>
      </c>
    </row>
    <row r="87" spans="25:26" x14ac:dyDescent="0.15">
      <c r="Y87" s="32" t="s">
        <v>417</v>
      </c>
      <c r="Z87" s="32" t="s">
        <v>550</v>
      </c>
    </row>
    <row r="88" spans="25:26" x14ac:dyDescent="0.15">
      <c r="Y88" s="32" t="s">
        <v>418</v>
      </c>
      <c r="Z88" s="32" t="s">
        <v>551</v>
      </c>
    </row>
    <row r="89" spans="25:26" x14ac:dyDescent="0.15">
      <c r="Y89" s="32" t="s">
        <v>419</v>
      </c>
      <c r="Z89" s="32" t="s">
        <v>552</v>
      </c>
    </row>
    <row r="90" spans="25:26" x14ac:dyDescent="0.15">
      <c r="Y90" s="32" t="s">
        <v>420</v>
      </c>
      <c r="Z90" s="32" t="s">
        <v>553</v>
      </c>
    </row>
    <row r="91" spans="25:26" x14ac:dyDescent="0.15">
      <c r="Y91" s="32" t="s">
        <v>421</v>
      </c>
      <c r="Z91" s="32" t="s">
        <v>554</v>
      </c>
    </row>
    <row r="92" spans="25:26" x14ac:dyDescent="0.15">
      <c r="Y92" s="32" t="s">
        <v>422</v>
      </c>
      <c r="Z92" s="32" t="s">
        <v>555</v>
      </c>
    </row>
    <row r="93" spans="25:26" x14ac:dyDescent="0.15">
      <c r="Y93" s="32" t="s">
        <v>423</v>
      </c>
      <c r="Z93" s="32" t="s">
        <v>556</v>
      </c>
    </row>
    <row r="94" spans="25:26" x14ac:dyDescent="0.15">
      <c r="Y94" s="32" t="s">
        <v>424</v>
      </c>
      <c r="Z94" s="32" t="s">
        <v>557</v>
      </c>
    </row>
    <row r="95" spans="25:26" x14ac:dyDescent="0.15">
      <c r="Y95" s="32" t="s">
        <v>425</v>
      </c>
      <c r="Z95" s="32" t="s">
        <v>558</v>
      </c>
    </row>
    <row r="96" spans="25:26" x14ac:dyDescent="0.15">
      <c r="Y96" s="32" t="s">
        <v>327</v>
      </c>
      <c r="Z96" s="32" t="s">
        <v>559</v>
      </c>
    </row>
    <row r="97" spans="25:26" x14ac:dyDescent="0.15">
      <c r="Y97" s="32" t="s">
        <v>426</v>
      </c>
      <c r="Z97" s="32" t="s">
        <v>560</v>
      </c>
    </row>
    <row r="98" spans="25:26" x14ac:dyDescent="0.15">
      <c r="Y98" s="32" t="s">
        <v>427</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昌洋(nishimura-masahiro.2b8)</dc:creator>
  <cp:lastModifiedBy>萩原 嘉人(hagiwara-hiroto.9t3)</cp:lastModifiedBy>
  <cp:lastPrinted>2021-03-08T07:58:12Z</cp:lastPrinted>
  <dcterms:created xsi:type="dcterms:W3CDTF">2012-03-13T00:50:25Z</dcterms:created>
  <dcterms:modified xsi:type="dcterms:W3CDTF">2021-08-19T04:51:04Z</dcterms:modified>
</cp:coreProperties>
</file>