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8.248\disk1\○総務係\総務係次席\★令和３年度次席\作業依頼\経理\★行政事業レビューシート\02.【作業依頼】①行政事業レビューシート（最終公表版）、②概算要求反映状況調（事業単位整理表）\中間公表（外部有識者点検対象外）\"/>
    </mc:Choice>
  </mc:AlternateContent>
  <bookViews>
    <workbookView xWindow="0" yWindow="0" windowWidth="14325" windowHeight="441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22"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213" i="3"/>
  <c r="AY235" i="3"/>
  <c r="AY417"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<sst xmlns="http://schemas.openxmlformats.org/spreadsheetml/2006/main" count="2577" uniqueCount="729">
  <si>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</si>
  <si>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</si>
  <si>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</si>
  <si>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</si>
  <si>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</si>
  <si>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</si>
  <si>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</si>
  <si>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</si>
  <si>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</si>
  <si>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</si>
  <si>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</si>
  <si>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</si>
  <si>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</si>
  <si>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</si>
  <si>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</si>
  <si>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</si>
  <si>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</si>
  <si>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</si>
  <si>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</si>
  <si>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</si>
  <si>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</si>
  <si>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</si>
  <si>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</si>
  <si>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</si>
  <si>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</si>
  <si>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</si>
  <si>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</si>
  <si>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</si>
  <si>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</si>
  <si>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</si>
  <si>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</si>
  <si>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</si>
  <si>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</si>
  <si>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</si>
  <si>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</si>
  <si>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</si>
  <si>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</si>
  <si>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</si>
  <si>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</si>
  <si>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</si>
  <si>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</si>
  <si>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</si>
  <si>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</si>
  <si>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</si>
  <si>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</si>
  <si>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</si>
  <si>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</si>
  <si>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</si>
  <si>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</si>
  <si>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</si>
  <si>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</si>
  <si>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</si>
  <si>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</si>
  <si>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</si>
  <si>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</si>
  <si>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</si>
  <si>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</si>
  <si>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</si>
  <si>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</si>
  <si>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</si>
  <si>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</si>
  <si>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</si>
  <si>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</si>
  <si>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</si>
  <si>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</si>
  <si>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</si>
  <si>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</si>
  <si>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</si>
  <si>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</si>
  <si>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</si>
  <si>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</si>
  <si>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</si>
  <si>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</si>
  <si>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</si>
  <si>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</si>
  <si>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</si>
  <si>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</si>
  <si>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</si>
  <si>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</si>
  <si>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</si>
  <si>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</si>
  <si>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</si>
  <si>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</si>
  <si>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</si>
  <si>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</si>
  <si>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</si>
  <si>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</si>
  <si>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</si>
  <si>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</si>
  <si>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</si>
  <si>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</si>
  <si>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</si>
  <si>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</si>
  <si>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</si>
  <si>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</si>
  <si>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</si>
  <si>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</si>
  <si>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</si>
  <si>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</si>
  <si>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</si>
  <si>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</si>
  <si>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</si>
  <si>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</si>
  <si>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</si>
  <si>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</si>
  <si>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</si>
  <si>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</si>
  <si>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</si>
  <si>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</si>
  <si>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</si>
  <si>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</si>
  <si>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</si>
  <si>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</si>
  <si>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</si>
  <si>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</si>
  <si>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</si>
  <si>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</si>
  <si>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</si>
  <si>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</si>
  <si>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</si>
  <si>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</si>
  <si>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</si>
  <si>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</si>
  <si>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</si>
  <si>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</si>
  <si>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</si>
  <si>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</si>
  <si>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</si>
  <si>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</si>
  <si>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</si>
  <si>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</si>
  <si>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</si>
  <si>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</si>
  <si>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</si>
  <si>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</si>
  <si>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</si>
  <si>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</si>
  <si>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</si>
  <si>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</si>
  <si>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</si>
  <si>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</si>
  <si>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</si>
  <si>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</si>
  <si>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</si>
  <si>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</si>
  <si>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</si>
  <si>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</si>
  <si>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</si>
  <si>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</si>
  <si>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</si>
  <si>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</si>
  <si>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</si>
  <si>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</si>
  <si>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</si>
  <si>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</si>
  <si>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</si>
  <si>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</si>
  <si>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</si>
  <si>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</si>
  <si>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</si>
  <si>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</si>
  <si>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</si>
  <si>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</si>
  <si>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</si>
  <si>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</si>
  <si>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</si>
  <si>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</si>
  <si>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</si>
  <si>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</si>
  <si>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</si>
  <si>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</si>
  <si>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</si>
  <si>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</si>
  <si>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</si>
  <si>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</si>
  <si>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</si>
  <si>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</si>
  <si>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</si>
  <si>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</si>
  <si>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</si>
  <si>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</si>
  <si>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</si>
  <si>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</si>
  <si>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</si>
  <si>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</si>
  <si>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</si>
  <si>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</si>
  <si>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</si>
  <si>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</si>
  <si>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</si>
  <si>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</si>
  <si>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</si>
  <si>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</si>
  <si>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</si>
  <si>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</si>
  <si>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</si>
  <si>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</si>
  <si>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</si>
  <si>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</si>
  <si>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</si>
  <si>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</si>
  <si>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</si>
  <si>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</si>
  <si>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</si>
  <si>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</si>
  <si>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</si>
  <si>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</si>
  <si>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</si>
  <si>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</si>
  <si>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</si>
  <si>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</si>
  <si>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</si>
  <si>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</si>
  <si>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</si>
  <si>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</si>
  <si>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</si>
  <si>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</si>
  <si>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</si>
  <si>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</si>
  <si>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</si>
  <si>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</si>
  <si>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</si>
  <si>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</si>
  <si>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</si>
  <si>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</si>
  <si>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</si>
  <si>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</si>
  <si>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</si>
  <si>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</si>
  <si>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</si>
  <si>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</si>
  <si>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</si>
  <si>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</si>
  <si>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</si>
  <si>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</si>
  <si>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</si>
  <si>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</si>
  <si>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</si>
  <si>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</si>
  <si>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</si>
  <si>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</si>
  <si>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</si>
  <si>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</si>
  <si>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</si>
  <si>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</si>
  <si>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</si>
  <si>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</si>
  <si>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</si>
  <si>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</si>
  <si>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</si>
  <si>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</si>
  <si>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</si>
  <si>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</si>
  <si>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</si>
  <si>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</si>
  <si>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</si>
  <si>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</si>
  <si>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</si>
  <si>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</si>
  <si>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</si>
  <si>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</si>
  <si>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</si>
  <si>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</si>
  <si>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</si>
  <si>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</si>
  <si>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</si>
  <si>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</si>
  <si>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</si>
  <si>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</si>
  <si>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</si>
  <si>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</si>
  <si>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</si>
  <si>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</si>
  <si>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</si>
  <si>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</si>
  <si>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</si>
  <si>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</si>
  <si>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</si>
  <si>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</si>
  <si>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</si>
  <si>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</si>
  <si>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</si>
  <si>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</si>
  <si>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</si>
  <si>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</si>
  <si>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</si>
  <si>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</si>
  <si>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</si>
  <si>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</si>
  <si>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</si>
  <si>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</si>
  <si>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</si>
  <si>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</si>
  <si>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</si>
  <si>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</si>
  <si>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</si>
  <si>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</si>
  <si>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</si>
  <si>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</si>
  <si>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</si>
  <si>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</si>
  <si>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</si>
  <si>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</si>
  <si>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</si>
  <si>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</si>
  <si>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</si>
  <si>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</si>
  <si>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</si>
  <si>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</si>
  <si>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</si>
  <si>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</si>
  <si>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</si>
  <si>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</si>
  <si>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</si>
  <si>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</si>
  <si>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</si>
  <si>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</si>
  <si>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</si>
  <si>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</si>
  <si>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</si>
  <si>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</si>
  <si>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</si>
  <si>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</si>
  <si>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</si>
  <si>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</si>
  <si>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</si>
  <si>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</si>
  <si>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</si>
  <si>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</si>
  <si>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</si>
  <si>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</si>
  <si>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</si>
  <si>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</si>
  <si>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</si>
  <si>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</si>
  <si>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</si>
  <si>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</si>
  <si>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</si>
  <si>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</si>
  <si>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</si>
  <si>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</si>
  <si>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</si>
  <si>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</si>
  <si>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</si>
  <si>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</si>
  <si>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</si>
  <si>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</si>
  <si>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</si>
  <si>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</si>
  <si>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</si>
  <si>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</si>
  <si>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</si>
  <si>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</si>
  <si>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</si>
  <si>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</si>
  <si>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</si>
  <si>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</si>
  <si>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</si>
  <si>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</si>
  <si>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</si>
  <si>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</si>
  <si>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</si>
  <si>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</si>
  <si>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</si>
  <si>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</si>
  <si>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</si>
  <si>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</si>
  <si>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</si>
  <si>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</si>
  <si>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</si>
  <si>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</si>
  <si>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</si>
  <si>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</si>
  <si>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</si>
  <si>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</si>
  <si>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</si>
  <si>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</si>
  <si>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</si>
  <si>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</si>
  <si>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</si>
  <si>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</si>
  <si>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</si>
  <si>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</si>
  <si>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</si>
  <si>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</si>
  <si>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</si>
  <si>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</si>
  <si>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</si>
  <si>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</si>
  <si>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</si>
  <si>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</si>
  <si>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</si>
  <si>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</si>
  <si>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</si>
  <si>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</si>
  <si>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</si>
  <si>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</si>
  <si>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</si>
  <si>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</si>
  <si>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</si>
  <si>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</si>
  <si>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</si>
  <si>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</si>
  <si>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</si>
  <si>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</si>
  <si>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</si>
  <si>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</si>
  <si>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</si>
  <si>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</si>
  <si>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</si>
  <si>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</si>
  <si>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</si>
  <si>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</si>
  <si>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</si>
  <si>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</si>
  <si>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</si>
  <si>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</si>
  <si>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</si>
  <si>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</si>
  <si>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</si>
  <si>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</si>
  <si>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</si>
  <si>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</si>
  <si>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</si>
  <si>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</si>
  <si>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</si>
  <si>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</si>
  <si>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</si>
  <si>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</si>
  <si>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</si>
  <si>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</si>
  <si>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</si>
  <si>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</si>
  <si>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</si>
  <si>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</si>
  <si>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</si>
  <si>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</si>
  <si>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</si>
  <si>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</si>
  <si>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</si>
  <si>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</si>
  <si>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</si>
  <si>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</si>
  <si>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</si>
  <si>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</si>
  <si>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</si>
  <si>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</si>
  <si>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</si>
  <si>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</si>
  <si>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</si>
  <si>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</si>
  <si>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</si>
  <si>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</si>
  <si>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</si>
  <si>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</si>
  <si>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</si>
  <si>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</si>
  <si>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</si>
  <si>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</si>
  <si>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</si>
  <si>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</si>
  <si>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</si>
  <si>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</si>
  <si>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</si>
  <si>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</si>
  <si>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</si>
  <si>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</si>
  <si>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</si>
  <si>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</si>
  <si>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</si>
  <si>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</si>
  <si>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</si>
  <si>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</si>
  <si>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</si>
  <si>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</si>
  <si>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</si>
  <si>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</si>
  <si>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</si>
  <si>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</si>
  <si>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</si>
  <si>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</si>
  <si>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</si>
  <si>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</si>
  <si>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</si>
  <si>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</si>
  <si>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</si>
  <si>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</si>
  <si>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</si>
  <si>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</si>
  <si>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</si>
  <si>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</si>
  <si>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</si>
  <si>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</si>
  <si>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</si>
  <si>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</si>
  <si>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</si>
  <si>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</si>
  <si>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</si>
  <si>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</si>
  <si>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</si>
  <si>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</si>
  <si>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</si>
  <si>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</si>
  <si>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</si>
  <si>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</si>
  <si>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</si>
  <si>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</si>
  <si>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</si>
  <si>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</si>
  <si>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</si>
  <si>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</si>
  <si>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</si>
  <si>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</si>
  <si>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</si>
  <si>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</si>
  <si>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</si>
  <si>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</si>
  <si>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</si>
  <si>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</si>
  <si>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</si>
  <si>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</si>
  <si>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</si>
  <si>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</si>
  <si>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</si>
  <si>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</si>
  <si>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</si>
  <si>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</si>
  <si>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</si>
  <si>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</si>
  <si>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</si>
  <si>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</si>
  <si>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</si>
  <si>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</si>
  <si>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</si>
  <si>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</si>
  <si>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</si>
  <si>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</si>
  <si>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</si>
  <si>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</si>
  <si>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</si>
  <si>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</si>
  <si>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</si>
  <si>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</si>
  <si>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</si>
  <si>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</si>
  <si>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</si>
  <si>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</si>
  <si>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</si>
  <si>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</si>
  <si>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</si>
  <si>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</si>
  <si>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</si>
  <si>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</si>
  <si>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</si>
  <si>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</si>
  <si>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</si>
  <si>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</si>
  <si>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</si>
  <si>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</si>
  <si>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</si>
  <si>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</si>
  <si>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</si>
  <si>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</si>
  <si>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</si>
  <si>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</si>
  <si>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</si>
  <si>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</si>
  <si>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</si>
  <si>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</si>
  <si>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</si>
  <si>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</si>
  <si>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</si>
  <si>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</si>
  <si>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</si>
  <si>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</si>
  <si>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</si>
  <si>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</si>
  <si>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</si>
  <si>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</si>
  <si>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</si>
  <si>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</si>
  <si>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</si>
  <si>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</si>
  <si>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</si>
  <si>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</si>
  <si>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</si>
  <si>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</si>
  <si>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</si>
  <si>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</si>
  <si>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</si>
  <si>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</si>
  <si>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</si>
  <si>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</si>
  <si>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</si>
  <si>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</si>
  <si>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</si>
  <si>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</si>
  <si>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</si>
  <si>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</si>
  <si>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</si>
  <si>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</si>
  <si>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</si>
  <si>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</si>
  <si>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</si>
  <si>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</si>
  <si>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</si>
  <si>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</si>
  <si>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</si>
  <si>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</si>
  <si>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</si>
  <si>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</si>
  <si>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</si>
  <si>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</si>
  <si>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</si>
  <si>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</si>
  <si>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</si>
  <si>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</si>
  <si>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</si>
  <si>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</si>
  <si>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</si>
  <si>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</si>
  <si>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</si>
  <si>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</si>
  <si>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</si>
  <si>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</si>
  <si>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</si>
  <si>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</si>
  <si>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</si>
  <si>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</si>
  <si>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医薬品国家検定事業</t>
  </si>
  <si>
    <t>医薬・生活衛生局</t>
  </si>
  <si>
    <t>課長　田中　徹</t>
  </si>
  <si>
    <t>昭和26年度</t>
  </si>
  <si>
    <t>終了予定なし</t>
  </si>
  <si>
    <t>監視指導・麻薬対策課</t>
  </si>
  <si>
    <t>医薬品、医療機器等の品質、有効性および安全性の確保等に関する法律第43条、第69条、第71条</t>
  </si>
  <si>
    <t>国家検定（医薬品、医療機器等の品質、有効性および安全性の確保等に関する法律第43条）、国家検査（医薬品、医療機器等の品質、有効性および安全性の確保等に関する法律第71条）及び医薬品等一斉監視指導（医薬品、医療機器等の品質、有効性および安全性の確保等に関する法律第69条）を実施することで、医薬品、医療機器等の品質を確保すること。</t>
  </si>
  <si>
    <t>１．医薬品製造販売業者より国家検定の申請があった際、都道府県の薬事監視員にその事務の一部（①試験品の採取、包装、封印、②試験品の国立感染症研究所等への送付、③検定合格証紙による製品の施封など(平成25年7月1日に施行された改正政令により、一部実施内容に変更有り。)）を委託する。
２．不良品を製造するおそれがあると認められる医薬品等製造業者に対して、一定期間、当該品目について、国立医薬品食品衛生研究所等における検査を受けることを命じ、都道府県の薬事監視員にその事務の一部（試験品の採取、包装、封印）を委託する。
３．不良医薬品等の発生傾向等を勘案して取締対象品目を定め、全国一斉に当該品目の収去及び品質検査を、都道府県の薬事監視員に委託する。　　　　　　　　　　　　 
４．動物実験に代わる新たな試験法の開発に必要な体制の整備を行う。</t>
  </si>
  <si>
    <t>-</t>
  </si>
  <si>
    <t>検定検査事務等委託費</t>
  </si>
  <si>
    <t>品質検査を行うための事業であるため、成果について定量的に示すことは困難である。</t>
  </si>
  <si>
    <t>間接的な指標として、代表的な国家検定を要する製剤である季節性インフルエンザワクチンの製造予定量及び供給量を活用する。</t>
  </si>
  <si>
    <t>製造予定量</t>
  </si>
  <si>
    <t>万本</t>
  </si>
  <si>
    <t>供給量</t>
  </si>
  <si>
    <t>国家検定実施都道府県数</t>
  </si>
  <si>
    <t>都道府県</t>
  </si>
  <si>
    <t>国家検定品目　試験ロット数</t>
  </si>
  <si>
    <t>ロット数</t>
  </si>
  <si>
    <t>一斉監視実施都道府県数</t>
  </si>
  <si>
    <t>一斉検査品目数</t>
  </si>
  <si>
    <t>品目</t>
  </si>
  <si>
    <t>①　Ｘ：「当該年度の国家検定事業の執行額」／
　　 Ｙ：「当該年度の実施都道府県数」</t>
    <phoneticPr fontId="5"/>
  </si>
  <si>
    <t>円</t>
  </si>
  <si>
    <t>　　X/Y</t>
    <phoneticPr fontId="5"/>
  </si>
  <si>
    <t>2,384,711
/12</t>
  </si>
  <si>
    <t>1,761,658
/12</t>
  </si>
  <si>
    <t>②-2　Ｘ：「当該年度の国家検査事業の執行額」／
　 Ｙ：「当該年度の国家検定品目　試験ロット数」　</t>
    <phoneticPr fontId="5"/>
  </si>
  <si>
    <t>0/871</t>
  </si>
  <si>
    <t>③　Ｘ：「当該年度の一斉監視事業の執行額」／
 Ｙ：「当該年度の品目数」　　　　　　　　　　　　　　</t>
    <phoneticPr fontId="5"/>
  </si>
  <si>
    <t>10,300,753
/524</t>
  </si>
  <si>
    <t>10,780,965
/540</t>
  </si>
  <si>
    <t>品質・有効性・安全性の高い医薬品・医療機器・再生医療等製品を国民が適切に利用できるようにすること（Ⅰ- ６）</t>
  </si>
  <si>
    <t>医薬品等の品質確保の徹底を図るとともに、医薬品等の安全対策等を推進すること（Ⅰ－６－２）</t>
  </si>
  <si>
    <t>219</t>
  </si>
  <si>
    <t>196</t>
  </si>
  <si>
    <t>165</t>
  </si>
  <si>
    <t>191</t>
  </si>
  <si>
    <t>205</t>
  </si>
  <si>
    <t>213</t>
  </si>
  <si>
    <t>216</t>
  </si>
  <si>
    <t>227</t>
  </si>
  <si>
    <t>○</t>
  </si>
  <si>
    <t>-</t>
    <phoneticPr fontId="5"/>
  </si>
  <si>
    <t>品質上の問題が生じるおそれのある医薬品について国による品質検査を行うことを通じて、医薬品の品質確保に寄与することを目標とし、申請品目の検定や不良品のおそれのある製品の検査を実施した。</t>
    <phoneticPr fontId="5"/>
  </si>
  <si>
    <t>‐</t>
  </si>
  <si>
    <t>本事業は、法定されている検査等に必要な経費(義務的経費)であるが、実施要領を実情に合わせ効率的な執行に努めている。</t>
    <phoneticPr fontId="5"/>
  </si>
  <si>
    <t>近年の医薬品数の増加への対応として、医薬品の収去件数を増加させるため、監視実施要領の内容の見直しや充実等を行う。</t>
    <phoneticPr fontId="5"/>
  </si>
  <si>
    <t>A.-</t>
    <phoneticPr fontId="5"/>
  </si>
  <si>
    <t>B.兵庫県</t>
    <rPh sb="2" eb="5">
      <t>ヒョウゴケン</t>
    </rPh>
    <phoneticPr fontId="5"/>
  </si>
  <si>
    <t>庁費</t>
    <phoneticPr fontId="5"/>
  </si>
  <si>
    <t>消耗機材費、薬品費、印刷製本費、通信運搬費</t>
    <phoneticPr fontId="5"/>
  </si>
  <si>
    <t>旅費</t>
    <phoneticPr fontId="5"/>
  </si>
  <si>
    <t>検定検査旅費</t>
    <phoneticPr fontId="5"/>
  </si>
  <si>
    <t>試験品の採取、包装、封印、送付、検定合格証紙による製品の施封等</t>
    <phoneticPr fontId="5"/>
  </si>
  <si>
    <t>香川県</t>
    <rPh sb="0" eb="3">
      <t>カガワケン</t>
    </rPh>
    <phoneticPr fontId="5"/>
  </si>
  <si>
    <t>山口県</t>
    <rPh sb="0" eb="3">
      <t>ヤマグチケン</t>
    </rPh>
    <phoneticPr fontId="5"/>
  </si>
  <si>
    <t>埼玉県</t>
    <rPh sb="0" eb="3">
      <t>サイタマケン</t>
    </rPh>
    <phoneticPr fontId="5"/>
  </si>
  <si>
    <t>東京都</t>
    <rPh sb="0" eb="3">
      <t>トウキョウト</t>
    </rPh>
    <phoneticPr fontId="5"/>
  </si>
  <si>
    <t>千葉県</t>
    <rPh sb="0" eb="3">
      <t>チバケン</t>
    </rPh>
    <phoneticPr fontId="5"/>
  </si>
  <si>
    <t>熊本県</t>
    <rPh sb="0" eb="3">
      <t>クマモトケン</t>
    </rPh>
    <phoneticPr fontId="5"/>
  </si>
  <si>
    <t>愛知県</t>
    <rPh sb="0" eb="3">
      <t>アイチケン</t>
    </rPh>
    <phoneticPr fontId="5"/>
  </si>
  <si>
    <t>新潟県</t>
    <rPh sb="0" eb="3">
      <t>ニイガタケン</t>
    </rPh>
    <phoneticPr fontId="5"/>
  </si>
  <si>
    <t>北海道</t>
    <rPh sb="0" eb="3">
      <t>ホッカイドウ</t>
    </rPh>
    <phoneticPr fontId="5"/>
  </si>
  <si>
    <t>京都府</t>
    <rPh sb="0" eb="2">
      <t>キョウト</t>
    </rPh>
    <rPh sb="2" eb="3">
      <t>フ</t>
    </rPh>
    <phoneticPr fontId="5"/>
  </si>
  <si>
    <t>一斉監視事業取締対象品目の収去及び品質検査</t>
    <phoneticPr fontId="5"/>
  </si>
  <si>
    <t>兵庫県</t>
    <rPh sb="0" eb="3">
      <t>ヒョウゴケン</t>
    </rPh>
    <phoneticPr fontId="5"/>
  </si>
  <si>
    <t>長野県</t>
    <rPh sb="0" eb="3">
      <t>ナガノケン</t>
    </rPh>
    <phoneticPr fontId="5"/>
  </si>
  <si>
    <t>静岡県</t>
    <rPh sb="0" eb="3">
      <t>シズオカケン</t>
    </rPh>
    <phoneticPr fontId="5"/>
  </si>
  <si>
    <t>富山県</t>
    <rPh sb="0" eb="3">
      <t>トヤマケン</t>
    </rPh>
    <phoneticPr fontId="5"/>
  </si>
  <si>
    <t>和歌山県</t>
    <rPh sb="0" eb="4">
      <t>ワカヤマケン</t>
    </rPh>
    <phoneticPr fontId="5"/>
  </si>
  <si>
    <t>岩手県</t>
    <rPh sb="0" eb="3">
      <t>イワテケン</t>
    </rPh>
    <phoneticPr fontId="5"/>
  </si>
  <si>
    <t>愛媛県</t>
    <rPh sb="0" eb="3">
      <t>エヒメケン</t>
    </rPh>
    <phoneticPr fontId="5"/>
  </si>
  <si>
    <t>神奈川県</t>
    <rPh sb="0" eb="4">
      <t>カナガワケン</t>
    </rPh>
    <phoneticPr fontId="5"/>
  </si>
  <si>
    <t>福岡県</t>
    <rPh sb="0" eb="3">
      <t>フクオカケン</t>
    </rPh>
    <phoneticPr fontId="5"/>
  </si>
  <si>
    <t>無</t>
  </si>
  <si>
    <t>国による品質検査を行うことを通じて、医薬品の品質の確保を図ることを目的としており、広く国民のニーズがある。</t>
    <phoneticPr fontId="5"/>
  </si>
  <si>
    <t>特に高度な製造技術や試験技術を必要とするものについて国が試験を実施するものである。</t>
    <phoneticPr fontId="5"/>
  </si>
  <si>
    <t>本事業は法定されている検査等に必要な経費（義務的経費）であり、国による品質検査を行うことを通じて、医薬品の品質の確保を図ることを目的としているため、優先度の高い事業である。</t>
    <phoneticPr fontId="5"/>
  </si>
  <si>
    <t>本事業にかかる経費は、検体等の収去に係る経費（購入費、旅費）であり、効率的な執行に努めている。</t>
    <phoneticPr fontId="5"/>
  </si>
  <si>
    <t>本事業にかかる経費は、検体等の収去に係る経費（購入費、旅費）であり、適切に執行している。</t>
    <phoneticPr fontId="5"/>
  </si>
  <si>
    <t>近年の医薬品数の増加等を踏まえ、監視実施要領を適宜見直して効率的な執行に努めている。</t>
    <phoneticPr fontId="5"/>
  </si>
  <si>
    <t>品質検査を行うための事業であるため、成果について定量的に示すことは困難であるが、間接指標としての季節性インフルエンザワクチンの製造量・供給量は一定の数値で推移していることから、事業の目標達成に向けて一定の効果があると認められる。</t>
    <phoneticPr fontId="5"/>
  </si>
  <si>
    <t>特に高度な製造技術や試験技術を必要とするものについては、国が試験を実施することが最も実効性が高い。</t>
    <phoneticPr fontId="5"/>
  </si>
  <si>
    <t>令和２年度医薬品等一斉監視指導実施要領</t>
    <phoneticPr fontId="5"/>
  </si>
  <si>
    <t>0/748</t>
    <phoneticPr fontId="5"/>
  </si>
  <si>
    <t>-</t>
    <phoneticPr fontId="5"/>
  </si>
  <si>
    <t>厚労</t>
  </si>
  <si>
    <t>令和２年度の活動実績は概ね例年並みであった。</t>
    <phoneticPr fontId="5"/>
  </si>
  <si>
    <t>-</t>
    <phoneticPr fontId="5"/>
  </si>
  <si>
    <t>-</t>
    <phoneticPr fontId="5"/>
  </si>
  <si>
    <t>点検対象外</t>
    <rPh sb="0" eb="5">
      <t>テンケンタイショウガイ</t>
    </rPh>
    <phoneticPr fontId="5"/>
  </si>
  <si>
    <t>都道府県への支出であり、支出先の選定は妥当である。</t>
    <rPh sb="6" eb="8">
      <t>シシュツ</t>
    </rPh>
    <phoneticPr fontId="5"/>
  </si>
  <si>
    <t>国家検定等の実施により、医薬品、医療機器等の品質を確保するために必要な経費であり、引き続き必要な予算額を確保し、適正な執行に努めること。</t>
    <phoneticPr fontId="5"/>
  </si>
  <si>
    <t>-</t>
    <phoneticPr fontId="5"/>
  </si>
  <si>
    <t>品質上の問題が生じるおそれのある医薬品について、国による品質検査（国家検定）等を行うことにより、医薬品の品質確保に寄与するものである。
（令和２年度における国家検定品目試験ロット数748ロット、一斉検査品目数358品目）</t>
    <rPh sb="107" eb="109">
      <t>ヒンモク</t>
    </rPh>
    <phoneticPr fontId="5"/>
  </si>
  <si>
    <t>12,172,354
/358</t>
    <phoneticPr fontId="5"/>
  </si>
  <si>
    <t>1,702,352
/13</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</si>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</sst>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2552</xdr:colOff>
      <xdr:row>748</xdr:row>
      <xdr:rowOff>114300</xdr:rowOff>
    </xdr:from>
    <xdr:to>
      <xdr:col>33</xdr:col>
      <xdr:colOff>188950</xdr:colOff>
      <xdr:row>750</xdr:row>
      <xdr:rowOff>348192</xdr:rowOff>
    </xdr:to>
    <xdr:sp macro="" textlink="">
      <xdr:nvSpPr>
        <xdr:cNvPr id="13" name="正方形/長方形 12">
          <a:extLst>
            <a:ext uri="{FF2B5EF4-FFF2-40B4-BE49-F238E27FC236}">
              <a16:creationId xmlns:a16="http://schemas.microsoft.com/office/drawing/2014/main" id="{00000000-0008-0000-0000-000003000000}"/>
            </a:ext>
          </a:extLst>
        </xdr:cNvPr>
        <xdr:cNvSpPr/>
      </xdr:nvSpPr>
      <xdr:spPr>
        <a:xfrm>
          <a:off x="4803152" y="46043850"/>
          <a:ext cx="1986623" cy="9387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en-US" altLang="ja-JP" sz="1100"/>
            <a:t>13.9</a:t>
          </a:r>
          <a:r>
            <a:rPr kumimoji="1" lang="ja-JP" altLang="en-US" sz="1100"/>
            <a:t>百万円</a:t>
          </a:r>
        </a:p>
      </xdr:txBody>
    </xdr:sp>
    <xdr:clientData/>
  </xdr:twoCellAnchor>
  <xdr:twoCellAnchor>
    <xdr:from>
      <xdr:col>28</xdr:col>
      <xdr:colOff>190562</xdr:colOff>
      <xdr:row>751</xdr:row>
      <xdr:rowOff>11730</xdr:rowOff>
    </xdr:from>
    <xdr:to>
      <xdr:col>29</xdr:col>
      <xdr:colOff>0</xdr:colOff>
      <xdr:row>753</xdr:row>
      <xdr:rowOff>9525</xdr:rowOff>
    </xdr:to>
    <xdr:cxnSp macro="">
      <xdr:nvCxnSpPr>
        <xdr:cNvPr id="14" name="直線コネクタ 13">
          <a:extLst>
            <a:ext uri="{FF2B5EF4-FFF2-40B4-BE49-F238E27FC236}">
              <a16:creationId xmlns:a16="http://schemas.microsoft.com/office/drawing/2014/main" id="{00000000-0008-0000-0000-000004000000}"/>
            </a:ext>
          </a:extLst>
        </xdr:cNvPr>
        <xdr:cNvCxnSpPr/>
      </xdr:nvCxnSpPr>
      <xdr:spPr>
        <a:xfrm>
          <a:off x="5791262" y="46998555"/>
          <a:ext cx="9463" cy="702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129672</xdr:colOff>
      <xdr:row>753</xdr:row>
      <xdr:rowOff>13193</xdr:rowOff>
    </xdr:from>
    <xdr:to>
      <xdr:col>41</xdr:col>
      <xdr:colOff>85557</xdr:colOff>
      <xdr:row>753</xdr:row>
      <xdr:rowOff>19543</xdr:rowOff>
    </xdr:to>
    <xdr:cxnSp macro="">
      <xdr:nvCxnSpPr>
        <xdr:cNvPr id="15" name="直線コネクタ 14">
          <a:extLst>
            <a:ext uri="{FF2B5EF4-FFF2-40B4-BE49-F238E27FC236}">
              <a16:creationId xmlns:a16="http://schemas.microsoft.com/office/drawing/2014/main" id="{00000000-0008-0000-0000-000005000000}"/>
            </a:ext>
          </a:extLst>
        </xdr:cNvPr>
        <xdr:cNvCxnSpPr/>
      </xdr:nvCxnSpPr>
      <xdr:spPr>
        <a:xfrm flipV="1">
          <a:off x="3730122" y="47704868"/>
          <a:ext cx="4556460"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114300</xdr:colOff>
      <xdr:row>753</xdr:row>
      <xdr:rowOff>12999</xdr:rowOff>
    </xdr:from>
    <xdr:to>
      <xdr:col>18</xdr:col>
      <xdr:colOff>121938</xdr:colOff>
      <xdr:row>755</xdr:row>
      <xdr:rowOff>9525</xdr:rowOff>
    </xdr:to>
    <xdr:cxnSp macro="">
      <xdr:nvCxnSpPr>
        <xdr:cNvPr id="16" name="直線コネクタ 15">
          <a:extLst>
            <a:ext uri="{FF2B5EF4-FFF2-40B4-BE49-F238E27FC236}">
              <a16:creationId xmlns:a16="http://schemas.microsoft.com/office/drawing/2014/main" id="{00000000-0008-0000-0000-000006000000}"/>
            </a:ext>
          </a:extLst>
        </xdr:cNvPr>
        <xdr:cNvCxnSpPr/>
      </xdr:nvCxnSpPr>
      <xdr:spPr>
        <a:xfrm flipH="1">
          <a:off x="3714750" y="47704674"/>
          <a:ext cx="7638" cy="7013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95250</xdr:colOff>
      <xdr:row>753</xdr:row>
      <xdr:rowOff>13193</xdr:rowOff>
    </xdr:from>
    <xdr:to>
      <xdr:col>41</xdr:col>
      <xdr:colOff>102887</xdr:colOff>
      <xdr:row>755</xdr:row>
      <xdr:rowOff>9525</xdr:rowOff>
    </xdr:to>
    <xdr:cxnSp macro="">
      <xdr:nvCxnSpPr>
        <xdr:cNvPr id="17" name="直線コネクタ 16">
          <a:extLst>
            <a:ext uri="{FF2B5EF4-FFF2-40B4-BE49-F238E27FC236}">
              <a16:creationId xmlns:a16="http://schemas.microsoft.com/office/drawing/2014/main" id="{00000000-0008-0000-0000-000007000000}"/>
            </a:ext>
          </a:extLst>
        </xdr:cNvPr>
        <xdr:cNvCxnSpPr/>
      </xdr:nvCxnSpPr>
      <xdr:spPr>
        <a:xfrm flipH="1">
          <a:off x="8296275" y="47704868"/>
          <a:ext cx="7637" cy="7011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166015</xdr:colOff>
      <xdr:row>755</xdr:row>
      <xdr:rowOff>13099</xdr:rowOff>
    </xdr:from>
    <xdr:to>
      <xdr:col>24</xdr:col>
      <xdr:colOff>77301</xdr:colOff>
      <xdr:row>758</xdr:row>
      <xdr:rowOff>326618</xdr:rowOff>
    </xdr:to>
    <xdr:sp macro="" textlink="">
      <xdr:nvSpPr>
        <xdr:cNvPr id="18" name="正方形/長方形 17">
          <a:extLst>
            <a:ext uri="{FF2B5EF4-FFF2-40B4-BE49-F238E27FC236}">
              <a16:creationId xmlns:a16="http://schemas.microsoft.com/office/drawing/2014/main" id="{00000000-0008-0000-0000-000009000000}"/>
            </a:ext>
          </a:extLst>
        </xdr:cNvPr>
        <xdr:cNvSpPr/>
      </xdr:nvSpPr>
      <xdr:spPr>
        <a:xfrm>
          <a:off x="2566315" y="48409624"/>
          <a:ext cx="2311586" cy="13707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Ａ．香川県</a:t>
          </a:r>
          <a:endParaRPr kumimoji="1" lang="en-US" altLang="ja-JP" sz="1100"/>
        </a:p>
        <a:p>
          <a:pPr algn="ctr"/>
          <a:r>
            <a:rPr kumimoji="1" lang="ja-JP" altLang="en-US" sz="1100"/>
            <a:t>他</a:t>
          </a:r>
          <a:r>
            <a:rPr kumimoji="1" lang="en-US" altLang="ja-JP" sz="1100"/>
            <a:t>11</a:t>
          </a:r>
          <a:r>
            <a:rPr kumimoji="1" lang="ja-JP" altLang="en-US" sz="1100"/>
            <a:t>都道府県　計</a:t>
          </a:r>
          <a:r>
            <a:rPr kumimoji="1" lang="en-US" altLang="ja-JP" sz="1100"/>
            <a:t>1.7</a:t>
          </a:r>
          <a:r>
            <a:rPr kumimoji="1" lang="ja-JP" altLang="en-US" sz="1100"/>
            <a:t>百万円</a:t>
          </a:r>
          <a:endParaRPr kumimoji="1" lang="en-US" altLang="ja-JP" sz="1100"/>
        </a:p>
      </xdr:txBody>
    </xdr:sp>
    <xdr:clientData/>
  </xdr:twoCellAnchor>
  <xdr:twoCellAnchor>
    <xdr:from>
      <xdr:col>12</xdr:col>
      <xdr:colOff>111273</xdr:colOff>
      <xdr:row>759</xdr:row>
      <xdr:rowOff>48065</xdr:rowOff>
    </xdr:from>
    <xdr:to>
      <xdr:col>24</xdr:col>
      <xdr:colOff>99079</xdr:colOff>
      <xdr:row>762</xdr:row>
      <xdr:rowOff>10567</xdr:rowOff>
    </xdr:to>
    <xdr:sp macro="" textlink="">
      <xdr:nvSpPr>
        <xdr:cNvPr id="19" name="大かっこ 18">
          <a:extLst>
            <a:ext uri="{FF2B5EF4-FFF2-40B4-BE49-F238E27FC236}">
              <a16:creationId xmlns:a16="http://schemas.microsoft.com/office/drawing/2014/main" id="{00000000-0008-0000-0000-00000A000000}"/>
            </a:ext>
          </a:extLst>
        </xdr:cNvPr>
        <xdr:cNvSpPr/>
      </xdr:nvSpPr>
      <xdr:spPr>
        <a:xfrm>
          <a:off x="2511573" y="49854290"/>
          <a:ext cx="2388106" cy="10197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国家検定事業</a:t>
          </a:r>
          <a:endParaRPr lang="ja-JP" altLang="ja-JP">
            <a:effectLst/>
          </a:endParaRPr>
        </a:p>
        <a:p>
          <a:pPr algn="ctr"/>
          <a:r>
            <a:rPr kumimoji="1" lang="ja-JP" altLang="ja-JP" sz="1100">
              <a:solidFill>
                <a:schemeClr val="tx1"/>
              </a:solidFill>
              <a:effectLst/>
              <a:latin typeface="+mn-lt"/>
              <a:ea typeface="+mn-ea"/>
              <a:cs typeface="+mn-cs"/>
            </a:rPr>
            <a:t>試験品の採取、</a:t>
          </a:r>
          <a:r>
            <a:rPr kumimoji="1" lang="ja-JP" altLang="en-US" sz="1100">
              <a:solidFill>
                <a:schemeClr val="tx1"/>
              </a:solidFill>
              <a:effectLst/>
              <a:latin typeface="+mn-lt"/>
              <a:ea typeface="+mn-ea"/>
              <a:cs typeface="+mn-cs"/>
            </a:rPr>
            <a:t>包装</a:t>
          </a:r>
          <a:r>
            <a:rPr kumimoji="1" lang="ja-JP" altLang="ja-JP" sz="1100">
              <a:solidFill>
                <a:schemeClr val="tx1"/>
              </a:solidFill>
              <a:effectLst/>
              <a:latin typeface="+mn-lt"/>
              <a:ea typeface="+mn-ea"/>
              <a:cs typeface="+mn-cs"/>
            </a:rPr>
            <a:t>、封印、送付、検定合格証紙による製品の施封等</a:t>
          </a:r>
          <a:endParaRPr lang="ja-JP" altLang="ja-JP">
            <a:effectLst/>
          </a:endParaRPr>
        </a:p>
      </xdr:txBody>
    </xdr:sp>
    <xdr:clientData/>
  </xdr:twoCellAnchor>
  <xdr:twoCellAnchor>
    <xdr:from>
      <xdr:col>31</xdr:col>
      <xdr:colOff>133156</xdr:colOff>
      <xdr:row>753</xdr:row>
      <xdr:rowOff>305036</xdr:rowOff>
    </xdr:from>
    <xdr:to>
      <xdr:col>39</xdr:col>
      <xdr:colOff>182290</xdr:colOff>
      <xdr:row>754</xdr:row>
      <xdr:rowOff>249098</xdr:rowOff>
    </xdr:to>
    <xdr:sp macro="" textlink="">
      <xdr:nvSpPr>
        <xdr:cNvPr id="20" name="正方形/長方形 19">
          <a:extLst>
            <a:ext uri="{FF2B5EF4-FFF2-40B4-BE49-F238E27FC236}">
              <a16:creationId xmlns:a16="http://schemas.microsoft.com/office/drawing/2014/main" id="{00000000-0008-0000-0000-00000B000000}"/>
            </a:ext>
          </a:extLst>
        </xdr:cNvPr>
        <xdr:cNvSpPr/>
      </xdr:nvSpPr>
      <xdr:spPr>
        <a:xfrm>
          <a:off x="6333931" y="47996711"/>
          <a:ext cx="1649334" cy="29648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35</xdr:col>
      <xdr:colOff>7158</xdr:colOff>
      <xdr:row>755</xdr:row>
      <xdr:rowOff>4935</xdr:rowOff>
    </xdr:from>
    <xdr:to>
      <xdr:col>47</xdr:col>
      <xdr:colOff>76724</xdr:colOff>
      <xdr:row>758</xdr:row>
      <xdr:rowOff>237530</xdr:rowOff>
    </xdr:to>
    <xdr:sp macro="" textlink="">
      <xdr:nvSpPr>
        <xdr:cNvPr id="21" name="正方形/長方形 20">
          <a:extLst>
            <a:ext uri="{FF2B5EF4-FFF2-40B4-BE49-F238E27FC236}">
              <a16:creationId xmlns:a16="http://schemas.microsoft.com/office/drawing/2014/main" id="{00000000-0008-0000-0000-00000C000000}"/>
            </a:ext>
          </a:extLst>
        </xdr:cNvPr>
        <xdr:cNvSpPr/>
      </xdr:nvSpPr>
      <xdr:spPr>
        <a:xfrm>
          <a:off x="7008033" y="48401460"/>
          <a:ext cx="2469866" cy="12898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Ｂ．兵庫県　　　　　　　　　　</a:t>
          </a:r>
          <a:endParaRPr kumimoji="1" lang="en-US" altLang="ja-JP" sz="1100"/>
        </a:p>
        <a:p>
          <a:pPr algn="ctr"/>
          <a:r>
            <a:rPr kumimoji="1" lang="ja-JP" altLang="en-US" sz="1100"/>
            <a:t>　他</a:t>
          </a:r>
          <a:r>
            <a:rPr kumimoji="1" lang="en-US" altLang="ja-JP" sz="1100"/>
            <a:t>28</a:t>
          </a:r>
          <a:r>
            <a:rPr kumimoji="1" lang="ja-JP" altLang="en-US" sz="1100"/>
            <a:t>都道府県　計</a:t>
          </a:r>
          <a:r>
            <a:rPr kumimoji="1" lang="en-US" altLang="ja-JP" sz="1100"/>
            <a:t>12.2</a:t>
          </a:r>
          <a:r>
            <a:rPr kumimoji="1" lang="ja-JP" altLang="en-US" sz="1100"/>
            <a:t>百万円</a:t>
          </a:r>
          <a:endParaRPr kumimoji="1" lang="en-US" altLang="ja-JP" sz="1100"/>
        </a:p>
      </xdr:txBody>
    </xdr:sp>
    <xdr:clientData/>
  </xdr:twoCellAnchor>
  <xdr:twoCellAnchor>
    <xdr:from>
      <xdr:col>33</xdr:col>
      <xdr:colOff>9525</xdr:colOff>
      <xdr:row>759</xdr:row>
      <xdr:rowOff>87880</xdr:rowOff>
    </xdr:from>
    <xdr:to>
      <xdr:col>47</xdr:col>
      <xdr:colOff>94478</xdr:colOff>
      <xdr:row>761</xdr:row>
      <xdr:rowOff>122159</xdr:rowOff>
    </xdr:to>
    <xdr:sp macro="" textlink="">
      <xdr:nvSpPr>
        <xdr:cNvPr id="22" name="大かっこ 21">
          <a:extLst>
            <a:ext uri="{FF2B5EF4-FFF2-40B4-BE49-F238E27FC236}">
              <a16:creationId xmlns:a16="http://schemas.microsoft.com/office/drawing/2014/main" id="{00000000-0008-0000-0000-00000D000000}"/>
            </a:ext>
          </a:extLst>
        </xdr:cNvPr>
        <xdr:cNvSpPr/>
      </xdr:nvSpPr>
      <xdr:spPr>
        <a:xfrm>
          <a:off x="6610350" y="49894105"/>
          <a:ext cx="2885303" cy="7391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一斉監視事業</a:t>
          </a:r>
          <a:endParaRPr lang="ja-JP" altLang="ja-JP">
            <a:effectLst/>
          </a:endParaRPr>
        </a:p>
        <a:p>
          <a:pPr algn="ctr"/>
          <a:r>
            <a:rPr kumimoji="1" lang="ja-JP" altLang="ja-JP" sz="1100">
              <a:solidFill>
                <a:schemeClr val="tx1"/>
              </a:solidFill>
              <a:effectLst/>
              <a:latin typeface="+mn-lt"/>
              <a:ea typeface="+mn-ea"/>
              <a:cs typeface="+mn-cs"/>
            </a:rPr>
            <a:t>取締対象品目の収去及び品質検査</a:t>
          </a:r>
          <a:endParaRPr lang="ja-JP" altLang="ja-JP">
            <a:effectLst/>
          </a:endParaRPr>
        </a:p>
        <a:p>
          <a:pPr algn="ctr"/>
          <a:endParaRPr kumimoji="1" lang="ja-JP" altLang="en-US" sz="1100"/>
        </a:p>
      </xdr:txBody>
    </xdr:sp>
    <xdr:clientData/>
  </xdr:twoCellAnchor>
  <xdr:twoCellAnchor>
    <xdr:from>
      <xdr:col>6</xdr:col>
      <xdr:colOff>190499</xdr:colOff>
      <xdr:row>753</xdr:row>
      <xdr:rowOff>306202</xdr:rowOff>
    </xdr:from>
    <xdr:to>
      <xdr:col>17</xdr:col>
      <xdr:colOff>190499</xdr:colOff>
      <xdr:row>754</xdr:row>
      <xdr:rowOff>263870</xdr:rowOff>
    </xdr:to>
    <xdr:sp macro="" textlink="">
      <xdr:nvSpPr>
        <xdr:cNvPr id="23" name="正方形/長方形 22">
          <a:extLst>
            <a:ext uri="{FF2B5EF4-FFF2-40B4-BE49-F238E27FC236}">
              <a16:creationId xmlns:a16="http://schemas.microsoft.com/office/drawing/2014/main" id="{00000000-0008-0000-0000-000008000000}"/>
            </a:ext>
          </a:extLst>
        </xdr:cNvPr>
        <xdr:cNvSpPr/>
      </xdr:nvSpPr>
      <xdr:spPr>
        <a:xfrm>
          <a:off x="1390649" y="47997877"/>
          <a:ext cx="2200275" cy="31009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75" zoomScaleNormal="75" zoomScaleSheetLayoutView="75" zoomScalePageLayoutView="85" workbookViewId="0">
      <selection activeCell="AQ120" sqref="AQ120:AX1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717</v>
      </c>
      <c r="AK2" s="191"/>
      <c r="AL2" s="191"/>
      <c r="AM2" s="191"/>
      <c r="AN2" s="83" t="s">
        <v>323</v>
      </c>
      <c r="AO2" s="191">
        <v>20</v>
      </c>
      <c r="AP2" s="191"/>
      <c r="AQ2" s="191"/>
      <c r="AR2" s="84" t="s">
        <v>627</v>
      </c>
      <c r="AS2" s="192">
        <v>290</v>
      </c>
      <c r="AT2" s="192"/>
      <c r="AU2" s="192"/>
      <c r="AV2" s="83" t="str">
        <f>IF(AW2="","","-")</f>
        <v/>
      </c>
      <c r="AW2" s="382"/>
      <c r="AX2" s="382"/>
    </row>
    <row r="3" spans="1:50" ht="21" customHeight="1" thickBot="1" x14ac:dyDescent="0.2">
      <c r="A3" s="505" t="s">
        <v>620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628</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629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632</v>
      </c>
      <c r="H5" s="541"/>
      <c r="I5" s="541"/>
      <c r="J5" s="541"/>
      <c r="K5" s="541"/>
      <c r="L5" s="541"/>
      <c r="M5" s="542" t="s">
        <v>65</v>
      </c>
      <c r="N5" s="543"/>
      <c r="O5" s="543"/>
      <c r="P5" s="543"/>
      <c r="Q5" s="543"/>
      <c r="R5" s="544"/>
      <c r="S5" s="545" t="s">
        <v>633</v>
      </c>
      <c r="T5" s="541"/>
      <c r="U5" s="541"/>
      <c r="V5" s="541"/>
      <c r="W5" s="541"/>
      <c r="X5" s="546"/>
      <c r="Y5" s="699" t="s">
        <v>3</v>
      </c>
      <c r="Z5" s="700"/>
      <c r="AA5" s="700"/>
      <c r="AB5" s="700"/>
      <c r="AC5" s="700"/>
      <c r="AD5" s="701"/>
      <c r="AE5" s="702" t="s">
        <v>634</v>
      </c>
      <c r="AF5" s="702"/>
      <c r="AG5" s="702"/>
      <c r="AH5" s="702"/>
      <c r="AI5" s="702"/>
      <c r="AJ5" s="702"/>
      <c r="AK5" s="702"/>
      <c r="AL5" s="702"/>
      <c r="AM5" s="702"/>
      <c r="AN5" s="702"/>
      <c r="AO5" s="702"/>
      <c r="AP5" s="703"/>
      <c r="AQ5" s="704" t="s">
        <v>631</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635</v>
      </c>
      <c r="H7" s="810"/>
      <c r="I7" s="810"/>
      <c r="J7" s="810"/>
      <c r="K7" s="810"/>
      <c r="L7" s="810"/>
      <c r="M7" s="810"/>
      <c r="N7" s="810"/>
      <c r="O7" s="810"/>
      <c r="P7" s="810"/>
      <c r="Q7" s="810"/>
      <c r="R7" s="810"/>
      <c r="S7" s="810"/>
      <c r="T7" s="810"/>
      <c r="U7" s="810"/>
      <c r="V7" s="810"/>
      <c r="W7" s="810"/>
      <c r="X7" s="811"/>
      <c r="Y7" s="380" t="s">
        <v>306</v>
      </c>
      <c r="Z7" s="281"/>
      <c r="AA7" s="281"/>
      <c r="AB7" s="281"/>
      <c r="AC7" s="281"/>
      <c r="AD7" s="381"/>
      <c r="AE7" s="367" t="s">
        <v>714</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636</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637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307</v>
      </c>
      <c r="Q12" s="283"/>
      <c r="R12" s="283"/>
      <c r="S12" s="283"/>
      <c r="T12" s="283"/>
      <c r="U12" s="283"/>
      <c r="V12" s="284"/>
      <c r="W12" s="288" t="s">
        <v>329</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9</v>
      </c>
      <c r="Q13" s="149"/>
      <c r="R13" s="149"/>
      <c r="S13" s="149"/>
      <c r="T13" s="149"/>
      <c r="U13" s="149"/>
      <c r="V13" s="150"/>
      <c r="W13" s="148">
        <v>9</v>
      </c>
      <c r="X13" s="149"/>
      <c r="Y13" s="149"/>
      <c r="Z13" s="149"/>
      <c r="AA13" s="149"/>
      <c r="AB13" s="149"/>
      <c r="AC13" s="150"/>
      <c r="AD13" s="148">
        <v>9</v>
      </c>
      <c r="AE13" s="149"/>
      <c r="AF13" s="149"/>
      <c r="AG13" s="149"/>
      <c r="AH13" s="149"/>
      <c r="AI13" s="149"/>
      <c r="AJ13" s="150"/>
      <c r="AK13" s="148">
        <v>9</v>
      </c>
      <c r="AL13" s="149"/>
      <c r="AM13" s="149"/>
      <c r="AN13" s="149"/>
      <c r="AO13" s="149"/>
      <c r="AP13" s="149"/>
      <c r="AQ13" s="150"/>
      <c r="AR13" s="145">
        <v>9</v>
      </c>
      <c r="AS13" s="146"/>
      <c r="AT13" s="146"/>
      <c r="AU13" s="146"/>
      <c r="AV13" s="146"/>
      <c r="AW13" s="146"/>
      <c r="AX13" s="379"/>
    </row>
    <row r="14" spans="1:50" ht="21" customHeight="1" x14ac:dyDescent="0.15">
      <c r="A14" s="105"/>
      <c r="B14" s="106"/>
      <c r="C14" s="106"/>
      <c r="D14" s="106"/>
      <c r="E14" s="106"/>
      <c r="F14" s="107"/>
      <c r="G14" s="729"/>
      <c r="H14" s="730"/>
      <c r="I14" s="557" t="s">
        <v>8</v>
      </c>
      <c r="J14" s="611"/>
      <c r="K14" s="611"/>
      <c r="L14" s="611"/>
      <c r="M14" s="611"/>
      <c r="N14" s="611"/>
      <c r="O14" s="612"/>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673</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673</v>
      </c>
      <c r="AL15" s="149"/>
      <c r="AM15" s="149"/>
      <c r="AN15" s="149"/>
      <c r="AO15" s="149"/>
      <c r="AP15" s="149"/>
      <c r="AQ15" s="150"/>
      <c r="AR15" s="148" t="s">
        <v>728</v>
      </c>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673</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673</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1"/>
      <c r="H18" s="732"/>
      <c r="I18" s="719" t="s">
        <v>20</v>
      </c>
      <c r="J18" s="720"/>
      <c r="K18" s="720"/>
      <c r="L18" s="720"/>
      <c r="M18" s="720"/>
      <c r="N18" s="720"/>
      <c r="O18" s="721"/>
      <c r="P18" s="154">
        <f>SUM(P13:V17)</f>
        <v>9</v>
      </c>
      <c r="Q18" s="155"/>
      <c r="R18" s="155"/>
      <c r="S18" s="155"/>
      <c r="T18" s="155"/>
      <c r="U18" s="155"/>
      <c r="V18" s="156"/>
      <c r="W18" s="154">
        <f>SUM(W13:AC17)</f>
        <v>9</v>
      </c>
      <c r="X18" s="155"/>
      <c r="Y18" s="155"/>
      <c r="Z18" s="155"/>
      <c r="AA18" s="155"/>
      <c r="AB18" s="155"/>
      <c r="AC18" s="156"/>
      <c r="AD18" s="154">
        <f>SUM(AD13:AJ17)</f>
        <v>9</v>
      </c>
      <c r="AE18" s="155"/>
      <c r="AF18" s="155"/>
      <c r="AG18" s="155"/>
      <c r="AH18" s="155"/>
      <c r="AI18" s="155"/>
      <c r="AJ18" s="156"/>
      <c r="AK18" s="154">
        <f>SUM(AK13:AQ17)</f>
        <v>9</v>
      </c>
      <c r="AL18" s="155"/>
      <c r="AM18" s="155"/>
      <c r="AN18" s="155"/>
      <c r="AO18" s="155"/>
      <c r="AP18" s="155"/>
      <c r="AQ18" s="156"/>
      <c r="AR18" s="154">
        <f>SUM(AR13:AX17)</f>
        <v>9</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13</v>
      </c>
      <c r="Q19" s="149"/>
      <c r="R19" s="149"/>
      <c r="S19" s="149"/>
      <c r="T19" s="149"/>
      <c r="U19" s="149"/>
      <c r="V19" s="150"/>
      <c r="W19" s="148">
        <v>13</v>
      </c>
      <c r="X19" s="149"/>
      <c r="Y19" s="149"/>
      <c r="Z19" s="149"/>
      <c r="AA19" s="149"/>
      <c r="AB19" s="149"/>
      <c r="AC19" s="150"/>
      <c r="AD19" s="148">
        <v>14</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1.4444444444444444</v>
      </c>
      <c r="Q20" s="521"/>
      <c r="R20" s="521"/>
      <c r="S20" s="521"/>
      <c r="T20" s="521"/>
      <c r="U20" s="521"/>
      <c r="V20" s="521"/>
      <c r="W20" s="521">
        <f t="shared" ref="W20" si="0">IF(W18=0, "-", SUM(W19)/W18)</f>
        <v>1.4444444444444444</v>
      </c>
      <c r="X20" s="521"/>
      <c r="Y20" s="521"/>
      <c r="Z20" s="521"/>
      <c r="AA20" s="521"/>
      <c r="AB20" s="521"/>
      <c r="AC20" s="521"/>
      <c r="AD20" s="521">
        <f t="shared" ref="AD20" si="1">IF(AD18=0, "-", SUM(AD19)/AD18)</f>
        <v>1.5555555555555556</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274</v>
      </c>
      <c r="H21" s="905"/>
      <c r="I21" s="905"/>
      <c r="J21" s="905"/>
      <c r="K21" s="905"/>
      <c r="L21" s="905"/>
      <c r="M21" s="905"/>
      <c r="N21" s="905"/>
      <c r="O21" s="905"/>
      <c r="P21" s="521">
        <f>IF(P19=0, "-", SUM(P19)/SUM(P13,P14))</f>
        <v>1.4444444444444444</v>
      </c>
      <c r="Q21" s="521"/>
      <c r="R21" s="521"/>
      <c r="S21" s="521"/>
      <c r="T21" s="521"/>
      <c r="U21" s="521"/>
      <c r="V21" s="521"/>
      <c r="W21" s="521">
        <f t="shared" ref="W21" si="2">IF(W19=0, "-", SUM(W19)/SUM(W13,W14))</f>
        <v>1.4444444444444444</v>
      </c>
      <c r="X21" s="521"/>
      <c r="Y21" s="521"/>
      <c r="Z21" s="521"/>
      <c r="AA21" s="521"/>
      <c r="AB21" s="521"/>
      <c r="AC21" s="521"/>
      <c r="AD21" s="521">
        <f t="shared" ref="AD21" si="3">IF(AD19=0, "-", SUM(AD19)/SUM(AD13,AD14))</f>
        <v>1.5555555555555556</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9</v>
      </c>
      <c r="Q23" s="146"/>
      <c r="R23" s="146"/>
      <c r="S23" s="146"/>
      <c r="T23" s="146"/>
      <c r="U23" s="146"/>
      <c r="V23" s="147"/>
      <c r="W23" s="145">
        <v>9</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9</v>
      </c>
      <c r="Q29" s="149"/>
      <c r="R29" s="149"/>
      <c r="S29" s="149"/>
      <c r="T29" s="149"/>
      <c r="U29" s="149"/>
      <c r="V29" s="150"/>
      <c r="W29" s="196">
        <f>AR13</f>
        <v>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2" t="s">
        <v>145</v>
      </c>
      <c r="H30" s="375"/>
      <c r="I30" s="375"/>
      <c r="J30" s="375"/>
      <c r="K30" s="375"/>
      <c r="L30" s="375"/>
      <c r="M30" s="375"/>
      <c r="N30" s="375"/>
      <c r="O30" s="561"/>
      <c r="P30" s="560" t="s">
        <v>58</v>
      </c>
      <c r="Q30" s="375"/>
      <c r="R30" s="375"/>
      <c r="S30" s="375"/>
      <c r="T30" s="375"/>
      <c r="U30" s="375"/>
      <c r="V30" s="375"/>
      <c r="W30" s="375"/>
      <c r="X30" s="561"/>
      <c r="Y30" s="447"/>
      <c r="Z30" s="448"/>
      <c r="AA30" s="449"/>
      <c r="AB30" s="370" t="s">
        <v>11</v>
      </c>
      <c r="AC30" s="371"/>
      <c r="AD30" s="372"/>
      <c r="AE30" s="370" t="s">
        <v>307</v>
      </c>
      <c r="AF30" s="371"/>
      <c r="AG30" s="371"/>
      <c r="AH30" s="372"/>
      <c r="AI30" s="373" t="s">
        <v>329</v>
      </c>
      <c r="AJ30" s="373"/>
      <c r="AK30" s="373"/>
      <c r="AL30" s="370"/>
      <c r="AM30" s="373" t="s">
        <v>426</v>
      </c>
      <c r="AN30" s="373"/>
      <c r="AO30" s="373"/>
      <c r="AP30" s="370"/>
      <c r="AQ30" s="623" t="s">
        <v>184</v>
      </c>
      <c r="AR30" s="624"/>
      <c r="AS30" s="624"/>
      <c r="AT30" s="625"/>
      <c r="AU30" s="375" t="s">
        <v>133</v>
      </c>
      <c r="AV30" s="375"/>
      <c r="AW30" s="375"/>
      <c r="AX30" s="376"/>
    </row>
    <row r="31" spans="1:50" ht="18.75" customHeight="1" x14ac:dyDescent="0.15">
      <c r="A31" s="494"/>
      <c r="B31" s="495"/>
      <c r="C31" s="495"/>
      <c r="D31" s="495"/>
      <c r="E31" s="495"/>
      <c r="F31" s="496"/>
      <c r="G31" s="549"/>
      <c r="H31" s="363"/>
      <c r="I31" s="363"/>
      <c r="J31" s="363"/>
      <c r="K31" s="363"/>
      <c r="L31" s="363"/>
      <c r="M31" s="363"/>
      <c r="N31" s="363"/>
      <c r="O31" s="550"/>
      <c r="P31" s="562"/>
      <c r="Q31" s="363"/>
      <c r="R31" s="363"/>
      <c r="S31" s="363"/>
      <c r="T31" s="363"/>
      <c r="U31" s="363"/>
      <c r="V31" s="363"/>
      <c r="W31" s="363"/>
      <c r="X31" s="550"/>
      <c r="Y31" s="450"/>
      <c r="Z31" s="451"/>
      <c r="AA31" s="452"/>
      <c r="AB31" s="320"/>
      <c r="AC31" s="321"/>
      <c r="AD31" s="322"/>
      <c r="AE31" s="320"/>
      <c r="AF31" s="321"/>
      <c r="AG31" s="321"/>
      <c r="AH31" s="322"/>
      <c r="AI31" s="374"/>
      <c r="AJ31" s="374"/>
      <c r="AK31" s="374"/>
      <c r="AL31" s="320"/>
      <c r="AM31" s="374"/>
      <c r="AN31" s="374"/>
      <c r="AO31" s="374"/>
      <c r="AP31" s="320"/>
      <c r="AQ31" s="216" t="s">
        <v>638</v>
      </c>
      <c r="AR31" s="163"/>
      <c r="AS31" s="164" t="s">
        <v>185</v>
      </c>
      <c r="AT31" s="187"/>
      <c r="AU31" s="256" t="s">
        <v>638</v>
      </c>
      <c r="AV31" s="256"/>
      <c r="AW31" s="363" t="s">
        <v>175</v>
      </c>
      <c r="AX31" s="364"/>
    </row>
    <row r="32" spans="1:50" ht="23.25" customHeight="1" x14ac:dyDescent="0.15">
      <c r="A32" s="497"/>
      <c r="B32" s="495"/>
      <c r="C32" s="495"/>
      <c r="D32" s="495"/>
      <c r="E32" s="495"/>
      <c r="F32" s="496"/>
      <c r="G32" s="522" t="s">
        <v>638</v>
      </c>
      <c r="H32" s="523"/>
      <c r="I32" s="523"/>
      <c r="J32" s="523"/>
      <c r="K32" s="523"/>
      <c r="L32" s="523"/>
      <c r="M32" s="523"/>
      <c r="N32" s="523"/>
      <c r="O32" s="524"/>
      <c r="P32" s="176" t="s">
        <v>638</v>
      </c>
      <c r="Q32" s="176"/>
      <c r="R32" s="176"/>
      <c r="S32" s="176"/>
      <c r="T32" s="176"/>
      <c r="U32" s="176"/>
      <c r="V32" s="176"/>
      <c r="W32" s="176"/>
      <c r="X32" s="218"/>
      <c r="Y32" s="327" t="s">
        <v>12</v>
      </c>
      <c r="Z32" s="531"/>
      <c r="AA32" s="532"/>
      <c r="AB32" s="533" t="s">
        <v>638</v>
      </c>
      <c r="AC32" s="533"/>
      <c r="AD32" s="533"/>
      <c r="AE32" s="351" t="s">
        <v>638</v>
      </c>
      <c r="AF32" s="352"/>
      <c r="AG32" s="352"/>
      <c r="AH32" s="352"/>
      <c r="AI32" s="351" t="s">
        <v>638</v>
      </c>
      <c r="AJ32" s="352"/>
      <c r="AK32" s="352"/>
      <c r="AL32" s="352"/>
      <c r="AM32" s="351" t="s">
        <v>673</v>
      </c>
      <c r="AN32" s="352"/>
      <c r="AO32" s="352"/>
      <c r="AP32" s="352"/>
      <c r="AQ32" s="151" t="s">
        <v>638</v>
      </c>
      <c r="AR32" s="152"/>
      <c r="AS32" s="152"/>
      <c r="AT32" s="153"/>
      <c r="AU32" s="352" t="s">
        <v>638</v>
      </c>
      <c r="AV32" s="352"/>
      <c r="AW32" s="352"/>
      <c r="AX32" s="353"/>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638</v>
      </c>
      <c r="AC33" s="504"/>
      <c r="AD33" s="504"/>
      <c r="AE33" s="351" t="s">
        <v>638</v>
      </c>
      <c r="AF33" s="352"/>
      <c r="AG33" s="352"/>
      <c r="AH33" s="352"/>
      <c r="AI33" s="351" t="s">
        <v>638</v>
      </c>
      <c r="AJ33" s="352"/>
      <c r="AK33" s="352"/>
      <c r="AL33" s="352"/>
      <c r="AM33" s="351" t="s">
        <v>673</v>
      </c>
      <c r="AN33" s="352"/>
      <c r="AO33" s="352"/>
      <c r="AP33" s="352"/>
      <c r="AQ33" s="151" t="s">
        <v>638</v>
      </c>
      <c r="AR33" s="152"/>
      <c r="AS33" s="152"/>
      <c r="AT33" s="153"/>
      <c r="AU33" s="352" t="s">
        <v>638</v>
      </c>
      <c r="AV33" s="352"/>
      <c r="AW33" s="352"/>
      <c r="AX33" s="353"/>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51" t="s">
        <v>638</v>
      </c>
      <c r="AF34" s="352"/>
      <c r="AG34" s="352"/>
      <c r="AH34" s="352"/>
      <c r="AI34" s="351" t="s">
        <v>638</v>
      </c>
      <c r="AJ34" s="352"/>
      <c r="AK34" s="352"/>
      <c r="AL34" s="352"/>
      <c r="AM34" s="351" t="s">
        <v>673</v>
      </c>
      <c r="AN34" s="352"/>
      <c r="AO34" s="352"/>
      <c r="AP34" s="352"/>
      <c r="AQ34" s="151" t="s">
        <v>638</v>
      </c>
      <c r="AR34" s="152"/>
      <c r="AS34" s="152"/>
      <c r="AT34" s="153"/>
      <c r="AU34" s="352" t="s">
        <v>638</v>
      </c>
      <c r="AV34" s="352"/>
      <c r="AW34" s="352"/>
      <c r="AX34" s="353"/>
    </row>
    <row r="35" spans="1:51" ht="23.25" customHeight="1" x14ac:dyDescent="0.15">
      <c r="A35" s="877" t="s">
        <v>297</v>
      </c>
      <c r="B35" s="878"/>
      <c r="C35" s="878"/>
      <c r="D35" s="878"/>
      <c r="E35" s="878"/>
      <c r="F35" s="879"/>
      <c r="G35" s="883" t="s">
        <v>638</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6" t="s">
        <v>270</v>
      </c>
      <c r="B37" s="627"/>
      <c r="C37" s="627"/>
      <c r="D37" s="627"/>
      <c r="E37" s="627"/>
      <c r="F37" s="628"/>
      <c r="G37" s="547" t="s">
        <v>145</v>
      </c>
      <c r="H37" s="365"/>
      <c r="I37" s="365"/>
      <c r="J37" s="365"/>
      <c r="K37" s="365"/>
      <c r="L37" s="365"/>
      <c r="M37" s="365"/>
      <c r="N37" s="365"/>
      <c r="O37" s="548"/>
      <c r="P37" s="613" t="s">
        <v>58</v>
      </c>
      <c r="Q37" s="365"/>
      <c r="R37" s="365"/>
      <c r="S37" s="365"/>
      <c r="T37" s="365"/>
      <c r="U37" s="365"/>
      <c r="V37" s="365"/>
      <c r="W37" s="365"/>
      <c r="X37" s="548"/>
      <c r="Y37" s="614"/>
      <c r="Z37" s="615"/>
      <c r="AA37" s="616"/>
      <c r="AB37" s="617" t="s">
        <v>11</v>
      </c>
      <c r="AC37" s="618"/>
      <c r="AD37" s="619"/>
      <c r="AE37" s="323" t="s">
        <v>307</v>
      </c>
      <c r="AF37" s="323"/>
      <c r="AG37" s="323"/>
      <c r="AH37" s="323"/>
      <c r="AI37" s="323" t="s">
        <v>329</v>
      </c>
      <c r="AJ37" s="323"/>
      <c r="AK37" s="323"/>
      <c r="AL37" s="323"/>
      <c r="AM37" s="323" t="s">
        <v>426</v>
      </c>
      <c r="AN37" s="323"/>
      <c r="AO37" s="323"/>
      <c r="AP37" s="323"/>
      <c r="AQ37" s="252" t="s">
        <v>184</v>
      </c>
      <c r="AR37" s="253"/>
      <c r="AS37" s="253"/>
      <c r="AT37" s="254"/>
      <c r="AU37" s="365" t="s">
        <v>133</v>
      </c>
      <c r="AV37" s="365"/>
      <c r="AW37" s="365"/>
      <c r="AX37" s="366"/>
      <c r="AY37">
        <f>COUNTA($G$39)</f>
        <v>0</v>
      </c>
    </row>
    <row r="38" spans="1:51" ht="18.75" hidden="1" customHeight="1" x14ac:dyDescent="0.15">
      <c r="A38" s="494"/>
      <c r="B38" s="495"/>
      <c r="C38" s="495"/>
      <c r="D38" s="495"/>
      <c r="E38" s="495"/>
      <c r="F38" s="496"/>
      <c r="G38" s="549"/>
      <c r="H38" s="363"/>
      <c r="I38" s="363"/>
      <c r="J38" s="363"/>
      <c r="K38" s="363"/>
      <c r="L38" s="363"/>
      <c r="M38" s="363"/>
      <c r="N38" s="363"/>
      <c r="O38" s="550"/>
      <c r="P38" s="562"/>
      <c r="Q38" s="363"/>
      <c r="R38" s="363"/>
      <c r="S38" s="363"/>
      <c r="T38" s="363"/>
      <c r="U38" s="363"/>
      <c r="V38" s="363"/>
      <c r="W38" s="363"/>
      <c r="X38" s="550"/>
      <c r="Y38" s="450"/>
      <c r="Z38" s="451"/>
      <c r="AA38" s="452"/>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7" t="s">
        <v>12</v>
      </c>
      <c r="Z39" s="531"/>
      <c r="AA39" s="532"/>
      <c r="AB39" s="533"/>
      <c r="AC39" s="533"/>
      <c r="AD39" s="533"/>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77" t="s">
        <v>297</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6" t="s">
        <v>270</v>
      </c>
      <c r="B44" s="627"/>
      <c r="C44" s="627"/>
      <c r="D44" s="627"/>
      <c r="E44" s="627"/>
      <c r="F44" s="628"/>
      <c r="G44" s="547" t="s">
        <v>145</v>
      </c>
      <c r="H44" s="365"/>
      <c r="I44" s="365"/>
      <c r="J44" s="365"/>
      <c r="K44" s="365"/>
      <c r="L44" s="365"/>
      <c r="M44" s="365"/>
      <c r="N44" s="365"/>
      <c r="O44" s="548"/>
      <c r="P44" s="613" t="s">
        <v>58</v>
      </c>
      <c r="Q44" s="365"/>
      <c r="R44" s="365"/>
      <c r="S44" s="365"/>
      <c r="T44" s="365"/>
      <c r="U44" s="365"/>
      <c r="V44" s="365"/>
      <c r="W44" s="365"/>
      <c r="X44" s="548"/>
      <c r="Y44" s="614"/>
      <c r="Z44" s="615"/>
      <c r="AA44" s="616"/>
      <c r="AB44" s="617" t="s">
        <v>11</v>
      </c>
      <c r="AC44" s="618"/>
      <c r="AD44" s="619"/>
      <c r="AE44" s="323" t="s">
        <v>307</v>
      </c>
      <c r="AF44" s="323"/>
      <c r="AG44" s="323"/>
      <c r="AH44" s="323"/>
      <c r="AI44" s="323" t="s">
        <v>329</v>
      </c>
      <c r="AJ44" s="323"/>
      <c r="AK44" s="323"/>
      <c r="AL44" s="323"/>
      <c r="AM44" s="323" t="s">
        <v>426</v>
      </c>
      <c r="AN44" s="323"/>
      <c r="AO44" s="323"/>
      <c r="AP44" s="323"/>
      <c r="AQ44" s="252" t="s">
        <v>184</v>
      </c>
      <c r="AR44" s="253"/>
      <c r="AS44" s="253"/>
      <c r="AT44" s="254"/>
      <c r="AU44" s="365" t="s">
        <v>133</v>
      </c>
      <c r="AV44" s="365"/>
      <c r="AW44" s="365"/>
      <c r="AX44" s="366"/>
      <c r="AY44">
        <f>COUNTA($G$46)</f>
        <v>0</v>
      </c>
    </row>
    <row r="45" spans="1:51" ht="18.75" hidden="1" customHeight="1" x14ac:dyDescent="0.15">
      <c r="A45" s="494"/>
      <c r="B45" s="495"/>
      <c r="C45" s="495"/>
      <c r="D45" s="495"/>
      <c r="E45" s="495"/>
      <c r="F45" s="496"/>
      <c r="G45" s="549"/>
      <c r="H45" s="363"/>
      <c r="I45" s="363"/>
      <c r="J45" s="363"/>
      <c r="K45" s="363"/>
      <c r="L45" s="363"/>
      <c r="M45" s="363"/>
      <c r="N45" s="363"/>
      <c r="O45" s="550"/>
      <c r="P45" s="562"/>
      <c r="Q45" s="363"/>
      <c r="R45" s="363"/>
      <c r="S45" s="363"/>
      <c r="T45" s="363"/>
      <c r="U45" s="363"/>
      <c r="V45" s="363"/>
      <c r="W45" s="363"/>
      <c r="X45" s="550"/>
      <c r="Y45" s="450"/>
      <c r="Z45" s="451"/>
      <c r="AA45" s="452"/>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7" t="s">
        <v>12</v>
      </c>
      <c r="Z46" s="531"/>
      <c r="AA46" s="532"/>
      <c r="AB46" s="533"/>
      <c r="AC46" s="533"/>
      <c r="AD46" s="533"/>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77" t="s">
        <v>297</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270</v>
      </c>
      <c r="B51" s="495"/>
      <c r="C51" s="495"/>
      <c r="D51" s="495"/>
      <c r="E51" s="495"/>
      <c r="F51" s="496"/>
      <c r="G51" s="547" t="s">
        <v>145</v>
      </c>
      <c r="H51" s="365"/>
      <c r="I51" s="365"/>
      <c r="J51" s="365"/>
      <c r="K51" s="365"/>
      <c r="L51" s="365"/>
      <c r="M51" s="365"/>
      <c r="N51" s="365"/>
      <c r="O51" s="548"/>
      <c r="P51" s="613" t="s">
        <v>58</v>
      </c>
      <c r="Q51" s="365"/>
      <c r="R51" s="365"/>
      <c r="S51" s="365"/>
      <c r="T51" s="365"/>
      <c r="U51" s="365"/>
      <c r="V51" s="365"/>
      <c r="W51" s="365"/>
      <c r="X51" s="548"/>
      <c r="Y51" s="614"/>
      <c r="Z51" s="615"/>
      <c r="AA51" s="616"/>
      <c r="AB51" s="617" t="s">
        <v>11</v>
      </c>
      <c r="AC51" s="618"/>
      <c r="AD51" s="619"/>
      <c r="AE51" s="323" t="s">
        <v>307</v>
      </c>
      <c r="AF51" s="323"/>
      <c r="AG51" s="323"/>
      <c r="AH51" s="323"/>
      <c r="AI51" s="323" t="s">
        <v>329</v>
      </c>
      <c r="AJ51" s="323"/>
      <c r="AK51" s="323"/>
      <c r="AL51" s="323"/>
      <c r="AM51" s="323" t="s">
        <v>426</v>
      </c>
      <c r="AN51" s="323"/>
      <c r="AO51" s="323"/>
      <c r="AP51" s="323"/>
      <c r="AQ51" s="252" t="s">
        <v>184</v>
      </c>
      <c r="AR51" s="253"/>
      <c r="AS51" s="253"/>
      <c r="AT51" s="254"/>
      <c r="AU51" s="361" t="s">
        <v>133</v>
      </c>
      <c r="AV51" s="361"/>
      <c r="AW51" s="361"/>
      <c r="AX51" s="362"/>
      <c r="AY51">
        <f>COUNTA($G$53)</f>
        <v>0</v>
      </c>
    </row>
    <row r="52" spans="1:51" ht="18.75" hidden="1" customHeight="1" x14ac:dyDescent="0.15">
      <c r="A52" s="494"/>
      <c r="B52" s="495"/>
      <c r="C52" s="495"/>
      <c r="D52" s="495"/>
      <c r="E52" s="495"/>
      <c r="F52" s="496"/>
      <c r="G52" s="549"/>
      <c r="H52" s="363"/>
      <c r="I52" s="363"/>
      <c r="J52" s="363"/>
      <c r="K52" s="363"/>
      <c r="L52" s="363"/>
      <c r="M52" s="363"/>
      <c r="N52" s="363"/>
      <c r="O52" s="550"/>
      <c r="P52" s="562"/>
      <c r="Q52" s="363"/>
      <c r="R52" s="363"/>
      <c r="S52" s="363"/>
      <c r="T52" s="363"/>
      <c r="U52" s="363"/>
      <c r="V52" s="363"/>
      <c r="W52" s="363"/>
      <c r="X52" s="550"/>
      <c r="Y52" s="450"/>
      <c r="Z52" s="451"/>
      <c r="AA52" s="452"/>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7" t="s">
        <v>12</v>
      </c>
      <c r="Z53" s="531"/>
      <c r="AA53" s="532"/>
      <c r="AB53" s="533"/>
      <c r="AC53" s="533"/>
      <c r="AD53" s="533"/>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77" t="s">
        <v>297</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270</v>
      </c>
      <c r="B58" s="495"/>
      <c r="C58" s="495"/>
      <c r="D58" s="495"/>
      <c r="E58" s="495"/>
      <c r="F58" s="496"/>
      <c r="G58" s="547" t="s">
        <v>145</v>
      </c>
      <c r="H58" s="365"/>
      <c r="I58" s="365"/>
      <c r="J58" s="365"/>
      <c r="K58" s="365"/>
      <c r="L58" s="365"/>
      <c r="M58" s="365"/>
      <c r="N58" s="365"/>
      <c r="O58" s="548"/>
      <c r="P58" s="613" t="s">
        <v>58</v>
      </c>
      <c r="Q58" s="365"/>
      <c r="R58" s="365"/>
      <c r="S58" s="365"/>
      <c r="T58" s="365"/>
      <c r="U58" s="365"/>
      <c r="V58" s="365"/>
      <c r="W58" s="365"/>
      <c r="X58" s="548"/>
      <c r="Y58" s="614"/>
      <c r="Z58" s="615"/>
      <c r="AA58" s="616"/>
      <c r="AB58" s="617" t="s">
        <v>11</v>
      </c>
      <c r="AC58" s="618"/>
      <c r="AD58" s="619"/>
      <c r="AE58" s="323" t="s">
        <v>307</v>
      </c>
      <c r="AF58" s="323"/>
      <c r="AG58" s="323"/>
      <c r="AH58" s="323"/>
      <c r="AI58" s="323" t="s">
        <v>329</v>
      </c>
      <c r="AJ58" s="323"/>
      <c r="AK58" s="323"/>
      <c r="AL58" s="323"/>
      <c r="AM58" s="323" t="s">
        <v>426</v>
      </c>
      <c r="AN58" s="323"/>
      <c r="AO58" s="323"/>
      <c r="AP58" s="323"/>
      <c r="AQ58" s="252" t="s">
        <v>184</v>
      </c>
      <c r="AR58" s="253"/>
      <c r="AS58" s="253"/>
      <c r="AT58" s="254"/>
      <c r="AU58" s="361" t="s">
        <v>133</v>
      </c>
      <c r="AV58" s="361"/>
      <c r="AW58" s="361"/>
      <c r="AX58" s="362"/>
      <c r="AY58">
        <f>COUNTA($G$60)</f>
        <v>0</v>
      </c>
    </row>
    <row r="59" spans="1:51" ht="18.75" hidden="1" customHeight="1" x14ac:dyDescent="0.15">
      <c r="A59" s="494"/>
      <c r="B59" s="495"/>
      <c r="C59" s="495"/>
      <c r="D59" s="495"/>
      <c r="E59" s="495"/>
      <c r="F59" s="496"/>
      <c r="G59" s="549"/>
      <c r="H59" s="363"/>
      <c r="I59" s="363"/>
      <c r="J59" s="363"/>
      <c r="K59" s="363"/>
      <c r="L59" s="363"/>
      <c r="M59" s="363"/>
      <c r="N59" s="363"/>
      <c r="O59" s="550"/>
      <c r="P59" s="562"/>
      <c r="Q59" s="363"/>
      <c r="R59" s="363"/>
      <c r="S59" s="363"/>
      <c r="T59" s="363"/>
      <c r="U59" s="363"/>
      <c r="V59" s="363"/>
      <c r="W59" s="363"/>
      <c r="X59" s="550"/>
      <c r="Y59" s="450"/>
      <c r="Z59" s="451"/>
      <c r="AA59" s="452"/>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7" t="s">
        <v>12</v>
      </c>
      <c r="Z60" s="531"/>
      <c r="AA60" s="532"/>
      <c r="AB60" s="533"/>
      <c r="AC60" s="533"/>
      <c r="AD60" s="533"/>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77" t="s">
        <v>297</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3" t="s">
        <v>307</v>
      </c>
      <c r="AF65" s="323"/>
      <c r="AG65" s="323"/>
      <c r="AH65" s="323"/>
      <c r="AI65" s="323" t="s">
        <v>329</v>
      </c>
      <c r="AJ65" s="323"/>
      <c r="AK65" s="323"/>
      <c r="AL65" s="323"/>
      <c r="AM65" s="323" t="s">
        <v>426</v>
      </c>
      <c r="AN65" s="323"/>
      <c r="AO65" s="323"/>
      <c r="AP65" s="323"/>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3"/>
      <c r="AF66" s="323"/>
      <c r="AG66" s="323"/>
      <c r="AH66" s="323"/>
      <c r="AI66" s="323"/>
      <c r="AJ66" s="323"/>
      <c r="AK66" s="323"/>
      <c r="AL66" s="323"/>
      <c r="AM66" s="323"/>
      <c r="AN66" s="323"/>
      <c r="AO66" s="323"/>
      <c r="AP66" s="323"/>
      <c r="AQ66" s="216"/>
      <c r="AR66" s="163"/>
      <c r="AS66" s="164" t="s">
        <v>185</v>
      </c>
      <c r="AT66" s="187"/>
      <c r="AU66" s="256"/>
      <c r="AV66" s="256"/>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287</v>
      </c>
      <c r="AC67" s="931"/>
      <c r="AD67" s="931"/>
      <c r="AE67" s="351"/>
      <c r="AF67" s="352"/>
      <c r="AG67" s="352"/>
      <c r="AH67" s="352"/>
      <c r="AI67" s="351"/>
      <c r="AJ67" s="352"/>
      <c r="AK67" s="352"/>
      <c r="AL67" s="352"/>
      <c r="AM67" s="351"/>
      <c r="AN67" s="352"/>
      <c r="AO67" s="352"/>
      <c r="AP67" s="352"/>
      <c r="AQ67" s="351"/>
      <c r="AR67" s="352"/>
      <c r="AS67" s="352"/>
      <c r="AT67" s="796"/>
      <c r="AU67" s="352"/>
      <c r="AV67" s="352"/>
      <c r="AW67" s="352"/>
      <c r="AX67" s="353"/>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287</v>
      </c>
      <c r="AC68" s="954"/>
      <c r="AD68" s="954"/>
      <c r="AE68" s="351"/>
      <c r="AF68" s="352"/>
      <c r="AG68" s="352"/>
      <c r="AH68" s="352"/>
      <c r="AI68" s="351"/>
      <c r="AJ68" s="352"/>
      <c r="AK68" s="352"/>
      <c r="AL68" s="352"/>
      <c r="AM68" s="351"/>
      <c r="AN68" s="352"/>
      <c r="AO68" s="352"/>
      <c r="AP68" s="352"/>
      <c r="AQ68" s="351"/>
      <c r="AR68" s="352"/>
      <c r="AS68" s="352"/>
      <c r="AT68" s="796"/>
      <c r="AU68" s="352"/>
      <c r="AV68" s="352"/>
      <c r="AW68" s="352"/>
      <c r="AX68" s="353"/>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288</v>
      </c>
      <c r="AC69" s="955"/>
      <c r="AD69" s="955"/>
      <c r="AE69" s="359"/>
      <c r="AF69" s="360"/>
      <c r="AG69" s="360"/>
      <c r="AH69" s="360"/>
      <c r="AI69" s="359"/>
      <c r="AJ69" s="360"/>
      <c r="AK69" s="360"/>
      <c r="AL69" s="360"/>
      <c r="AM69" s="359"/>
      <c r="AN69" s="360"/>
      <c r="AO69" s="360"/>
      <c r="AP69" s="360"/>
      <c r="AQ69" s="351"/>
      <c r="AR69" s="352"/>
      <c r="AS69" s="352"/>
      <c r="AT69" s="796"/>
      <c r="AU69" s="352"/>
      <c r="AV69" s="352"/>
      <c r="AW69" s="352"/>
      <c r="AX69" s="353"/>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286</v>
      </c>
      <c r="X70" s="924"/>
      <c r="Y70" s="929" t="s">
        <v>12</v>
      </c>
      <c r="Z70" s="929"/>
      <c r="AA70" s="930"/>
      <c r="AB70" s="931" t="s">
        <v>287</v>
      </c>
      <c r="AC70" s="931"/>
      <c r="AD70" s="931"/>
      <c r="AE70" s="351"/>
      <c r="AF70" s="352"/>
      <c r="AG70" s="352"/>
      <c r="AH70" s="352"/>
      <c r="AI70" s="351"/>
      <c r="AJ70" s="352"/>
      <c r="AK70" s="352"/>
      <c r="AL70" s="352"/>
      <c r="AM70" s="351"/>
      <c r="AN70" s="352"/>
      <c r="AO70" s="352"/>
      <c r="AP70" s="352"/>
      <c r="AQ70" s="351"/>
      <c r="AR70" s="352"/>
      <c r="AS70" s="352"/>
      <c r="AT70" s="796"/>
      <c r="AU70" s="352"/>
      <c r="AV70" s="352"/>
      <c r="AW70" s="352"/>
      <c r="AX70" s="353"/>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287</v>
      </c>
      <c r="AC71" s="954"/>
      <c r="AD71" s="954"/>
      <c r="AE71" s="351"/>
      <c r="AF71" s="352"/>
      <c r="AG71" s="352"/>
      <c r="AH71" s="352"/>
      <c r="AI71" s="351"/>
      <c r="AJ71" s="352"/>
      <c r="AK71" s="352"/>
      <c r="AL71" s="352"/>
      <c r="AM71" s="351"/>
      <c r="AN71" s="352"/>
      <c r="AO71" s="352"/>
      <c r="AP71" s="352"/>
      <c r="AQ71" s="351"/>
      <c r="AR71" s="352"/>
      <c r="AS71" s="352"/>
      <c r="AT71" s="796"/>
      <c r="AU71" s="352"/>
      <c r="AV71" s="352"/>
      <c r="AW71" s="352"/>
      <c r="AX71" s="353"/>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288</v>
      </c>
      <c r="AC72" s="955"/>
      <c r="AD72" s="955"/>
      <c r="AE72" s="359"/>
      <c r="AF72" s="360"/>
      <c r="AG72" s="360"/>
      <c r="AH72" s="360"/>
      <c r="AI72" s="359"/>
      <c r="AJ72" s="360"/>
      <c r="AK72" s="360"/>
      <c r="AL72" s="360"/>
      <c r="AM72" s="359"/>
      <c r="AN72" s="360"/>
      <c r="AO72" s="360"/>
      <c r="AP72" s="918"/>
      <c r="AQ72" s="351"/>
      <c r="AR72" s="352"/>
      <c r="AS72" s="352"/>
      <c r="AT72" s="796"/>
      <c r="AU72" s="352"/>
      <c r="AV72" s="352"/>
      <c r="AW72" s="352"/>
      <c r="AX72" s="353"/>
      <c r="AY72">
        <f t="shared" si="8"/>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3" t="s">
        <v>307</v>
      </c>
      <c r="AF73" s="323"/>
      <c r="AG73" s="323"/>
      <c r="AH73" s="323"/>
      <c r="AI73" s="323" t="s">
        <v>329</v>
      </c>
      <c r="AJ73" s="323"/>
      <c r="AK73" s="323"/>
      <c r="AL73" s="323"/>
      <c r="AM73" s="323" t="s">
        <v>426</v>
      </c>
      <c r="AN73" s="323"/>
      <c r="AO73" s="323"/>
      <c r="AP73" s="323"/>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2" t="s">
        <v>300</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t="s">
        <v>263</v>
      </c>
      <c r="AS79" s="111"/>
      <c r="AT79" s="112"/>
      <c r="AU79" s="112"/>
      <c r="AV79" s="112"/>
      <c r="AW79" s="112"/>
      <c r="AX79" s="113"/>
      <c r="AY79">
        <f>COUNTIF($AR$79,"☑")</f>
        <v>0</v>
      </c>
    </row>
    <row r="80" spans="1:51" ht="18.75"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618</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1</v>
      </c>
    </row>
    <row r="81" spans="1:60" ht="22.5" customHeight="1" x14ac:dyDescent="0.15">
      <c r="A81" s="502"/>
      <c r="B81" s="829"/>
      <c r="C81" s="534"/>
      <c r="D81" s="534"/>
      <c r="E81" s="534"/>
      <c r="F81" s="535"/>
      <c r="G81" s="363"/>
      <c r="H81" s="363"/>
      <c r="I81" s="363"/>
      <c r="J81" s="363"/>
      <c r="K81" s="363"/>
      <c r="L81" s="363"/>
      <c r="M81" s="363"/>
      <c r="N81" s="363"/>
      <c r="O81" s="363"/>
      <c r="P81" s="363"/>
      <c r="Q81" s="363"/>
      <c r="R81" s="363"/>
      <c r="S81" s="363"/>
      <c r="T81" s="363"/>
      <c r="U81" s="363"/>
      <c r="V81" s="363"/>
      <c r="W81" s="363"/>
      <c r="X81" s="363"/>
      <c r="Y81" s="363"/>
      <c r="Z81" s="363"/>
      <c r="AA81" s="550"/>
      <c r="AB81" s="562"/>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1</v>
      </c>
    </row>
    <row r="82" spans="1:60" ht="22.5" customHeight="1" x14ac:dyDescent="0.15">
      <c r="A82" s="502"/>
      <c r="B82" s="829"/>
      <c r="C82" s="534"/>
      <c r="D82" s="534"/>
      <c r="E82" s="534"/>
      <c r="F82" s="535"/>
      <c r="G82" s="483" t="s">
        <v>640</v>
      </c>
      <c r="H82" s="483"/>
      <c r="I82" s="483"/>
      <c r="J82" s="483"/>
      <c r="K82" s="483"/>
      <c r="L82" s="483"/>
      <c r="M82" s="483"/>
      <c r="N82" s="483"/>
      <c r="O82" s="483"/>
      <c r="P82" s="483"/>
      <c r="Q82" s="483"/>
      <c r="R82" s="483"/>
      <c r="S82" s="483"/>
      <c r="T82" s="483"/>
      <c r="U82" s="483"/>
      <c r="V82" s="483"/>
      <c r="W82" s="483"/>
      <c r="X82" s="483"/>
      <c r="Y82" s="483"/>
      <c r="Z82" s="483"/>
      <c r="AA82" s="734"/>
      <c r="AB82" s="482" t="s">
        <v>674</v>
      </c>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1</v>
      </c>
    </row>
    <row r="83" spans="1:60" ht="22.5"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1</v>
      </c>
    </row>
    <row r="84" spans="1:60" ht="19.5"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1</v>
      </c>
    </row>
    <row r="85" spans="1:60" ht="18.75"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3" t="s">
        <v>307</v>
      </c>
      <c r="AF85" s="323"/>
      <c r="AG85" s="323"/>
      <c r="AH85" s="323"/>
      <c r="AI85" s="323" t="s">
        <v>329</v>
      </c>
      <c r="AJ85" s="323"/>
      <c r="AK85" s="323"/>
      <c r="AL85" s="323"/>
      <c r="AM85" s="323" t="s">
        <v>426</v>
      </c>
      <c r="AN85" s="323"/>
      <c r="AO85" s="323"/>
      <c r="AP85" s="323"/>
      <c r="AQ85" s="200" t="s">
        <v>184</v>
      </c>
      <c r="AR85" s="184"/>
      <c r="AS85" s="184"/>
      <c r="AT85" s="185"/>
      <c r="AU85" s="357" t="s">
        <v>133</v>
      </c>
      <c r="AV85" s="357"/>
      <c r="AW85" s="357"/>
      <c r="AX85" s="358"/>
      <c r="AY85">
        <f t="shared" si="10"/>
        <v>1</v>
      </c>
      <c r="AZ85" s="10"/>
      <c r="BA85" s="10"/>
      <c r="BB85" s="10"/>
      <c r="BC85" s="10"/>
    </row>
    <row r="86" spans="1:60" ht="18.75" customHeight="1" x14ac:dyDescent="0.15">
      <c r="A86" s="502"/>
      <c r="B86" s="534"/>
      <c r="C86" s="534"/>
      <c r="D86" s="534"/>
      <c r="E86" s="534"/>
      <c r="F86" s="535"/>
      <c r="G86" s="549"/>
      <c r="H86" s="363"/>
      <c r="I86" s="363"/>
      <c r="J86" s="363"/>
      <c r="K86" s="363"/>
      <c r="L86" s="363"/>
      <c r="M86" s="363"/>
      <c r="N86" s="363"/>
      <c r="O86" s="550"/>
      <c r="P86" s="562"/>
      <c r="Q86" s="363"/>
      <c r="R86" s="363"/>
      <c r="S86" s="363"/>
      <c r="T86" s="363"/>
      <c r="U86" s="363"/>
      <c r="V86" s="363"/>
      <c r="W86" s="363"/>
      <c r="X86" s="550"/>
      <c r="Y86" s="188"/>
      <c r="Z86" s="189"/>
      <c r="AA86" s="190"/>
      <c r="AB86" s="320"/>
      <c r="AC86" s="321"/>
      <c r="AD86" s="322"/>
      <c r="AE86" s="323"/>
      <c r="AF86" s="323"/>
      <c r="AG86" s="323"/>
      <c r="AH86" s="323"/>
      <c r="AI86" s="323"/>
      <c r="AJ86" s="323"/>
      <c r="AK86" s="323"/>
      <c r="AL86" s="323"/>
      <c r="AM86" s="323"/>
      <c r="AN86" s="323"/>
      <c r="AO86" s="323"/>
      <c r="AP86" s="323"/>
      <c r="AQ86" s="255" t="s">
        <v>638</v>
      </c>
      <c r="AR86" s="256"/>
      <c r="AS86" s="164" t="s">
        <v>185</v>
      </c>
      <c r="AT86" s="187"/>
      <c r="AU86" s="256" t="s">
        <v>638</v>
      </c>
      <c r="AV86" s="256"/>
      <c r="AW86" s="363" t="s">
        <v>175</v>
      </c>
      <c r="AX86" s="364"/>
      <c r="AY86">
        <f t="shared" si="10"/>
        <v>1</v>
      </c>
      <c r="AZ86" s="10"/>
      <c r="BA86" s="10"/>
      <c r="BB86" s="10"/>
      <c r="BC86" s="10"/>
      <c r="BD86" s="10"/>
      <c r="BE86" s="10"/>
      <c r="BF86" s="10"/>
      <c r="BG86" s="10"/>
      <c r="BH86" s="10"/>
    </row>
    <row r="87" spans="1:60" ht="23.25" customHeight="1" x14ac:dyDescent="0.15">
      <c r="A87" s="502"/>
      <c r="B87" s="534"/>
      <c r="C87" s="534"/>
      <c r="D87" s="534"/>
      <c r="E87" s="534"/>
      <c r="F87" s="535"/>
      <c r="G87" s="217" t="s">
        <v>641</v>
      </c>
      <c r="H87" s="176"/>
      <c r="I87" s="176"/>
      <c r="J87" s="176"/>
      <c r="K87" s="176"/>
      <c r="L87" s="176"/>
      <c r="M87" s="176"/>
      <c r="N87" s="176"/>
      <c r="O87" s="218"/>
      <c r="P87" s="176" t="s">
        <v>642</v>
      </c>
      <c r="Q87" s="781"/>
      <c r="R87" s="781"/>
      <c r="S87" s="781"/>
      <c r="T87" s="781"/>
      <c r="U87" s="781"/>
      <c r="V87" s="781"/>
      <c r="W87" s="781"/>
      <c r="X87" s="782"/>
      <c r="Y87" s="737" t="s">
        <v>61</v>
      </c>
      <c r="Z87" s="738"/>
      <c r="AA87" s="739"/>
      <c r="AB87" s="533" t="s">
        <v>643</v>
      </c>
      <c r="AC87" s="533"/>
      <c r="AD87" s="533"/>
      <c r="AE87" s="351">
        <v>2650</v>
      </c>
      <c r="AF87" s="352"/>
      <c r="AG87" s="352"/>
      <c r="AH87" s="352"/>
      <c r="AI87" s="351">
        <v>2933</v>
      </c>
      <c r="AJ87" s="352"/>
      <c r="AK87" s="352"/>
      <c r="AL87" s="352"/>
      <c r="AM87" s="351">
        <v>3322</v>
      </c>
      <c r="AN87" s="352"/>
      <c r="AO87" s="352"/>
      <c r="AP87" s="352"/>
      <c r="AQ87" s="151" t="s">
        <v>638</v>
      </c>
      <c r="AR87" s="152"/>
      <c r="AS87" s="152"/>
      <c r="AT87" s="153"/>
      <c r="AU87" s="352" t="s">
        <v>638</v>
      </c>
      <c r="AV87" s="352"/>
      <c r="AW87" s="352"/>
      <c r="AX87" s="353"/>
      <c r="AY87">
        <f t="shared" si="10"/>
        <v>1</v>
      </c>
    </row>
    <row r="88" spans="1:60" ht="23.25"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t="s">
        <v>638</v>
      </c>
      <c r="AC88" s="504"/>
      <c r="AD88" s="504"/>
      <c r="AE88" s="351" t="s">
        <v>638</v>
      </c>
      <c r="AF88" s="352"/>
      <c r="AG88" s="352"/>
      <c r="AH88" s="352"/>
      <c r="AI88" s="351" t="s">
        <v>638</v>
      </c>
      <c r="AJ88" s="352"/>
      <c r="AK88" s="352"/>
      <c r="AL88" s="352"/>
      <c r="AM88" s="351" t="s">
        <v>673</v>
      </c>
      <c r="AN88" s="352"/>
      <c r="AO88" s="352"/>
      <c r="AP88" s="352"/>
      <c r="AQ88" s="151" t="s">
        <v>638</v>
      </c>
      <c r="AR88" s="152"/>
      <c r="AS88" s="152"/>
      <c r="AT88" s="153"/>
      <c r="AU88" s="352" t="s">
        <v>638</v>
      </c>
      <c r="AV88" s="352"/>
      <c r="AW88" s="352"/>
      <c r="AX88" s="353"/>
      <c r="AY88">
        <f t="shared" si="10"/>
        <v>1</v>
      </c>
      <c r="AZ88" s="10"/>
      <c r="BA88" s="10"/>
      <c r="BB88" s="10"/>
      <c r="BC88" s="10"/>
    </row>
    <row r="89" spans="1:60" ht="23.25"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9" t="s">
        <v>638</v>
      </c>
      <c r="AF89" s="360"/>
      <c r="AG89" s="360"/>
      <c r="AH89" s="360"/>
      <c r="AI89" s="359" t="s">
        <v>638</v>
      </c>
      <c r="AJ89" s="360"/>
      <c r="AK89" s="360"/>
      <c r="AL89" s="360"/>
      <c r="AM89" s="359" t="s">
        <v>673</v>
      </c>
      <c r="AN89" s="360"/>
      <c r="AO89" s="360"/>
      <c r="AP89" s="360"/>
      <c r="AQ89" s="151" t="s">
        <v>638</v>
      </c>
      <c r="AR89" s="152"/>
      <c r="AS89" s="152"/>
      <c r="AT89" s="153"/>
      <c r="AU89" s="352" t="s">
        <v>638</v>
      </c>
      <c r="AV89" s="352"/>
      <c r="AW89" s="352"/>
      <c r="AX89" s="353"/>
      <c r="AY89">
        <f t="shared" si="10"/>
        <v>1</v>
      </c>
      <c r="AZ89" s="10"/>
      <c r="BA89" s="10"/>
      <c r="BB89" s="10"/>
      <c r="BC89" s="10"/>
      <c r="BD89" s="10"/>
      <c r="BE89" s="10"/>
      <c r="BF89" s="10"/>
      <c r="BG89" s="10"/>
      <c r="BH89" s="10"/>
    </row>
    <row r="90" spans="1:60" ht="18.75"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3" t="s">
        <v>307</v>
      </c>
      <c r="AF90" s="323"/>
      <c r="AG90" s="323"/>
      <c r="AH90" s="323"/>
      <c r="AI90" s="323" t="s">
        <v>329</v>
      </c>
      <c r="AJ90" s="323"/>
      <c r="AK90" s="323"/>
      <c r="AL90" s="323"/>
      <c r="AM90" s="323" t="s">
        <v>426</v>
      </c>
      <c r="AN90" s="323"/>
      <c r="AO90" s="323"/>
      <c r="AP90" s="323"/>
      <c r="AQ90" s="200" t="s">
        <v>184</v>
      </c>
      <c r="AR90" s="184"/>
      <c r="AS90" s="184"/>
      <c r="AT90" s="185"/>
      <c r="AU90" s="357" t="s">
        <v>133</v>
      </c>
      <c r="AV90" s="357"/>
      <c r="AW90" s="357"/>
      <c r="AX90" s="358"/>
      <c r="AY90">
        <f>COUNTA($G$92)</f>
        <v>1</v>
      </c>
    </row>
    <row r="91" spans="1:60" ht="18.75" customHeight="1" x14ac:dyDescent="0.15">
      <c r="A91" s="502"/>
      <c r="B91" s="534"/>
      <c r="C91" s="534"/>
      <c r="D91" s="534"/>
      <c r="E91" s="534"/>
      <c r="F91" s="535"/>
      <c r="G91" s="549"/>
      <c r="H91" s="363"/>
      <c r="I91" s="363"/>
      <c r="J91" s="363"/>
      <c r="K91" s="363"/>
      <c r="L91" s="363"/>
      <c r="M91" s="363"/>
      <c r="N91" s="363"/>
      <c r="O91" s="550"/>
      <c r="P91" s="562"/>
      <c r="Q91" s="363"/>
      <c r="R91" s="363"/>
      <c r="S91" s="363"/>
      <c r="T91" s="363"/>
      <c r="U91" s="363"/>
      <c r="V91" s="363"/>
      <c r="W91" s="363"/>
      <c r="X91" s="550"/>
      <c r="Y91" s="188"/>
      <c r="Z91" s="189"/>
      <c r="AA91" s="190"/>
      <c r="AB91" s="320"/>
      <c r="AC91" s="321"/>
      <c r="AD91" s="322"/>
      <c r="AE91" s="323"/>
      <c r="AF91" s="323"/>
      <c r="AG91" s="323"/>
      <c r="AH91" s="323"/>
      <c r="AI91" s="323"/>
      <c r="AJ91" s="323"/>
      <c r="AK91" s="323"/>
      <c r="AL91" s="323"/>
      <c r="AM91" s="323"/>
      <c r="AN91" s="323"/>
      <c r="AO91" s="323"/>
      <c r="AP91" s="323"/>
      <c r="AQ91" s="255" t="s">
        <v>638</v>
      </c>
      <c r="AR91" s="256"/>
      <c r="AS91" s="164" t="s">
        <v>185</v>
      </c>
      <c r="AT91" s="187"/>
      <c r="AU91" s="256" t="s">
        <v>638</v>
      </c>
      <c r="AV91" s="256"/>
      <c r="AW91" s="363" t="s">
        <v>175</v>
      </c>
      <c r="AX91" s="364"/>
      <c r="AY91">
        <f>$AY$90</f>
        <v>1</v>
      </c>
      <c r="AZ91" s="10"/>
      <c r="BA91" s="10"/>
      <c r="BB91" s="10"/>
      <c r="BC91" s="10"/>
    </row>
    <row r="92" spans="1:60" ht="23.25" customHeight="1" x14ac:dyDescent="0.15">
      <c r="A92" s="502"/>
      <c r="B92" s="534"/>
      <c r="C92" s="534"/>
      <c r="D92" s="534"/>
      <c r="E92" s="534"/>
      <c r="F92" s="535"/>
      <c r="G92" s="217" t="s">
        <v>641</v>
      </c>
      <c r="H92" s="176"/>
      <c r="I92" s="176"/>
      <c r="J92" s="176"/>
      <c r="K92" s="176"/>
      <c r="L92" s="176"/>
      <c r="M92" s="176"/>
      <c r="N92" s="176"/>
      <c r="O92" s="218"/>
      <c r="P92" s="176" t="s">
        <v>644</v>
      </c>
      <c r="Q92" s="781"/>
      <c r="R92" s="781"/>
      <c r="S92" s="781"/>
      <c r="T92" s="781"/>
      <c r="U92" s="781"/>
      <c r="V92" s="781"/>
      <c r="W92" s="781"/>
      <c r="X92" s="782"/>
      <c r="Y92" s="737" t="s">
        <v>61</v>
      </c>
      <c r="Z92" s="738"/>
      <c r="AA92" s="739"/>
      <c r="AB92" s="533" t="s">
        <v>643</v>
      </c>
      <c r="AC92" s="533"/>
      <c r="AD92" s="533"/>
      <c r="AE92" s="351">
        <v>2720</v>
      </c>
      <c r="AF92" s="352"/>
      <c r="AG92" s="352"/>
      <c r="AH92" s="352"/>
      <c r="AI92" s="351">
        <v>2942</v>
      </c>
      <c r="AJ92" s="352"/>
      <c r="AK92" s="352"/>
      <c r="AL92" s="352"/>
      <c r="AM92" s="351">
        <v>3342</v>
      </c>
      <c r="AN92" s="352"/>
      <c r="AO92" s="352"/>
      <c r="AP92" s="352"/>
      <c r="AQ92" s="151" t="s">
        <v>638</v>
      </c>
      <c r="AR92" s="152"/>
      <c r="AS92" s="152"/>
      <c r="AT92" s="153"/>
      <c r="AU92" s="352" t="s">
        <v>638</v>
      </c>
      <c r="AV92" s="352"/>
      <c r="AW92" s="352"/>
      <c r="AX92" s="353"/>
      <c r="AY92">
        <f t="shared" ref="AY92:AY94" si="11">$AY$90</f>
        <v>1</v>
      </c>
      <c r="AZ92" s="10"/>
      <c r="BA92" s="10"/>
      <c r="BB92" s="10"/>
      <c r="BC92" s="10"/>
      <c r="BD92" s="10"/>
      <c r="BE92" s="10"/>
      <c r="BF92" s="10"/>
      <c r="BG92" s="10"/>
      <c r="BH92" s="10"/>
    </row>
    <row r="93" spans="1:60" ht="23.25"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t="s">
        <v>638</v>
      </c>
      <c r="AC93" s="504"/>
      <c r="AD93" s="504"/>
      <c r="AE93" s="351" t="s">
        <v>638</v>
      </c>
      <c r="AF93" s="352"/>
      <c r="AG93" s="352"/>
      <c r="AH93" s="352"/>
      <c r="AI93" s="351" t="s">
        <v>638</v>
      </c>
      <c r="AJ93" s="352"/>
      <c r="AK93" s="352"/>
      <c r="AL93" s="352"/>
      <c r="AM93" s="351" t="s">
        <v>673</v>
      </c>
      <c r="AN93" s="352"/>
      <c r="AO93" s="352"/>
      <c r="AP93" s="352"/>
      <c r="AQ93" s="151" t="s">
        <v>638</v>
      </c>
      <c r="AR93" s="152"/>
      <c r="AS93" s="152"/>
      <c r="AT93" s="153"/>
      <c r="AU93" s="352" t="s">
        <v>638</v>
      </c>
      <c r="AV93" s="352"/>
      <c r="AW93" s="352"/>
      <c r="AX93" s="353"/>
      <c r="AY93">
        <f t="shared" si="11"/>
        <v>1</v>
      </c>
    </row>
    <row r="94" spans="1:60" ht="23.25" customHeight="1" thickBot="1" x14ac:dyDescent="0.2">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9" t="s">
        <v>638</v>
      </c>
      <c r="AF94" s="360"/>
      <c r="AG94" s="360"/>
      <c r="AH94" s="360"/>
      <c r="AI94" s="359" t="s">
        <v>638</v>
      </c>
      <c r="AJ94" s="360"/>
      <c r="AK94" s="360"/>
      <c r="AL94" s="360"/>
      <c r="AM94" s="359" t="s">
        <v>673</v>
      </c>
      <c r="AN94" s="360"/>
      <c r="AO94" s="360"/>
      <c r="AP94" s="360"/>
      <c r="AQ94" s="151" t="s">
        <v>638</v>
      </c>
      <c r="AR94" s="152"/>
      <c r="AS94" s="152"/>
      <c r="AT94" s="153"/>
      <c r="AU94" s="352" t="s">
        <v>638</v>
      </c>
      <c r="AV94" s="352"/>
      <c r="AW94" s="352"/>
      <c r="AX94" s="353"/>
      <c r="AY94">
        <f t="shared" si="11"/>
        <v>1</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3" t="s">
        <v>307</v>
      </c>
      <c r="AF95" s="323"/>
      <c r="AG95" s="323"/>
      <c r="AH95" s="323"/>
      <c r="AI95" s="323" t="s">
        <v>329</v>
      </c>
      <c r="AJ95" s="323"/>
      <c r="AK95" s="323"/>
      <c r="AL95" s="323"/>
      <c r="AM95" s="323" t="s">
        <v>426</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3"/>
      <c r="I96" s="363"/>
      <c r="J96" s="363"/>
      <c r="K96" s="363"/>
      <c r="L96" s="363"/>
      <c r="M96" s="363"/>
      <c r="N96" s="363"/>
      <c r="O96" s="550"/>
      <c r="P96" s="562"/>
      <c r="Q96" s="363"/>
      <c r="R96" s="363"/>
      <c r="S96" s="363"/>
      <c r="T96" s="363"/>
      <c r="U96" s="363"/>
      <c r="V96" s="363"/>
      <c r="W96" s="363"/>
      <c r="X96" s="550"/>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91"/>
      <c r="AC97" s="392"/>
      <c r="AD97" s="393"/>
      <c r="AE97" s="351"/>
      <c r="AF97" s="352"/>
      <c r="AG97" s="352"/>
      <c r="AH97" s="796"/>
      <c r="AI97" s="351"/>
      <c r="AJ97" s="352"/>
      <c r="AK97" s="352"/>
      <c r="AL97" s="796"/>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51"/>
      <c r="AF98" s="352"/>
      <c r="AG98" s="352"/>
      <c r="AH98" s="796"/>
      <c r="AI98" s="351"/>
      <c r="AJ98" s="352"/>
      <c r="AK98" s="352"/>
      <c r="AL98" s="796"/>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307</v>
      </c>
      <c r="AF100" s="804"/>
      <c r="AG100" s="804"/>
      <c r="AH100" s="805"/>
      <c r="AI100" s="803" t="s">
        <v>329</v>
      </c>
      <c r="AJ100" s="804"/>
      <c r="AK100" s="804"/>
      <c r="AL100" s="805"/>
      <c r="AM100" s="803" t="s">
        <v>426</v>
      </c>
      <c r="AN100" s="804"/>
      <c r="AO100" s="804"/>
      <c r="AP100" s="805"/>
      <c r="AQ100" s="906" t="s">
        <v>334</v>
      </c>
      <c r="AR100" s="907"/>
      <c r="AS100" s="907"/>
      <c r="AT100" s="908"/>
      <c r="AU100" s="906" t="s">
        <v>459</v>
      </c>
      <c r="AV100" s="907"/>
      <c r="AW100" s="907"/>
      <c r="AX100" s="909"/>
    </row>
    <row r="101" spans="1:60" ht="23.25" customHeight="1" x14ac:dyDescent="0.15">
      <c r="A101" s="473"/>
      <c r="B101" s="474"/>
      <c r="C101" s="474"/>
      <c r="D101" s="474"/>
      <c r="E101" s="474"/>
      <c r="F101" s="475"/>
      <c r="G101" s="176" t="s">
        <v>645</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646</v>
      </c>
      <c r="AC101" s="533"/>
      <c r="AD101" s="533"/>
      <c r="AE101" s="346">
        <v>12</v>
      </c>
      <c r="AF101" s="346"/>
      <c r="AG101" s="346"/>
      <c r="AH101" s="346"/>
      <c r="AI101" s="346">
        <v>12</v>
      </c>
      <c r="AJ101" s="346"/>
      <c r="AK101" s="346"/>
      <c r="AL101" s="346"/>
      <c r="AM101" s="346">
        <v>13</v>
      </c>
      <c r="AN101" s="346"/>
      <c r="AO101" s="346"/>
      <c r="AP101" s="346"/>
      <c r="AQ101" s="346" t="s">
        <v>673</v>
      </c>
      <c r="AR101" s="346"/>
      <c r="AS101" s="346"/>
      <c r="AT101" s="346"/>
      <c r="AU101" s="351" t="s">
        <v>719</v>
      </c>
      <c r="AV101" s="352"/>
      <c r="AW101" s="352"/>
      <c r="AX101" s="353"/>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8"/>
      <c r="AA102" s="329"/>
      <c r="AB102" s="533" t="s">
        <v>646</v>
      </c>
      <c r="AC102" s="533"/>
      <c r="AD102" s="533"/>
      <c r="AE102" s="346">
        <v>12</v>
      </c>
      <c r="AF102" s="346"/>
      <c r="AG102" s="346"/>
      <c r="AH102" s="346"/>
      <c r="AI102" s="346">
        <v>12</v>
      </c>
      <c r="AJ102" s="346"/>
      <c r="AK102" s="346"/>
      <c r="AL102" s="346"/>
      <c r="AM102" s="346">
        <v>12</v>
      </c>
      <c r="AN102" s="346"/>
      <c r="AO102" s="346"/>
      <c r="AP102" s="346"/>
      <c r="AQ102" s="346">
        <v>12</v>
      </c>
      <c r="AR102" s="346"/>
      <c r="AS102" s="346"/>
      <c r="AT102" s="346"/>
      <c r="AU102" s="359" t="s">
        <v>719</v>
      </c>
      <c r="AV102" s="360"/>
      <c r="AW102" s="360"/>
      <c r="AX102" s="910"/>
    </row>
    <row r="103" spans="1:60" ht="31.5"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3" t="s">
        <v>307</v>
      </c>
      <c r="AF103" s="323"/>
      <c r="AG103" s="323"/>
      <c r="AH103" s="323"/>
      <c r="AI103" s="323" t="s">
        <v>329</v>
      </c>
      <c r="AJ103" s="323"/>
      <c r="AK103" s="323"/>
      <c r="AL103" s="323"/>
      <c r="AM103" s="323" t="s">
        <v>426</v>
      </c>
      <c r="AN103" s="323"/>
      <c r="AO103" s="323"/>
      <c r="AP103" s="323"/>
      <c r="AQ103" s="348" t="s">
        <v>334</v>
      </c>
      <c r="AR103" s="349"/>
      <c r="AS103" s="349"/>
      <c r="AT103" s="349"/>
      <c r="AU103" s="348" t="s">
        <v>459</v>
      </c>
      <c r="AV103" s="349"/>
      <c r="AW103" s="349"/>
      <c r="AX103" s="350"/>
      <c r="AY103">
        <f>COUNTA($G$104)</f>
        <v>1</v>
      </c>
    </row>
    <row r="104" spans="1:60" ht="23.25" customHeight="1" x14ac:dyDescent="0.15">
      <c r="A104" s="473"/>
      <c r="B104" s="474"/>
      <c r="C104" s="474"/>
      <c r="D104" s="474"/>
      <c r="E104" s="474"/>
      <c r="F104" s="475"/>
      <c r="G104" s="176" t="s">
        <v>647</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648</v>
      </c>
      <c r="AC104" s="454"/>
      <c r="AD104" s="455"/>
      <c r="AE104" s="346">
        <v>871</v>
      </c>
      <c r="AF104" s="346"/>
      <c r="AG104" s="346"/>
      <c r="AH104" s="346"/>
      <c r="AI104" s="346">
        <v>871</v>
      </c>
      <c r="AJ104" s="346"/>
      <c r="AK104" s="346"/>
      <c r="AL104" s="346"/>
      <c r="AM104" s="346">
        <v>748</v>
      </c>
      <c r="AN104" s="346"/>
      <c r="AO104" s="346"/>
      <c r="AP104" s="346"/>
      <c r="AQ104" s="346" t="s">
        <v>673</v>
      </c>
      <c r="AR104" s="346"/>
      <c r="AS104" s="346"/>
      <c r="AT104" s="346"/>
      <c r="AU104" s="346" t="s">
        <v>719</v>
      </c>
      <c r="AV104" s="346"/>
      <c r="AW104" s="346"/>
      <c r="AX104" s="347"/>
      <c r="AY104">
        <f>$AY$103</f>
        <v>1</v>
      </c>
    </row>
    <row r="105" spans="1:60" ht="23.25"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91" t="s">
        <v>638</v>
      </c>
      <c r="AC105" s="392"/>
      <c r="AD105" s="393"/>
      <c r="AE105" s="346" t="s">
        <v>638</v>
      </c>
      <c r="AF105" s="346"/>
      <c r="AG105" s="346"/>
      <c r="AH105" s="346"/>
      <c r="AI105" s="346" t="s">
        <v>638</v>
      </c>
      <c r="AJ105" s="346"/>
      <c r="AK105" s="346"/>
      <c r="AL105" s="346"/>
      <c r="AM105" s="346" t="s">
        <v>673</v>
      </c>
      <c r="AN105" s="346"/>
      <c r="AO105" s="346"/>
      <c r="AP105" s="346"/>
      <c r="AQ105" s="346" t="s">
        <v>673</v>
      </c>
      <c r="AR105" s="346"/>
      <c r="AS105" s="346"/>
      <c r="AT105" s="346"/>
      <c r="AU105" s="346" t="s">
        <v>719</v>
      </c>
      <c r="AV105" s="346"/>
      <c r="AW105" s="346"/>
      <c r="AX105" s="347"/>
      <c r="AY105">
        <f>$AY$103</f>
        <v>1</v>
      </c>
    </row>
    <row r="106" spans="1:60" ht="31.5"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3" t="s">
        <v>307</v>
      </c>
      <c r="AF106" s="323"/>
      <c r="AG106" s="323"/>
      <c r="AH106" s="323"/>
      <c r="AI106" s="323" t="s">
        <v>329</v>
      </c>
      <c r="AJ106" s="323"/>
      <c r="AK106" s="323"/>
      <c r="AL106" s="323"/>
      <c r="AM106" s="323" t="s">
        <v>426</v>
      </c>
      <c r="AN106" s="323"/>
      <c r="AO106" s="323"/>
      <c r="AP106" s="323"/>
      <c r="AQ106" s="348" t="s">
        <v>334</v>
      </c>
      <c r="AR106" s="349"/>
      <c r="AS106" s="349"/>
      <c r="AT106" s="349"/>
      <c r="AU106" s="348" t="s">
        <v>459</v>
      </c>
      <c r="AV106" s="349"/>
      <c r="AW106" s="349"/>
      <c r="AX106" s="350"/>
      <c r="AY106">
        <f>COUNTA($G$107)</f>
        <v>1</v>
      </c>
    </row>
    <row r="107" spans="1:60" ht="23.25" customHeight="1" x14ac:dyDescent="0.15">
      <c r="A107" s="473"/>
      <c r="B107" s="474"/>
      <c r="C107" s="474"/>
      <c r="D107" s="474"/>
      <c r="E107" s="474"/>
      <c r="F107" s="475"/>
      <c r="G107" s="176" t="s">
        <v>649</v>
      </c>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t="s">
        <v>646</v>
      </c>
      <c r="AC107" s="454"/>
      <c r="AD107" s="455"/>
      <c r="AE107" s="346">
        <v>31</v>
      </c>
      <c r="AF107" s="346"/>
      <c r="AG107" s="346"/>
      <c r="AH107" s="346"/>
      <c r="AI107" s="346">
        <v>32</v>
      </c>
      <c r="AJ107" s="346"/>
      <c r="AK107" s="346"/>
      <c r="AL107" s="346"/>
      <c r="AM107" s="346">
        <v>29</v>
      </c>
      <c r="AN107" s="346"/>
      <c r="AO107" s="346"/>
      <c r="AP107" s="346"/>
      <c r="AQ107" s="346" t="s">
        <v>673</v>
      </c>
      <c r="AR107" s="346"/>
      <c r="AS107" s="346"/>
      <c r="AT107" s="346"/>
      <c r="AU107" s="346" t="s">
        <v>719</v>
      </c>
      <c r="AV107" s="346"/>
      <c r="AW107" s="346"/>
      <c r="AX107" s="347"/>
      <c r="AY107">
        <f>$AY$106</f>
        <v>1</v>
      </c>
    </row>
    <row r="108" spans="1:60" ht="23.25"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91" t="s">
        <v>646</v>
      </c>
      <c r="AC108" s="392"/>
      <c r="AD108" s="393"/>
      <c r="AE108" s="346">
        <v>47</v>
      </c>
      <c r="AF108" s="346"/>
      <c r="AG108" s="346"/>
      <c r="AH108" s="346"/>
      <c r="AI108" s="346">
        <v>47</v>
      </c>
      <c r="AJ108" s="346"/>
      <c r="AK108" s="346"/>
      <c r="AL108" s="346"/>
      <c r="AM108" s="346">
        <v>47</v>
      </c>
      <c r="AN108" s="346"/>
      <c r="AO108" s="346"/>
      <c r="AP108" s="346"/>
      <c r="AQ108" s="346">
        <v>47</v>
      </c>
      <c r="AR108" s="346"/>
      <c r="AS108" s="346"/>
      <c r="AT108" s="346"/>
      <c r="AU108" s="346" t="s">
        <v>719</v>
      </c>
      <c r="AV108" s="346"/>
      <c r="AW108" s="346"/>
      <c r="AX108" s="347"/>
      <c r="AY108">
        <f>$AY$106</f>
        <v>1</v>
      </c>
    </row>
    <row r="109" spans="1:60" ht="31.5"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3" t="s">
        <v>307</v>
      </c>
      <c r="AF109" s="323"/>
      <c r="AG109" s="323"/>
      <c r="AH109" s="323"/>
      <c r="AI109" s="323" t="s">
        <v>329</v>
      </c>
      <c r="AJ109" s="323"/>
      <c r="AK109" s="323"/>
      <c r="AL109" s="323"/>
      <c r="AM109" s="323" t="s">
        <v>426</v>
      </c>
      <c r="AN109" s="323"/>
      <c r="AO109" s="323"/>
      <c r="AP109" s="323"/>
      <c r="AQ109" s="348" t="s">
        <v>334</v>
      </c>
      <c r="AR109" s="349"/>
      <c r="AS109" s="349"/>
      <c r="AT109" s="349"/>
      <c r="AU109" s="348" t="s">
        <v>459</v>
      </c>
      <c r="AV109" s="349"/>
      <c r="AW109" s="349"/>
      <c r="AX109" s="350"/>
      <c r="AY109">
        <f>COUNTA($G$110)</f>
        <v>1</v>
      </c>
    </row>
    <row r="110" spans="1:60" ht="23.25" customHeight="1" x14ac:dyDescent="0.15">
      <c r="A110" s="473"/>
      <c r="B110" s="474"/>
      <c r="C110" s="474"/>
      <c r="D110" s="474"/>
      <c r="E110" s="474"/>
      <c r="F110" s="475"/>
      <c r="G110" s="176" t="s">
        <v>650</v>
      </c>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t="s">
        <v>651</v>
      </c>
      <c r="AC110" s="454"/>
      <c r="AD110" s="455"/>
      <c r="AE110" s="346">
        <v>524</v>
      </c>
      <c r="AF110" s="346"/>
      <c r="AG110" s="346"/>
      <c r="AH110" s="346"/>
      <c r="AI110" s="346">
        <v>540</v>
      </c>
      <c r="AJ110" s="346"/>
      <c r="AK110" s="346"/>
      <c r="AL110" s="346"/>
      <c r="AM110" s="346">
        <v>358</v>
      </c>
      <c r="AN110" s="346"/>
      <c r="AO110" s="346"/>
      <c r="AP110" s="346"/>
      <c r="AQ110" s="346" t="s">
        <v>673</v>
      </c>
      <c r="AR110" s="346"/>
      <c r="AS110" s="346"/>
      <c r="AT110" s="346"/>
      <c r="AU110" s="346" t="s">
        <v>719</v>
      </c>
      <c r="AV110" s="346"/>
      <c r="AW110" s="346"/>
      <c r="AX110" s="347"/>
      <c r="AY110">
        <f>$AY$109</f>
        <v>1</v>
      </c>
    </row>
    <row r="111" spans="1:60" ht="23.25"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91" t="s">
        <v>638</v>
      </c>
      <c r="AC111" s="392"/>
      <c r="AD111" s="393"/>
      <c r="AE111" s="346" t="s">
        <v>638</v>
      </c>
      <c r="AF111" s="346"/>
      <c r="AG111" s="346"/>
      <c r="AH111" s="346"/>
      <c r="AI111" s="346" t="s">
        <v>638</v>
      </c>
      <c r="AJ111" s="346"/>
      <c r="AK111" s="346"/>
      <c r="AL111" s="346"/>
      <c r="AM111" s="346" t="s">
        <v>673</v>
      </c>
      <c r="AN111" s="346"/>
      <c r="AO111" s="346"/>
      <c r="AP111" s="346"/>
      <c r="AQ111" s="346" t="s">
        <v>673</v>
      </c>
      <c r="AR111" s="346"/>
      <c r="AS111" s="346"/>
      <c r="AT111" s="346"/>
      <c r="AU111" s="346" t="s">
        <v>719</v>
      </c>
      <c r="AV111" s="346"/>
      <c r="AW111" s="346"/>
      <c r="AX111" s="347"/>
      <c r="AY111">
        <f>$AY$109</f>
        <v>1</v>
      </c>
    </row>
    <row r="112" spans="1:60" ht="31.5"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3" t="s">
        <v>307</v>
      </c>
      <c r="AF112" s="323"/>
      <c r="AG112" s="323"/>
      <c r="AH112" s="323"/>
      <c r="AI112" s="323" t="s">
        <v>329</v>
      </c>
      <c r="AJ112" s="323"/>
      <c r="AK112" s="323"/>
      <c r="AL112" s="323"/>
      <c r="AM112" s="323" t="s">
        <v>426</v>
      </c>
      <c r="AN112" s="323"/>
      <c r="AO112" s="323"/>
      <c r="AP112" s="323"/>
      <c r="AQ112" s="348" t="s">
        <v>334</v>
      </c>
      <c r="AR112" s="349"/>
      <c r="AS112" s="349"/>
      <c r="AT112" s="349"/>
      <c r="AU112" s="348" t="s">
        <v>459</v>
      </c>
      <c r="AV112" s="349"/>
      <c r="AW112" s="349"/>
      <c r="AX112" s="350"/>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6"/>
      <c r="AF113" s="346"/>
      <c r="AG113" s="346"/>
      <c r="AH113" s="346"/>
      <c r="AI113" s="346"/>
      <c r="AJ113" s="346"/>
      <c r="AK113" s="346"/>
      <c r="AL113" s="346"/>
      <c r="AM113" s="346"/>
      <c r="AN113" s="346"/>
      <c r="AO113" s="346"/>
      <c r="AP113" s="346"/>
      <c r="AQ113" s="351"/>
      <c r="AR113" s="352"/>
      <c r="AS113" s="352"/>
      <c r="AT113" s="796"/>
      <c r="AU113" s="346"/>
      <c r="AV113" s="346"/>
      <c r="AW113" s="346"/>
      <c r="AX113" s="347"/>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91"/>
      <c r="AC114" s="392"/>
      <c r="AD114" s="393"/>
      <c r="AE114" s="354"/>
      <c r="AF114" s="354"/>
      <c r="AG114" s="354"/>
      <c r="AH114" s="354"/>
      <c r="AI114" s="354"/>
      <c r="AJ114" s="354"/>
      <c r="AK114" s="354"/>
      <c r="AL114" s="354"/>
      <c r="AM114" s="354"/>
      <c r="AN114" s="354"/>
      <c r="AO114" s="354"/>
      <c r="AP114" s="354"/>
      <c r="AQ114" s="351"/>
      <c r="AR114" s="352"/>
      <c r="AS114" s="352"/>
      <c r="AT114" s="796"/>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3" t="s">
        <v>307</v>
      </c>
      <c r="AF115" s="323"/>
      <c r="AG115" s="323"/>
      <c r="AH115" s="323"/>
      <c r="AI115" s="323" t="s">
        <v>329</v>
      </c>
      <c r="AJ115" s="323"/>
      <c r="AK115" s="323"/>
      <c r="AL115" s="323"/>
      <c r="AM115" s="323" t="s">
        <v>426</v>
      </c>
      <c r="AN115" s="323"/>
      <c r="AO115" s="323"/>
      <c r="AP115" s="323"/>
      <c r="AQ115" s="324" t="s">
        <v>460</v>
      </c>
      <c r="AR115" s="325"/>
      <c r="AS115" s="325"/>
      <c r="AT115" s="325"/>
      <c r="AU115" s="325"/>
      <c r="AV115" s="325"/>
      <c r="AW115" s="325"/>
      <c r="AX115" s="326"/>
    </row>
    <row r="116" spans="1:51" ht="23.25" customHeight="1" x14ac:dyDescent="0.15">
      <c r="A116" s="277"/>
      <c r="B116" s="278"/>
      <c r="C116" s="278"/>
      <c r="D116" s="278"/>
      <c r="E116" s="278"/>
      <c r="F116" s="279"/>
      <c r="G116" s="339" t="s">
        <v>652</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653</v>
      </c>
      <c r="AC116" s="286"/>
      <c r="AD116" s="287"/>
      <c r="AE116" s="346">
        <v>198726</v>
      </c>
      <c r="AF116" s="346"/>
      <c r="AG116" s="346"/>
      <c r="AH116" s="346"/>
      <c r="AI116" s="346">
        <v>146805</v>
      </c>
      <c r="AJ116" s="346"/>
      <c r="AK116" s="346"/>
      <c r="AL116" s="346"/>
      <c r="AM116" s="346">
        <v>130950</v>
      </c>
      <c r="AN116" s="346"/>
      <c r="AO116" s="346"/>
      <c r="AP116" s="346"/>
      <c r="AQ116" s="351" t="s">
        <v>720</v>
      </c>
      <c r="AR116" s="352"/>
      <c r="AS116" s="352"/>
      <c r="AT116" s="352"/>
      <c r="AU116" s="352"/>
      <c r="AV116" s="352"/>
      <c r="AW116" s="352"/>
      <c r="AX116" s="353"/>
    </row>
    <row r="117" spans="1:51" ht="46.5" customHeight="1" x14ac:dyDescent="0.15">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654</v>
      </c>
      <c r="AC117" s="331"/>
      <c r="AD117" s="332"/>
      <c r="AE117" s="439" t="s">
        <v>655</v>
      </c>
      <c r="AF117" s="291"/>
      <c r="AG117" s="291"/>
      <c r="AH117" s="291"/>
      <c r="AI117" s="439" t="s">
        <v>656</v>
      </c>
      <c r="AJ117" s="291"/>
      <c r="AK117" s="291"/>
      <c r="AL117" s="291"/>
      <c r="AM117" s="439" t="s">
        <v>727</v>
      </c>
      <c r="AN117" s="291"/>
      <c r="AO117" s="291"/>
      <c r="AP117" s="291"/>
      <c r="AQ117" s="291" t="s">
        <v>323</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3" t="s">
        <v>307</v>
      </c>
      <c r="AF118" s="323"/>
      <c r="AG118" s="323"/>
      <c r="AH118" s="323"/>
      <c r="AI118" s="323" t="s">
        <v>329</v>
      </c>
      <c r="AJ118" s="323"/>
      <c r="AK118" s="323"/>
      <c r="AL118" s="323"/>
      <c r="AM118" s="323" t="s">
        <v>426</v>
      </c>
      <c r="AN118" s="323"/>
      <c r="AO118" s="323"/>
      <c r="AP118" s="323"/>
      <c r="AQ118" s="324" t="s">
        <v>460</v>
      </c>
      <c r="AR118" s="325"/>
      <c r="AS118" s="325"/>
      <c r="AT118" s="325"/>
      <c r="AU118" s="325"/>
      <c r="AV118" s="325"/>
      <c r="AW118" s="325"/>
      <c r="AX118" s="326"/>
      <c r="AY118" s="77">
        <f>IF(SUBSTITUTE(SUBSTITUTE($G$119,"／",""),"　","")="",0,1)</f>
        <v>1</v>
      </c>
    </row>
    <row r="119" spans="1:51" ht="23.25" customHeight="1" x14ac:dyDescent="0.15">
      <c r="A119" s="277"/>
      <c r="B119" s="278"/>
      <c r="C119" s="278"/>
      <c r="D119" s="278"/>
      <c r="E119" s="278"/>
      <c r="F119" s="279"/>
      <c r="G119" s="339" t="s">
        <v>657</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t="s">
        <v>653</v>
      </c>
      <c r="AC119" s="286"/>
      <c r="AD119" s="287"/>
      <c r="AE119" s="346" t="s">
        <v>638</v>
      </c>
      <c r="AF119" s="346"/>
      <c r="AG119" s="346"/>
      <c r="AH119" s="346"/>
      <c r="AI119" s="346" t="s">
        <v>638</v>
      </c>
      <c r="AJ119" s="346"/>
      <c r="AK119" s="346"/>
      <c r="AL119" s="346"/>
      <c r="AM119" s="346" t="s">
        <v>716</v>
      </c>
      <c r="AN119" s="346"/>
      <c r="AO119" s="346"/>
      <c r="AP119" s="346"/>
      <c r="AQ119" s="346" t="s">
        <v>719</v>
      </c>
      <c r="AR119" s="346"/>
      <c r="AS119" s="346"/>
      <c r="AT119" s="346"/>
      <c r="AU119" s="346"/>
      <c r="AV119" s="346"/>
      <c r="AW119" s="346"/>
      <c r="AX119" s="347"/>
      <c r="AY119">
        <f>$AY$118</f>
        <v>1</v>
      </c>
    </row>
    <row r="120" spans="1:51" ht="46.5"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654</v>
      </c>
      <c r="AC120" s="331"/>
      <c r="AD120" s="332"/>
      <c r="AE120" s="291" t="s">
        <v>658</v>
      </c>
      <c r="AF120" s="291"/>
      <c r="AG120" s="291"/>
      <c r="AH120" s="291"/>
      <c r="AI120" s="291" t="s">
        <v>658</v>
      </c>
      <c r="AJ120" s="291"/>
      <c r="AK120" s="291"/>
      <c r="AL120" s="291"/>
      <c r="AM120" s="291" t="s">
        <v>715</v>
      </c>
      <c r="AN120" s="291"/>
      <c r="AO120" s="291"/>
      <c r="AP120" s="291"/>
      <c r="AQ120" s="291" t="s">
        <v>719</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3" t="s">
        <v>307</v>
      </c>
      <c r="AF121" s="323"/>
      <c r="AG121" s="323"/>
      <c r="AH121" s="323"/>
      <c r="AI121" s="323" t="s">
        <v>329</v>
      </c>
      <c r="AJ121" s="323"/>
      <c r="AK121" s="323"/>
      <c r="AL121" s="323"/>
      <c r="AM121" s="323" t="s">
        <v>426</v>
      </c>
      <c r="AN121" s="323"/>
      <c r="AO121" s="323"/>
      <c r="AP121" s="323"/>
      <c r="AQ121" s="324" t="s">
        <v>460</v>
      </c>
      <c r="AR121" s="325"/>
      <c r="AS121" s="325"/>
      <c r="AT121" s="325"/>
      <c r="AU121" s="325"/>
      <c r="AV121" s="325"/>
      <c r="AW121" s="325"/>
      <c r="AX121" s="326"/>
      <c r="AY121" s="77">
        <f>IF(SUBSTITUTE(SUBSTITUTE($G$122,"／",""),"　","")="",0,1)</f>
        <v>1</v>
      </c>
    </row>
    <row r="122" spans="1:51" ht="23.25" customHeight="1" x14ac:dyDescent="0.15">
      <c r="A122" s="277"/>
      <c r="B122" s="278"/>
      <c r="C122" s="278"/>
      <c r="D122" s="278"/>
      <c r="E122" s="278"/>
      <c r="F122" s="279"/>
      <c r="G122" s="339" t="s">
        <v>659</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t="s">
        <v>653</v>
      </c>
      <c r="AC122" s="286"/>
      <c r="AD122" s="287"/>
      <c r="AE122" s="346">
        <v>19658</v>
      </c>
      <c r="AF122" s="346"/>
      <c r="AG122" s="346"/>
      <c r="AH122" s="346"/>
      <c r="AI122" s="346">
        <v>19965</v>
      </c>
      <c r="AJ122" s="346"/>
      <c r="AK122" s="346"/>
      <c r="AL122" s="346"/>
      <c r="AM122" s="346">
        <f>12172354/358</f>
        <v>34000.988826815643</v>
      </c>
      <c r="AN122" s="346"/>
      <c r="AO122" s="346"/>
      <c r="AP122" s="346"/>
      <c r="AQ122" s="346" t="s">
        <v>719</v>
      </c>
      <c r="AR122" s="346"/>
      <c r="AS122" s="346"/>
      <c r="AT122" s="346"/>
      <c r="AU122" s="346"/>
      <c r="AV122" s="346"/>
      <c r="AW122" s="346"/>
      <c r="AX122" s="347"/>
      <c r="AY122">
        <f>$AY$121</f>
        <v>1</v>
      </c>
    </row>
    <row r="123" spans="1:51" ht="46.5" customHeight="1" thickBot="1" x14ac:dyDescent="0.2">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654</v>
      </c>
      <c r="AC123" s="331"/>
      <c r="AD123" s="332"/>
      <c r="AE123" s="439" t="s">
        <v>660</v>
      </c>
      <c r="AF123" s="291"/>
      <c r="AG123" s="291"/>
      <c r="AH123" s="291"/>
      <c r="AI123" s="439" t="s">
        <v>661</v>
      </c>
      <c r="AJ123" s="291"/>
      <c r="AK123" s="291"/>
      <c r="AL123" s="291"/>
      <c r="AM123" s="439" t="s">
        <v>726</v>
      </c>
      <c r="AN123" s="291"/>
      <c r="AO123" s="291"/>
      <c r="AP123" s="291"/>
      <c r="AQ123" s="291" t="s">
        <v>719</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3" t="s">
        <v>307</v>
      </c>
      <c r="AF124" s="323"/>
      <c r="AG124" s="323"/>
      <c r="AH124" s="323"/>
      <c r="AI124" s="323" t="s">
        <v>329</v>
      </c>
      <c r="AJ124" s="323"/>
      <c r="AK124" s="323"/>
      <c r="AL124" s="323"/>
      <c r="AM124" s="323" t="s">
        <v>426</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457</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307</v>
      </c>
      <c r="AF127" s="323"/>
      <c r="AG127" s="323"/>
      <c r="AH127" s="323"/>
      <c r="AI127" s="323" t="s">
        <v>329</v>
      </c>
      <c r="AJ127" s="323"/>
      <c r="AK127" s="323"/>
      <c r="AL127" s="323"/>
      <c r="AM127" s="323" t="s">
        <v>426</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279</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322</v>
      </c>
      <c r="B130" s="971"/>
      <c r="C130" s="970" t="s">
        <v>188</v>
      </c>
      <c r="D130" s="971"/>
      <c r="E130" s="293" t="s">
        <v>217</v>
      </c>
      <c r="F130" s="294"/>
      <c r="G130" s="295" t="s">
        <v>662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663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t="s">
        <v>638</v>
      </c>
      <c r="AV133" s="163"/>
      <c r="AW133" s="164" t="s">
        <v>175</v>
      </c>
      <c r="AX133" s="165"/>
      <c r="AY133">
        <f>$AY$132</f>
        <v>1</v>
      </c>
    </row>
    <row r="134" spans="1:51" ht="39.75" customHeight="1" x14ac:dyDescent="0.15">
      <c r="A134" s="974"/>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638</v>
      </c>
      <c r="AC134" s="209"/>
      <c r="AD134" s="209"/>
      <c r="AE134" s="251" t="s">
        <v>638</v>
      </c>
      <c r="AF134" s="152"/>
      <c r="AG134" s="152"/>
      <c r="AH134" s="152"/>
      <c r="AI134" s="251" t="s">
        <v>638</v>
      </c>
      <c r="AJ134" s="152"/>
      <c r="AK134" s="152"/>
      <c r="AL134" s="152"/>
      <c r="AM134" s="251" t="s">
        <v>673</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638</v>
      </c>
      <c r="AF135" s="152"/>
      <c r="AG135" s="152"/>
      <c r="AH135" s="152"/>
      <c r="AI135" s="251" t="s">
        <v>638</v>
      </c>
      <c r="AJ135" s="152"/>
      <c r="AK135" s="152"/>
      <c r="AL135" s="152"/>
      <c r="AM135" s="251" t="s">
        <v>673</v>
      </c>
      <c r="AN135" s="152"/>
      <c r="AO135" s="152"/>
      <c r="AP135" s="152"/>
      <c r="AQ135" s="251" t="s">
        <v>638</v>
      </c>
      <c r="AR135" s="152"/>
      <c r="AS135" s="152"/>
      <c r="AT135" s="152"/>
      <c r="AU135" s="251" t="s">
        <v>638</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1</v>
      </c>
    </row>
    <row r="153" spans="1:51" ht="22.5"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4"/>
      <c r="B154" s="238"/>
      <c r="C154" s="237"/>
      <c r="D154" s="238"/>
      <c r="E154" s="237"/>
      <c r="F154" s="299"/>
      <c r="G154" s="217" t="s">
        <v>638</v>
      </c>
      <c r="H154" s="176"/>
      <c r="I154" s="176"/>
      <c r="J154" s="176"/>
      <c r="K154" s="176"/>
      <c r="L154" s="176"/>
      <c r="M154" s="176"/>
      <c r="N154" s="176"/>
      <c r="O154" s="176"/>
      <c r="P154" s="218"/>
      <c r="Q154" s="175" t="s">
        <v>638</v>
      </c>
      <c r="R154" s="176"/>
      <c r="S154" s="176"/>
      <c r="T154" s="176"/>
      <c r="U154" s="176"/>
      <c r="V154" s="176"/>
      <c r="W154" s="176"/>
      <c r="X154" s="176"/>
      <c r="Y154" s="176"/>
      <c r="Z154" s="176"/>
      <c r="AA154" s="901"/>
      <c r="AB154" s="241" t="s">
        <v>638</v>
      </c>
      <c r="AC154" s="242"/>
      <c r="AD154" s="242"/>
      <c r="AE154" s="247" t="s">
        <v>638</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t="s">
        <v>673</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725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4"/>
      <c r="B430" s="238"/>
      <c r="C430" s="235" t="s">
        <v>589</v>
      </c>
      <c r="D430" s="236"/>
      <c r="E430" s="224" t="s">
        <v>316</v>
      </c>
      <c r="F430" s="429"/>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hidden="1" customHeight="1" x14ac:dyDescent="0.15">
      <c r="A433" s="974"/>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c r="AN433" s="152"/>
      <c r="AO433" s="152"/>
      <c r="AP433" s="153"/>
      <c r="AQ433" s="151" t="s">
        <v>638</v>
      </c>
      <c r="AR433" s="152"/>
      <c r="AS433" s="152"/>
      <c r="AT433" s="153"/>
      <c r="AU433" s="152" t="s">
        <v>638</v>
      </c>
      <c r="AV433" s="152"/>
      <c r="AW433" s="152"/>
      <c r="AX433" s="193"/>
      <c r="AY433">
        <f t="shared" ref="AY433:AY435" si="63">$AY$431</f>
        <v>1</v>
      </c>
    </row>
    <row r="434" spans="1:51" ht="23.25" hidden="1"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c r="AN434" s="152"/>
      <c r="AO434" s="152"/>
      <c r="AP434" s="153"/>
      <c r="AQ434" s="151" t="s">
        <v>638</v>
      </c>
      <c r="AR434" s="152"/>
      <c r="AS434" s="152"/>
      <c r="AT434" s="153"/>
      <c r="AU434" s="152" t="s">
        <v>638</v>
      </c>
      <c r="AV434" s="152"/>
      <c r="AW434" s="152"/>
      <c r="AX434" s="193"/>
      <c r="AY434">
        <f t="shared" si="63"/>
        <v>1</v>
      </c>
    </row>
    <row r="435" spans="1:51" ht="23.25" hidden="1"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hidden="1" customHeight="1" x14ac:dyDescent="0.15">
      <c r="A458" s="974"/>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c r="AN458" s="152"/>
      <c r="AO458" s="152"/>
      <c r="AP458" s="153"/>
      <c r="AQ458" s="151" t="s">
        <v>638</v>
      </c>
      <c r="AR458" s="152"/>
      <c r="AS458" s="152"/>
      <c r="AT458" s="153"/>
      <c r="AU458" s="152" t="s">
        <v>638</v>
      </c>
      <c r="AV458" s="152"/>
      <c r="AW458" s="152"/>
      <c r="AX458" s="193"/>
      <c r="AY458">
        <f t="shared" ref="AY458:AY460" si="68">$AY$456</f>
        <v>1</v>
      </c>
    </row>
    <row r="459" spans="1:51" ht="23.25" hidden="1"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c r="AN459" s="152"/>
      <c r="AO459" s="152"/>
      <c r="AP459" s="153"/>
      <c r="AQ459" s="151" t="s">
        <v>638</v>
      </c>
      <c r="AR459" s="152"/>
      <c r="AS459" s="152"/>
      <c r="AT459" s="153"/>
      <c r="AU459" s="152" t="s">
        <v>638</v>
      </c>
      <c r="AV459" s="152"/>
      <c r="AW459" s="152"/>
      <c r="AX459" s="193"/>
      <c r="AY459">
        <f t="shared" si="68"/>
        <v>1</v>
      </c>
    </row>
    <row r="460" spans="1:51" ht="23.25" hidden="1"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4"/>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customHeight="1" x14ac:dyDescent="0.15">
      <c r="A484" s="974"/>
      <c r="B484" s="238"/>
      <c r="C484" s="237"/>
      <c r="D484" s="238"/>
      <c r="E484" s="224" t="s">
        <v>319</v>
      </c>
      <c r="F484" s="225"/>
      <c r="G484" s="226" t="s">
        <v>204</v>
      </c>
      <c r="H484" s="173"/>
      <c r="I484" s="173"/>
      <c r="J484" s="227" t="s">
        <v>673</v>
      </c>
      <c r="K484" s="228"/>
      <c r="L484" s="228"/>
      <c r="M484" s="228"/>
      <c r="N484" s="228"/>
      <c r="O484" s="228"/>
      <c r="P484" s="228"/>
      <c r="Q484" s="228"/>
      <c r="R484" s="228"/>
      <c r="S484" s="228"/>
      <c r="T484" s="229"/>
      <c r="U484" s="230" t="s">
        <v>673</v>
      </c>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1</v>
      </c>
    </row>
    <row r="486" spans="1:51" ht="18.75"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t="s">
        <v>673</v>
      </c>
      <c r="AF486" s="163"/>
      <c r="AG486" s="164" t="s">
        <v>185</v>
      </c>
      <c r="AH486" s="187"/>
      <c r="AI486" s="201"/>
      <c r="AJ486" s="201"/>
      <c r="AK486" s="201"/>
      <c r="AL486" s="202"/>
      <c r="AM486" s="201"/>
      <c r="AN486" s="201"/>
      <c r="AO486" s="201"/>
      <c r="AP486" s="202"/>
      <c r="AQ486" s="216" t="s">
        <v>673</v>
      </c>
      <c r="AR486" s="163"/>
      <c r="AS486" s="164" t="s">
        <v>185</v>
      </c>
      <c r="AT486" s="187"/>
      <c r="AU486" s="163" t="s">
        <v>673</v>
      </c>
      <c r="AV486" s="163"/>
      <c r="AW486" s="164" t="s">
        <v>175</v>
      </c>
      <c r="AX486" s="165"/>
      <c r="AY486">
        <f>$AY$485</f>
        <v>1</v>
      </c>
    </row>
    <row r="487" spans="1:51" ht="23.25" customHeight="1" x14ac:dyDescent="0.15">
      <c r="A487" s="974"/>
      <c r="B487" s="238"/>
      <c r="C487" s="237"/>
      <c r="D487" s="238"/>
      <c r="E487" s="181"/>
      <c r="F487" s="182"/>
      <c r="G487" s="217" t="s">
        <v>673</v>
      </c>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t="s">
        <v>673</v>
      </c>
      <c r="AC487" s="160"/>
      <c r="AD487" s="160"/>
      <c r="AE487" s="151" t="s">
        <v>673</v>
      </c>
      <c r="AF487" s="152"/>
      <c r="AG487" s="152"/>
      <c r="AH487" s="152"/>
      <c r="AI487" s="151" t="s">
        <v>673</v>
      </c>
      <c r="AJ487" s="152"/>
      <c r="AK487" s="152"/>
      <c r="AL487" s="152"/>
      <c r="AM487" s="151" t="s">
        <v>673</v>
      </c>
      <c r="AN487" s="152"/>
      <c r="AO487" s="152"/>
      <c r="AP487" s="153"/>
      <c r="AQ487" s="151" t="s">
        <v>673</v>
      </c>
      <c r="AR487" s="152"/>
      <c r="AS487" s="152"/>
      <c r="AT487" s="153"/>
      <c r="AU487" s="152" t="s">
        <v>673</v>
      </c>
      <c r="AV487" s="152"/>
      <c r="AW487" s="152"/>
      <c r="AX487" s="193"/>
      <c r="AY487">
        <f t="shared" ref="AY487:AY489" si="73">$AY$485</f>
        <v>1</v>
      </c>
    </row>
    <row r="488" spans="1:51" ht="23.25"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t="s">
        <v>673</v>
      </c>
      <c r="AC488" s="209"/>
      <c r="AD488" s="209"/>
      <c r="AE488" s="151" t="s">
        <v>673</v>
      </c>
      <c r="AF488" s="152"/>
      <c r="AG488" s="152"/>
      <c r="AH488" s="153"/>
      <c r="AI488" s="151" t="s">
        <v>673</v>
      </c>
      <c r="AJ488" s="152"/>
      <c r="AK488" s="152"/>
      <c r="AL488" s="152"/>
      <c r="AM488" s="151" t="s">
        <v>673</v>
      </c>
      <c r="AN488" s="152"/>
      <c r="AO488" s="152"/>
      <c r="AP488" s="153"/>
      <c r="AQ488" s="151" t="s">
        <v>673</v>
      </c>
      <c r="AR488" s="152"/>
      <c r="AS488" s="152"/>
      <c r="AT488" s="153"/>
      <c r="AU488" s="152" t="s">
        <v>673</v>
      </c>
      <c r="AV488" s="152"/>
      <c r="AW488" s="152"/>
      <c r="AX488" s="193"/>
      <c r="AY488">
        <f t="shared" si="73"/>
        <v>1</v>
      </c>
    </row>
    <row r="489" spans="1:51" ht="23.25"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t="s">
        <v>673</v>
      </c>
      <c r="AF489" s="152"/>
      <c r="AG489" s="152"/>
      <c r="AH489" s="153"/>
      <c r="AI489" s="151" t="s">
        <v>673</v>
      </c>
      <c r="AJ489" s="152"/>
      <c r="AK489" s="152"/>
      <c r="AL489" s="152"/>
      <c r="AM489" s="151" t="s">
        <v>673</v>
      </c>
      <c r="AN489" s="152"/>
      <c r="AO489" s="152"/>
      <c r="AP489" s="153"/>
      <c r="AQ489" s="151" t="s">
        <v>673</v>
      </c>
      <c r="AR489" s="152"/>
      <c r="AS489" s="152"/>
      <c r="AT489" s="153"/>
      <c r="AU489" s="152" t="s">
        <v>673</v>
      </c>
      <c r="AV489" s="152"/>
      <c r="AW489" s="152"/>
      <c r="AX489" s="193"/>
      <c r="AY489">
        <f t="shared" si="73"/>
        <v>1</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1</v>
      </c>
    </row>
    <row r="511" spans="1:51" ht="18.75"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t="s">
        <v>673</v>
      </c>
      <c r="AF511" s="163"/>
      <c r="AG511" s="164" t="s">
        <v>185</v>
      </c>
      <c r="AH511" s="187"/>
      <c r="AI511" s="201"/>
      <c r="AJ511" s="201"/>
      <c r="AK511" s="201"/>
      <c r="AL511" s="202"/>
      <c r="AM511" s="201"/>
      <c r="AN511" s="201"/>
      <c r="AO511" s="201"/>
      <c r="AP511" s="202"/>
      <c r="AQ511" s="216" t="s">
        <v>673</v>
      </c>
      <c r="AR511" s="163"/>
      <c r="AS511" s="164" t="s">
        <v>185</v>
      </c>
      <c r="AT511" s="187"/>
      <c r="AU511" s="163" t="s">
        <v>673</v>
      </c>
      <c r="AV511" s="163"/>
      <c r="AW511" s="164" t="s">
        <v>175</v>
      </c>
      <c r="AX511" s="165"/>
      <c r="AY511">
        <f>$AY$510</f>
        <v>1</v>
      </c>
    </row>
    <row r="512" spans="1:51" ht="23.25" customHeight="1" x14ac:dyDescent="0.15">
      <c r="A512" s="974"/>
      <c r="B512" s="238"/>
      <c r="C512" s="237"/>
      <c r="D512" s="238"/>
      <c r="E512" s="181"/>
      <c r="F512" s="182"/>
      <c r="G512" s="217" t="s">
        <v>673</v>
      </c>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t="s">
        <v>673</v>
      </c>
      <c r="AC512" s="160"/>
      <c r="AD512" s="160"/>
      <c r="AE512" s="151" t="s">
        <v>673</v>
      </c>
      <c r="AF512" s="152"/>
      <c r="AG512" s="152"/>
      <c r="AH512" s="152"/>
      <c r="AI512" s="151" t="s">
        <v>673</v>
      </c>
      <c r="AJ512" s="152"/>
      <c r="AK512" s="152"/>
      <c r="AL512" s="152"/>
      <c r="AM512" s="151" t="s">
        <v>673</v>
      </c>
      <c r="AN512" s="152"/>
      <c r="AO512" s="152"/>
      <c r="AP512" s="153"/>
      <c r="AQ512" s="151" t="s">
        <v>673</v>
      </c>
      <c r="AR512" s="152"/>
      <c r="AS512" s="152"/>
      <c r="AT512" s="153"/>
      <c r="AU512" s="152" t="s">
        <v>673</v>
      </c>
      <c r="AV512" s="152"/>
      <c r="AW512" s="152"/>
      <c r="AX512" s="193"/>
      <c r="AY512">
        <f t="shared" ref="AY512:AY514" si="78">$AY$510</f>
        <v>1</v>
      </c>
    </row>
    <row r="513" spans="1:51" ht="23.25"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t="s">
        <v>673</v>
      </c>
      <c r="AC513" s="209"/>
      <c r="AD513" s="209"/>
      <c r="AE513" s="151" t="s">
        <v>673</v>
      </c>
      <c r="AF513" s="152"/>
      <c r="AG513" s="152"/>
      <c r="AH513" s="153"/>
      <c r="AI513" s="151" t="s">
        <v>673</v>
      </c>
      <c r="AJ513" s="152"/>
      <c r="AK513" s="152"/>
      <c r="AL513" s="152"/>
      <c r="AM513" s="151" t="s">
        <v>673</v>
      </c>
      <c r="AN513" s="152"/>
      <c r="AO513" s="152"/>
      <c r="AP513" s="153"/>
      <c r="AQ513" s="151" t="s">
        <v>673</v>
      </c>
      <c r="AR513" s="152"/>
      <c r="AS513" s="152"/>
      <c r="AT513" s="153"/>
      <c r="AU513" s="152" t="s">
        <v>673</v>
      </c>
      <c r="AV513" s="152"/>
      <c r="AW513" s="152"/>
      <c r="AX513" s="193"/>
      <c r="AY513">
        <f t="shared" si="78"/>
        <v>1</v>
      </c>
    </row>
    <row r="514" spans="1:51" ht="23.25"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t="s">
        <v>673</v>
      </c>
      <c r="AF514" s="152"/>
      <c r="AG514" s="152"/>
      <c r="AH514" s="153"/>
      <c r="AI514" s="151" t="s">
        <v>673</v>
      </c>
      <c r="AJ514" s="152"/>
      <c r="AK514" s="152"/>
      <c r="AL514" s="152"/>
      <c r="AM514" s="151" t="s">
        <v>673</v>
      </c>
      <c r="AN514" s="152"/>
      <c r="AO514" s="152"/>
      <c r="AP514" s="153"/>
      <c r="AQ514" s="151" t="s">
        <v>673</v>
      </c>
      <c r="AR514" s="152"/>
      <c r="AS514" s="152"/>
      <c r="AT514" s="153"/>
      <c r="AU514" s="152" t="s">
        <v>673</v>
      </c>
      <c r="AV514" s="152"/>
      <c r="AW514" s="152"/>
      <c r="AX514" s="193"/>
      <c r="AY514">
        <f t="shared" si="78"/>
        <v>1</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4"/>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4"/>
      <c r="B698" s="238"/>
      <c r="C698" s="237"/>
      <c r="D698" s="238"/>
      <c r="E698" s="175" t="s">
        <v>673</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38.25"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672</v>
      </c>
      <c r="AE702" s="876"/>
      <c r="AF702" s="876"/>
      <c r="AG702" s="865" t="s">
        <v>706</v>
      </c>
      <c r="AH702" s="866"/>
      <c r="AI702" s="866"/>
      <c r="AJ702" s="866"/>
      <c r="AK702" s="866"/>
      <c r="AL702" s="866"/>
      <c r="AM702" s="866"/>
      <c r="AN702" s="866"/>
      <c r="AO702" s="866"/>
      <c r="AP702" s="866"/>
      <c r="AQ702" s="866"/>
      <c r="AR702" s="866"/>
      <c r="AS702" s="866"/>
      <c r="AT702" s="866"/>
      <c r="AU702" s="866"/>
      <c r="AV702" s="866"/>
      <c r="AW702" s="866"/>
      <c r="AX702" s="867"/>
    </row>
    <row r="703" spans="1:51" ht="39.7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672</v>
      </c>
      <c r="AE703" s="170"/>
      <c r="AF703" s="170"/>
      <c r="AG703" s="649" t="s">
        <v>707</v>
      </c>
      <c r="AH703" s="650"/>
      <c r="AI703" s="650"/>
      <c r="AJ703" s="650"/>
      <c r="AK703" s="650"/>
      <c r="AL703" s="650"/>
      <c r="AM703" s="650"/>
      <c r="AN703" s="650"/>
      <c r="AO703" s="650"/>
      <c r="AP703" s="650"/>
      <c r="AQ703" s="650"/>
      <c r="AR703" s="650"/>
      <c r="AS703" s="650"/>
      <c r="AT703" s="650"/>
      <c r="AU703" s="650"/>
      <c r="AV703" s="650"/>
      <c r="AW703" s="650"/>
      <c r="AX703" s="651"/>
    </row>
    <row r="704" spans="1:51" ht="54"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672</v>
      </c>
      <c r="AE704" s="568"/>
      <c r="AF704" s="568"/>
      <c r="AG704" s="409" t="s">
        <v>708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672</v>
      </c>
      <c r="AE705" s="718"/>
      <c r="AF705" s="718"/>
      <c r="AG705" s="175" t="s">
        <v>722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298</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705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705</v>
      </c>
      <c r="AE707" s="566"/>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675</v>
      </c>
      <c r="AE708" s="653"/>
      <c r="AF708" s="653"/>
      <c r="AG708" s="508" t="s">
        <v>673</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672</v>
      </c>
      <c r="AE709" s="170"/>
      <c r="AF709" s="170"/>
      <c r="AG709" s="649" t="s">
        <v>709</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675</v>
      </c>
      <c r="AE710" s="170"/>
      <c r="AF710" s="170"/>
      <c r="AG710" s="649" t="s">
        <v>673</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672</v>
      </c>
      <c r="AE711" s="170"/>
      <c r="AF711" s="170"/>
      <c r="AG711" s="649" t="s">
        <v>710</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675</v>
      </c>
      <c r="AE712" s="568"/>
      <c r="AF712" s="568"/>
      <c r="AG712" s="576" t="s">
        <v>673</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675</v>
      </c>
      <c r="AE713" s="170"/>
      <c r="AF713" s="171"/>
      <c r="AG713" s="649" t="s">
        <v>673</v>
      </c>
      <c r="AH713" s="650"/>
      <c r="AI713" s="650"/>
      <c r="AJ713" s="650"/>
      <c r="AK713" s="650"/>
      <c r="AL713" s="650"/>
      <c r="AM713" s="650"/>
      <c r="AN713" s="650"/>
      <c r="AO713" s="650"/>
      <c r="AP713" s="650"/>
      <c r="AQ713" s="650"/>
      <c r="AR713" s="650"/>
      <c r="AS713" s="650"/>
      <c r="AT713" s="650"/>
      <c r="AU713" s="650"/>
      <c r="AV713" s="650"/>
      <c r="AW713" s="650"/>
      <c r="AX713" s="651"/>
    </row>
    <row r="714" spans="1:50" ht="36"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672</v>
      </c>
      <c r="AE714" s="574"/>
      <c r="AF714" s="575"/>
      <c r="AG714" s="674" t="s">
        <v>711</v>
      </c>
      <c r="AH714" s="675"/>
      <c r="AI714" s="675"/>
      <c r="AJ714" s="675"/>
      <c r="AK714" s="675"/>
      <c r="AL714" s="675"/>
      <c r="AM714" s="675"/>
      <c r="AN714" s="675"/>
      <c r="AO714" s="675"/>
      <c r="AP714" s="675"/>
      <c r="AQ714" s="675"/>
      <c r="AR714" s="675"/>
      <c r="AS714" s="675"/>
      <c r="AT714" s="675"/>
      <c r="AU714" s="675"/>
      <c r="AV714" s="675"/>
      <c r="AW714" s="675"/>
      <c r="AX714" s="676"/>
    </row>
    <row r="715" spans="1:50" ht="78"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672</v>
      </c>
      <c r="AE715" s="653"/>
      <c r="AF715" s="759"/>
      <c r="AG715" s="508" t="s">
        <v>712</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672</v>
      </c>
      <c r="AE716" s="741"/>
      <c r="AF716" s="741"/>
      <c r="AG716" s="649" t="s">
        <v>713</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672</v>
      </c>
      <c r="AE717" s="170"/>
      <c r="AF717" s="170"/>
      <c r="AG717" s="649" t="s">
        <v>718</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675</v>
      </c>
      <c r="AE718" s="170"/>
      <c r="AF718" s="170"/>
      <c r="AG718" s="178" t="s">
        <v>673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c r="AE719" s="653"/>
      <c r="AF719" s="653"/>
      <c r="AG719" s="175" t="s">
        <v>673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5"/>
      <c r="B721" s="636"/>
      <c r="C721" s="898"/>
      <c r="D721" s="899"/>
      <c r="E721" s="899"/>
      <c r="F721" s="900"/>
      <c r="G721" s="916"/>
      <c r="H721" s="917"/>
      <c r="I721" s="63" t="str">
        <f>IF(OR(G721="　", G721=""), "", "-")</f>
        <v/>
      </c>
      <c r="J721" s="897" t="s">
        <v>673</v>
      </c>
      <c r="K721" s="897"/>
      <c r="L721" s="63" t="str">
        <f>IF(M721="","","-")</f>
        <v/>
      </c>
      <c r="M721" s="64"/>
      <c r="N721" s="894" t="s">
        <v>638</v>
      </c>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4" t="s">
        <v>52</v>
      </c>
      <c r="D726" s="563"/>
      <c r="E726" s="563"/>
      <c r="F726" s="564"/>
      <c r="G726" s="779" t="s">
        <v>676</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677</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721</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137</v>
      </c>
      <c r="B731" s="601"/>
      <c r="C731" s="601"/>
      <c r="D731" s="601"/>
      <c r="E731" s="602"/>
      <c r="F731" s="665" t="s">
        <v>723</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137</v>
      </c>
      <c r="B733" s="601"/>
      <c r="C733" s="601"/>
      <c r="D733" s="601"/>
      <c r="E733" s="602"/>
      <c r="F733" s="748" t="s">
        <v>724</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590</v>
      </c>
      <c r="B737" s="143"/>
      <c r="C737" s="143"/>
      <c r="D737" s="144"/>
      <c r="E737" s="90" t="s">
        <v>664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665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666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667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668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669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669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670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671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236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628</v>
      </c>
      <c r="F747" s="98"/>
      <c r="G747" s="98"/>
      <c r="H747" s="85" t="str">
        <f>IF(E747="","","-")</f>
        <v>-</v>
      </c>
      <c r="I747" s="98"/>
      <c r="J747" s="98"/>
      <c r="K747" s="85" t="str">
        <f>IF(I747="","","-")</f>
        <v/>
      </c>
      <c r="L747" s="89">
        <v>244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303</v>
      </c>
      <c r="B787" s="743"/>
      <c r="C787" s="743"/>
      <c r="D787" s="743"/>
      <c r="E787" s="743"/>
      <c r="F787" s="744"/>
      <c r="G787" s="420" t="s">
        <v>678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679</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44.1" customHeight="1" x14ac:dyDescent="0.15">
      <c r="A788" s="538"/>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4.1" customHeight="1" x14ac:dyDescent="0.15">
      <c r="A789" s="538"/>
      <c r="B789" s="745"/>
      <c r="C789" s="745"/>
      <c r="D789" s="745"/>
      <c r="E789" s="745"/>
      <c r="F789" s="746"/>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9"/>
      <c r="AC789" s="430" t="s">
        <v>680</v>
      </c>
      <c r="AD789" s="431"/>
      <c r="AE789" s="431"/>
      <c r="AF789" s="431"/>
      <c r="AG789" s="432"/>
      <c r="AH789" s="433" t="s">
        <v>681</v>
      </c>
      <c r="AI789" s="434"/>
      <c r="AJ789" s="434"/>
      <c r="AK789" s="434"/>
      <c r="AL789" s="434"/>
      <c r="AM789" s="434"/>
      <c r="AN789" s="434"/>
      <c r="AO789" s="434"/>
      <c r="AP789" s="434"/>
      <c r="AQ789" s="434"/>
      <c r="AR789" s="434"/>
      <c r="AS789" s="434"/>
      <c r="AT789" s="435"/>
      <c r="AU789" s="436">
        <v>2.2000000000000002</v>
      </c>
      <c r="AV789" s="437"/>
      <c r="AW789" s="437"/>
      <c r="AX789" s="438"/>
    </row>
    <row r="790" spans="1:51" ht="44.1" customHeight="1" x14ac:dyDescent="0.15">
      <c r="A790" s="538"/>
      <c r="B790" s="745"/>
      <c r="C790" s="745"/>
      <c r="D790" s="745"/>
      <c r="E790" s="745"/>
      <c r="F790" s="746"/>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t="s">
        <v>682</v>
      </c>
      <c r="AD790" s="337"/>
      <c r="AE790" s="337"/>
      <c r="AF790" s="337"/>
      <c r="AG790" s="338"/>
      <c r="AH790" s="386" t="s">
        <v>683</v>
      </c>
      <c r="AI790" s="387"/>
      <c r="AJ790" s="387"/>
      <c r="AK790" s="387"/>
      <c r="AL790" s="387"/>
      <c r="AM790" s="387"/>
      <c r="AN790" s="387"/>
      <c r="AO790" s="387"/>
      <c r="AP790" s="387"/>
      <c r="AQ790" s="387"/>
      <c r="AR790" s="387"/>
      <c r="AS790" s="387"/>
      <c r="AT790" s="388"/>
      <c r="AU790" s="383">
        <v>0.2</v>
      </c>
      <c r="AV790" s="384"/>
      <c r="AW790" s="384"/>
      <c r="AX790" s="385"/>
    </row>
    <row r="791" spans="1:51" ht="24.75" hidden="1" customHeight="1" x14ac:dyDescent="0.15">
      <c r="A791" s="538"/>
      <c r="B791" s="745"/>
      <c r="C791" s="745"/>
      <c r="D791" s="745"/>
      <c r="E791" s="745"/>
      <c r="F791" s="746"/>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38"/>
      <c r="B792" s="745"/>
      <c r="C792" s="745"/>
      <c r="D792" s="745"/>
      <c r="E792" s="745"/>
      <c r="F792" s="746"/>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38"/>
      <c r="B793" s="745"/>
      <c r="C793" s="745"/>
      <c r="D793" s="745"/>
      <c r="E793" s="745"/>
      <c r="F793" s="746"/>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38"/>
      <c r="B794" s="745"/>
      <c r="C794" s="745"/>
      <c r="D794" s="745"/>
      <c r="E794" s="745"/>
      <c r="F794" s="746"/>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38"/>
      <c r="B795" s="745"/>
      <c r="C795" s="745"/>
      <c r="D795" s="745"/>
      <c r="E795" s="745"/>
      <c r="F795" s="746"/>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38"/>
      <c r="B796" s="745"/>
      <c r="C796" s="745"/>
      <c r="D796" s="745"/>
      <c r="E796" s="745"/>
      <c r="F796" s="746"/>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38"/>
      <c r="B797" s="745"/>
      <c r="C797" s="745"/>
      <c r="D797" s="745"/>
      <c r="E797" s="745"/>
      <c r="F797" s="746"/>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38"/>
      <c r="B798" s="745"/>
      <c r="C798" s="745"/>
      <c r="D798" s="745"/>
      <c r="E798" s="745"/>
      <c r="F798" s="746"/>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38"/>
      <c r="B799" s="745"/>
      <c r="C799" s="745"/>
      <c r="D799" s="745"/>
      <c r="E799" s="745"/>
      <c r="F799" s="746"/>
      <c r="G799" s="394" t="s">
        <v>20</v>
      </c>
      <c r="H799" s="395"/>
      <c r="I799" s="395"/>
      <c r="J799" s="395"/>
      <c r="K799" s="395"/>
      <c r="L799" s="396"/>
      <c r="M799" s="397"/>
      <c r="N799" s="397"/>
      <c r="O799" s="397"/>
      <c r="P799" s="397"/>
      <c r="Q799" s="397"/>
      <c r="R799" s="397"/>
      <c r="S799" s="397"/>
      <c r="T799" s="397"/>
      <c r="U799" s="397"/>
      <c r="V799" s="397"/>
      <c r="W799" s="397"/>
      <c r="X799" s="398"/>
      <c r="Y799" s="399">
        <f>SUM(Y789:AB798)</f>
        <v>0</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2.4000000000000004</v>
      </c>
      <c r="AV799" s="400"/>
      <c r="AW799" s="400"/>
      <c r="AX799" s="402"/>
    </row>
    <row r="800" spans="1:51" ht="24.75" hidden="1" customHeight="1" x14ac:dyDescent="0.15">
      <c r="A800" s="538"/>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8"/>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8"/>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8"/>
      <c r="B803" s="745"/>
      <c r="C803" s="745"/>
      <c r="D803" s="745"/>
      <c r="E803" s="745"/>
      <c r="F803" s="746"/>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38"/>
      <c r="B804" s="745"/>
      <c r="C804" s="745"/>
      <c r="D804" s="745"/>
      <c r="E804" s="745"/>
      <c r="F804" s="746"/>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38"/>
      <c r="B805" s="745"/>
      <c r="C805" s="745"/>
      <c r="D805" s="745"/>
      <c r="E805" s="745"/>
      <c r="F805" s="746"/>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38"/>
      <c r="B806" s="745"/>
      <c r="C806" s="745"/>
      <c r="D806" s="745"/>
      <c r="E806" s="745"/>
      <c r="F806" s="746"/>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38"/>
      <c r="B807" s="745"/>
      <c r="C807" s="745"/>
      <c r="D807" s="745"/>
      <c r="E807" s="745"/>
      <c r="F807" s="746"/>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38"/>
      <c r="B808" s="745"/>
      <c r="C808" s="745"/>
      <c r="D808" s="745"/>
      <c r="E808" s="745"/>
      <c r="F808" s="746"/>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38"/>
      <c r="B809" s="745"/>
      <c r="C809" s="745"/>
      <c r="D809" s="745"/>
      <c r="E809" s="745"/>
      <c r="F809" s="746"/>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38"/>
      <c r="B810" s="745"/>
      <c r="C810" s="745"/>
      <c r="D810" s="745"/>
      <c r="E810" s="745"/>
      <c r="F810" s="746"/>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38"/>
      <c r="B811" s="745"/>
      <c r="C811" s="745"/>
      <c r="D811" s="745"/>
      <c r="E811" s="745"/>
      <c r="F811" s="746"/>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38"/>
      <c r="B812" s="745"/>
      <c r="C812" s="745"/>
      <c r="D812" s="745"/>
      <c r="E812" s="745"/>
      <c r="F812" s="746"/>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38"/>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8"/>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8"/>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8"/>
      <c r="B816" s="745"/>
      <c r="C816" s="745"/>
      <c r="D816" s="745"/>
      <c r="E816" s="745"/>
      <c r="F816" s="746"/>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38"/>
      <c r="B817" s="745"/>
      <c r="C817" s="745"/>
      <c r="D817" s="745"/>
      <c r="E817" s="745"/>
      <c r="F817" s="746"/>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38"/>
      <c r="B818" s="745"/>
      <c r="C818" s="745"/>
      <c r="D818" s="745"/>
      <c r="E818" s="745"/>
      <c r="F818" s="746"/>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38"/>
      <c r="B819" s="745"/>
      <c r="C819" s="745"/>
      <c r="D819" s="745"/>
      <c r="E819" s="745"/>
      <c r="F819" s="746"/>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38"/>
      <c r="B820" s="745"/>
      <c r="C820" s="745"/>
      <c r="D820" s="745"/>
      <c r="E820" s="745"/>
      <c r="F820" s="746"/>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38"/>
      <c r="B821" s="745"/>
      <c r="C821" s="745"/>
      <c r="D821" s="745"/>
      <c r="E821" s="745"/>
      <c r="F821" s="746"/>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38"/>
      <c r="B822" s="745"/>
      <c r="C822" s="745"/>
      <c r="D822" s="745"/>
      <c r="E822" s="745"/>
      <c r="F822" s="746"/>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38"/>
      <c r="B823" s="745"/>
      <c r="C823" s="745"/>
      <c r="D823" s="745"/>
      <c r="E823" s="745"/>
      <c r="F823" s="746"/>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38"/>
      <c r="B824" s="745"/>
      <c r="C824" s="745"/>
      <c r="D824" s="745"/>
      <c r="E824" s="745"/>
      <c r="F824" s="746"/>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38"/>
      <c r="B825" s="745"/>
      <c r="C825" s="745"/>
      <c r="D825" s="745"/>
      <c r="E825" s="745"/>
      <c r="F825" s="746"/>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38"/>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8"/>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8"/>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8"/>
      <c r="B829" s="745"/>
      <c r="C829" s="745"/>
      <c r="D829" s="745"/>
      <c r="E829" s="745"/>
      <c r="F829" s="746"/>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38"/>
      <c r="B830" s="745"/>
      <c r="C830" s="745"/>
      <c r="D830" s="745"/>
      <c r="E830" s="745"/>
      <c r="F830" s="746"/>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38"/>
      <c r="B831" s="745"/>
      <c r="C831" s="745"/>
      <c r="D831" s="745"/>
      <c r="E831" s="745"/>
      <c r="F831" s="746"/>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38"/>
      <c r="B832" s="745"/>
      <c r="C832" s="745"/>
      <c r="D832" s="745"/>
      <c r="E832" s="745"/>
      <c r="F832" s="746"/>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38"/>
      <c r="B833" s="745"/>
      <c r="C833" s="745"/>
      <c r="D833" s="745"/>
      <c r="E833" s="745"/>
      <c r="F833" s="746"/>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38"/>
      <c r="B834" s="745"/>
      <c r="C834" s="745"/>
      <c r="D834" s="745"/>
      <c r="E834" s="745"/>
      <c r="F834" s="746"/>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38"/>
      <c r="B835" s="745"/>
      <c r="C835" s="745"/>
      <c r="D835" s="745"/>
      <c r="E835" s="745"/>
      <c r="F835" s="746"/>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38"/>
      <c r="B836" s="745"/>
      <c r="C836" s="745"/>
      <c r="D836" s="745"/>
      <c r="E836" s="745"/>
      <c r="F836" s="746"/>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38"/>
      <c r="B837" s="745"/>
      <c r="C837" s="745"/>
      <c r="D837" s="745"/>
      <c r="E837" s="745"/>
      <c r="F837" s="746"/>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38"/>
      <c r="B838" s="745"/>
      <c r="C838" s="745"/>
      <c r="D838" s="745"/>
      <c r="E838" s="745"/>
      <c r="F838" s="746"/>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265</v>
      </c>
      <c r="AM839" s="936"/>
      <c r="AN839" s="93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285</v>
      </c>
      <c r="AI844" s="335"/>
      <c r="AJ844" s="335"/>
      <c r="AK844" s="335"/>
      <c r="AL844" s="335" t="s">
        <v>21</v>
      </c>
      <c r="AM844" s="335"/>
      <c r="AN844" s="335"/>
      <c r="AO844" s="407"/>
      <c r="AP844" s="408" t="s">
        <v>222</v>
      </c>
      <c r="AQ844" s="408"/>
      <c r="AR844" s="408"/>
      <c r="AS844" s="408"/>
      <c r="AT844" s="408"/>
      <c r="AU844" s="408"/>
      <c r="AV844" s="408"/>
      <c r="AW844" s="408"/>
      <c r="AX844" s="408"/>
    </row>
    <row r="845" spans="1:51" ht="42" customHeight="1" x14ac:dyDescent="0.15">
      <c r="A845" s="389">
        <v>1</v>
      </c>
      <c r="B845" s="389">
        <v>1</v>
      </c>
      <c r="C845" s="406" t="s">
        <v>685</v>
      </c>
      <c r="D845" s="403"/>
      <c r="E845" s="403"/>
      <c r="F845" s="403"/>
      <c r="G845" s="403"/>
      <c r="H845" s="403"/>
      <c r="I845" s="403"/>
      <c r="J845" s="404">
        <v>8000020370002</v>
      </c>
      <c r="K845" s="405"/>
      <c r="L845" s="405"/>
      <c r="M845" s="405"/>
      <c r="N845" s="405"/>
      <c r="O845" s="405"/>
      <c r="P845" s="302" t="s">
        <v>684</v>
      </c>
      <c r="Q845" s="303"/>
      <c r="R845" s="303"/>
      <c r="S845" s="303"/>
      <c r="T845" s="303"/>
      <c r="U845" s="303"/>
      <c r="V845" s="303"/>
      <c r="W845" s="303"/>
      <c r="X845" s="303"/>
      <c r="Y845" s="304">
        <v>0.4</v>
      </c>
      <c r="Z845" s="305"/>
      <c r="AA845" s="305"/>
      <c r="AB845" s="306"/>
      <c r="AC845" s="308" t="s">
        <v>79</v>
      </c>
      <c r="AD845" s="309"/>
      <c r="AE845" s="309"/>
      <c r="AF845" s="309"/>
      <c r="AG845" s="309"/>
      <c r="AH845" s="315" t="s">
        <v>673</v>
      </c>
      <c r="AI845" s="316"/>
      <c r="AJ845" s="316"/>
      <c r="AK845" s="316"/>
      <c r="AL845" s="312" t="s">
        <v>673</v>
      </c>
      <c r="AM845" s="313"/>
      <c r="AN845" s="313"/>
      <c r="AO845" s="314"/>
      <c r="AP845" s="307" t="s">
        <v>673</v>
      </c>
      <c r="AQ845" s="307"/>
      <c r="AR845" s="307"/>
      <c r="AS845" s="307"/>
      <c r="AT845" s="307"/>
      <c r="AU845" s="307"/>
      <c r="AV845" s="307"/>
      <c r="AW845" s="307"/>
      <c r="AX845" s="307"/>
    </row>
    <row r="846" spans="1:51" ht="42" customHeight="1" x14ac:dyDescent="0.15">
      <c r="A846" s="389">
        <v>2</v>
      </c>
      <c r="B846" s="389">
        <v>1</v>
      </c>
      <c r="C846" s="406" t="s">
        <v>686</v>
      </c>
      <c r="D846" s="403"/>
      <c r="E846" s="403"/>
      <c r="F846" s="403"/>
      <c r="G846" s="403"/>
      <c r="H846" s="403"/>
      <c r="I846" s="403"/>
      <c r="J846" s="404">
        <v>2000020350001</v>
      </c>
      <c r="K846" s="405"/>
      <c r="L846" s="405"/>
      <c r="M846" s="405"/>
      <c r="N846" s="405"/>
      <c r="O846" s="405"/>
      <c r="P846" s="302" t="s">
        <v>684</v>
      </c>
      <c r="Q846" s="303"/>
      <c r="R846" s="303"/>
      <c r="S846" s="303"/>
      <c r="T846" s="303"/>
      <c r="U846" s="303"/>
      <c r="V846" s="303"/>
      <c r="W846" s="303"/>
      <c r="X846" s="303"/>
      <c r="Y846" s="304">
        <v>0.3</v>
      </c>
      <c r="Z846" s="305"/>
      <c r="AA846" s="305"/>
      <c r="AB846" s="306"/>
      <c r="AC846" s="308" t="s">
        <v>79</v>
      </c>
      <c r="AD846" s="309"/>
      <c r="AE846" s="309"/>
      <c r="AF846" s="309"/>
      <c r="AG846" s="309"/>
      <c r="AH846" s="315" t="s">
        <v>673</v>
      </c>
      <c r="AI846" s="316"/>
      <c r="AJ846" s="316"/>
      <c r="AK846" s="316"/>
      <c r="AL846" s="312" t="s">
        <v>673</v>
      </c>
      <c r="AM846" s="313"/>
      <c r="AN846" s="313"/>
      <c r="AO846" s="314"/>
      <c r="AP846" s="307" t="s">
        <v>673</v>
      </c>
      <c r="AQ846" s="307"/>
      <c r="AR846" s="307"/>
      <c r="AS846" s="307"/>
      <c r="AT846" s="307"/>
      <c r="AU846" s="307"/>
      <c r="AV846" s="307"/>
      <c r="AW846" s="307"/>
      <c r="AX846" s="307"/>
      <c r="AY846">
        <f>COUNTA($C$846)</f>
        <v>1</v>
      </c>
    </row>
    <row r="847" spans="1:51" ht="42" customHeight="1" x14ac:dyDescent="0.15">
      <c r="A847" s="389">
        <v>3</v>
      </c>
      <c r="B847" s="389">
        <v>1</v>
      </c>
      <c r="C847" s="406" t="s">
        <v>687</v>
      </c>
      <c r="D847" s="403"/>
      <c r="E847" s="403"/>
      <c r="F847" s="403"/>
      <c r="G847" s="403"/>
      <c r="H847" s="403"/>
      <c r="I847" s="403"/>
      <c r="J847" s="404">
        <v>1000020110001</v>
      </c>
      <c r="K847" s="405"/>
      <c r="L847" s="405"/>
      <c r="M847" s="405"/>
      <c r="N847" s="405"/>
      <c r="O847" s="405"/>
      <c r="P847" s="302" t="s">
        <v>684</v>
      </c>
      <c r="Q847" s="303"/>
      <c r="R847" s="303"/>
      <c r="S847" s="303"/>
      <c r="T847" s="303"/>
      <c r="U847" s="303"/>
      <c r="V847" s="303"/>
      <c r="W847" s="303"/>
      <c r="X847" s="303"/>
      <c r="Y847" s="304">
        <v>0.2</v>
      </c>
      <c r="Z847" s="305"/>
      <c r="AA847" s="305"/>
      <c r="AB847" s="306"/>
      <c r="AC847" s="308" t="s">
        <v>79</v>
      </c>
      <c r="AD847" s="309"/>
      <c r="AE847" s="309"/>
      <c r="AF847" s="309"/>
      <c r="AG847" s="309"/>
      <c r="AH847" s="315" t="s">
        <v>673</v>
      </c>
      <c r="AI847" s="316"/>
      <c r="AJ847" s="316"/>
      <c r="AK847" s="316"/>
      <c r="AL847" s="312" t="s">
        <v>673</v>
      </c>
      <c r="AM847" s="313"/>
      <c r="AN847" s="313"/>
      <c r="AO847" s="314"/>
      <c r="AP847" s="307" t="s">
        <v>673</v>
      </c>
      <c r="AQ847" s="307"/>
      <c r="AR847" s="307"/>
      <c r="AS847" s="307"/>
      <c r="AT847" s="307"/>
      <c r="AU847" s="307"/>
      <c r="AV847" s="307"/>
      <c r="AW847" s="307"/>
      <c r="AX847" s="307"/>
      <c r="AY847">
        <f>COUNTA($C$847)</f>
        <v>1</v>
      </c>
    </row>
    <row r="848" spans="1:51" ht="42" customHeight="1" x14ac:dyDescent="0.15">
      <c r="A848" s="389">
        <v>4</v>
      </c>
      <c r="B848" s="389">
        <v>1</v>
      </c>
      <c r="C848" s="406" t="s">
        <v>688</v>
      </c>
      <c r="D848" s="403"/>
      <c r="E848" s="403"/>
      <c r="F848" s="403"/>
      <c r="G848" s="403"/>
      <c r="H848" s="403"/>
      <c r="I848" s="403"/>
      <c r="J848" s="404">
        <v>8000020130001</v>
      </c>
      <c r="K848" s="405"/>
      <c r="L848" s="405"/>
      <c r="M848" s="405"/>
      <c r="N848" s="405"/>
      <c r="O848" s="405"/>
      <c r="P848" s="302" t="s">
        <v>684</v>
      </c>
      <c r="Q848" s="303"/>
      <c r="R848" s="303"/>
      <c r="S848" s="303"/>
      <c r="T848" s="303"/>
      <c r="U848" s="303"/>
      <c r="V848" s="303"/>
      <c r="W848" s="303"/>
      <c r="X848" s="303"/>
      <c r="Y848" s="304">
        <v>0.2</v>
      </c>
      <c r="Z848" s="305"/>
      <c r="AA848" s="305"/>
      <c r="AB848" s="306"/>
      <c r="AC848" s="308" t="s">
        <v>79</v>
      </c>
      <c r="AD848" s="309"/>
      <c r="AE848" s="309"/>
      <c r="AF848" s="309"/>
      <c r="AG848" s="309"/>
      <c r="AH848" s="315" t="s">
        <v>673</v>
      </c>
      <c r="AI848" s="316"/>
      <c r="AJ848" s="316"/>
      <c r="AK848" s="316"/>
      <c r="AL848" s="312" t="s">
        <v>673</v>
      </c>
      <c r="AM848" s="313"/>
      <c r="AN848" s="313"/>
      <c r="AO848" s="314"/>
      <c r="AP848" s="307" t="s">
        <v>673</v>
      </c>
      <c r="AQ848" s="307"/>
      <c r="AR848" s="307"/>
      <c r="AS848" s="307"/>
      <c r="AT848" s="307"/>
      <c r="AU848" s="307"/>
      <c r="AV848" s="307"/>
      <c r="AW848" s="307"/>
      <c r="AX848" s="307"/>
      <c r="AY848">
        <f>COUNTA($C$848)</f>
        <v>1</v>
      </c>
    </row>
    <row r="849" spans="1:51" ht="42" customHeight="1" x14ac:dyDescent="0.15">
      <c r="A849" s="389">
        <v>5</v>
      </c>
      <c r="B849" s="389">
        <v>1</v>
      </c>
      <c r="C849" s="406" t="s">
        <v>689</v>
      </c>
      <c r="D849" s="403"/>
      <c r="E849" s="403"/>
      <c r="F849" s="403"/>
      <c r="G849" s="403"/>
      <c r="H849" s="403"/>
      <c r="I849" s="403"/>
      <c r="J849" s="404">
        <v>4000020120006</v>
      </c>
      <c r="K849" s="405"/>
      <c r="L849" s="405"/>
      <c r="M849" s="405"/>
      <c r="N849" s="405"/>
      <c r="O849" s="405"/>
      <c r="P849" s="302" t="s">
        <v>684</v>
      </c>
      <c r="Q849" s="303"/>
      <c r="R849" s="303"/>
      <c r="S849" s="303"/>
      <c r="T849" s="303"/>
      <c r="U849" s="303"/>
      <c r="V849" s="303"/>
      <c r="W849" s="303"/>
      <c r="X849" s="303"/>
      <c r="Y849" s="304">
        <v>0.2</v>
      </c>
      <c r="Z849" s="305"/>
      <c r="AA849" s="305"/>
      <c r="AB849" s="306"/>
      <c r="AC849" s="308" t="s">
        <v>79</v>
      </c>
      <c r="AD849" s="309"/>
      <c r="AE849" s="309"/>
      <c r="AF849" s="309"/>
      <c r="AG849" s="309"/>
      <c r="AH849" s="315" t="s">
        <v>673</v>
      </c>
      <c r="AI849" s="316"/>
      <c r="AJ849" s="316"/>
      <c r="AK849" s="316"/>
      <c r="AL849" s="312" t="s">
        <v>673</v>
      </c>
      <c r="AM849" s="313"/>
      <c r="AN849" s="313"/>
      <c r="AO849" s="314"/>
      <c r="AP849" s="307" t="s">
        <v>673</v>
      </c>
      <c r="AQ849" s="307"/>
      <c r="AR849" s="307"/>
      <c r="AS849" s="307"/>
      <c r="AT849" s="307"/>
      <c r="AU849" s="307"/>
      <c r="AV849" s="307"/>
      <c r="AW849" s="307"/>
      <c r="AX849" s="307"/>
      <c r="AY849">
        <f>COUNTA($C$849)</f>
        <v>1</v>
      </c>
    </row>
    <row r="850" spans="1:51" ht="42" customHeight="1" x14ac:dyDescent="0.15">
      <c r="A850" s="389">
        <v>6</v>
      </c>
      <c r="B850" s="389">
        <v>1</v>
      </c>
      <c r="C850" s="406" t="s">
        <v>690</v>
      </c>
      <c r="D850" s="403"/>
      <c r="E850" s="403"/>
      <c r="F850" s="403"/>
      <c r="G850" s="403"/>
      <c r="H850" s="403"/>
      <c r="I850" s="403"/>
      <c r="J850" s="404">
        <v>7000020430005</v>
      </c>
      <c r="K850" s="405"/>
      <c r="L850" s="405"/>
      <c r="M850" s="405"/>
      <c r="N850" s="405"/>
      <c r="O850" s="405"/>
      <c r="P850" s="302" t="s">
        <v>684</v>
      </c>
      <c r="Q850" s="303"/>
      <c r="R850" s="303"/>
      <c r="S850" s="303"/>
      <c r="T850" s="303"/>
      <c r="U850" s="303"/>
      <c r="V850" s="303"/>
      <c r="W850" s="303"/>
      <c r="X850" s="303"/>
      <c r="Y850" s="304">
        <v>0.1</v>
      </c>
      <c r="Z850" s="305"/>
      <c r="AA850" s="305"/>
      <c r="AB850" s="306"/>
      <c r="AC850" s="308" t="s">
        <v>79</v>
      </c>
      <c r="AD850" s="309"/>
      <c r="AE850" s="309"/>
      <c r="AF850" s="309"/>
      <c r="AG850" s="309"/>
      <c r="AH850" s="315" t="s">
        <v>673</v>
      </c>
      <c r="AI850" s="316"/>
      <c r="AJ850" s="316"/>
      <c r="AK850" s="316"/>
      <c r="AL850" s="312" t="s">
        <v>673</v>
      </c>
      <c r="AM850" s="313"/>
      <c r="AN850" s="313"/>
      <c r="AO850" s="314"/>
      <c r="AP850" s="307" t="s">
        <v>673</v>
      </c>
      <c r="AQ850" s="307"/>
      <c r="AR850" s="307"/>
      <c r="AS850" s="307"/>
      <c r="AT850" s="307"/>
      <c r="AU850" s="307"/>
      <c r="AV850" s="307"/>
      <c r="AW850" s="307"/>
      <c r="AX850" s="307"/>
      <c r="AY850">
        <f>COUNTA($C$850)</f>
        <v>1</v>
      </c>
    </row>
    <row r="851" spans="1:51" ht="42" customHeight="1" x14ac:dyDescent="0.15">
      <c r="A851" s="389">
        <v>7</v>
      </c>
      <c r="B851" s="389">
        <v>1</v>
      </c>
      <c r="C851" s="406" t="s">
        <v>691</v>
      </c>
      <c r="D851" s="403"/>
      <c r="E851" s="403"/>
      <c r="F851" s="403"/>
      <c r="G851" s="403"/>
      <c r="H851" s="403"/>
      <c r="I851" s="403"/>
      <c r="J851" s="404">
        <v>1000020230006</v>
      </c>
      <c r="K851" s="405"/>
      <c r="L851" s="405"/>
      <c r="M851" s="405"/>
      <c r="N851" s="405"/>
      <c r="O851" s="405"/>
      <c r="P851" s="302" t="s">
        <v>684</v>
      </c>
      <c r="Q851" s="303"/>
      <c r="R851" s="303"/>
      <c r="S851" s="303"/>
      <c r="T851" s="303"/>
      <c r="U851" s="303"/>
      <c r="V851" s="303"/>
      <c r="W851" s="303"/>
      <c r="X851" s="303"/>
      <c r="Y851" s="304">
        <v>0.1</v>
      </c>
      <c r="Z851" s="305"/>
      <c r="AA851" s="305"/>
      <c r="AB851" s="306"/>
      <c r="AC851" s="308" t="s">
        <v>79</v>
      </c>
      <c r="AD851" s="309"/>
      <c r="AE851" s="309"/>
      <c r="AF851" s="309"/>
      <c r="AG851" s="309"/>
      <c r="AH851" s="315" t="s">
        <v>673</v>
      </c>
      <c r="AI851" s="316"/>
      <c r="AJ851" s="316"/>
      <c r="AK851" s="316"/>
      <c r="AL851" s="312" t="s">
        <v>673</v>
      </c>
      <c r="AM851" s="313"/>
      <c r="AN851" s="313"/>
      <c r="AO851" s="314"/>
      <c r="AP851" s="307" t="s">
        <v>673</v>
      </c>
      <c r="AQ851" s="307"/>
      <c r="AR851" s="307"/>
      <c r="AS851" s="307"/>
      <c r="AT851" s="307"/>
      <c r="AU851" s="307"/>
      <c r="AV851" s="307"/>
      <c r="AW851" s="307"/>
      <c r="AX851" s="307"/>
      <c r="AY851">
        <f>COUNTA($C$851)</f>
        <v>1</v>
      </c>
    </row>
    <row r="852" spans="1:51" ht="42" customHeight="1" x14ac:dyDescent="0.15">
      <c r="A852" s="389">
        <v>8</v>
      </c>
      <c r="B852" s="389">
        <v>1</v>
      </c>
      <c r="C852" s="406" t="s">
        <v>692</v>
      </c>
      <c r="D852" s="403"/>
      <c r="E852" s="403"/>
      <c r="F852" s="403"/>
      <c r="G852" s="403"/>
      <c r="H852" s="403"/>
      <c r="I852" s="403"/>
      <c r="J852" s="404">
        <v>5000020150002</v>
      </c>
      <c r="K852" s="405"/>
      <c r="L852" s="405"/>
      <c r="M852" s="405"/>
      <c r="N852" s="405"/>
      <c r="O852" s="405"/>
      <c r="P852" s="302" t="s">
        <v>684</v>
      </c>
      <c r="Q852" s="303"/>
      <c r="R852" s="303"/>
      <c r="S852" s="303"/>
      <c r="T852" s="303"/>
      <c r="U852" s="303"/>
      <c r="V852" s="303"/>
      <c r="W852" s="303"/>
      <c r="X852" s="303"/>
      <c r="Y852" s="304">
        <v>0.1</v>
      </c>
      <c r="Z852" s="305"/>
      <c r="AA852" s="305"/>
      <c r="AB852" s="306"/>
      <c r="AC852" s="308" t="s">
        <v>79</v>
      </c>
      <c r="AD852" s="309"/>
      <c r="AE852" s="309"/>
      <c r="AF852" s="309"/>
      <c r="AG852" s="309"/>
      <c r="AH852" s="315" t="s">
        <v>673</v>
      </c>
      <c r="AI852" s="316"/>
      <c r="AJ852" s="316"/>
      <c r="AK852" s="316"/>
      <c r="AL852" s="312" t="s">
        <v>673</v>
      </c>
      <c r="AM852" s="313"/>
      <c r="AN852" s="313"/>
      <c r="AO852" s="314"/>
      <c r="AP852" s="307" t="s">
        <v>673</v>
      </c>
      <c r="AQ852" s="307"/>
      <c r="AR852" s="307"/>
      <c r="AS852" s="307"/>
      <c r="AT852" s="307"/>
      <c r="AU852" s="307"/>
      <c r="AV852" s="307"/>
      <c r="AW852" s="307"/>
      <c r="AX852" s="307"/>
      <c r="AY852">
        <f>COUNTA($C$852)</f>
        <v>1</v>
      </c>
    </row>
    <row r="853" spans="1:51" ht="42" customHeight="1" x14ac:dyDescent="0.15">
      <c r="A853" s="389">
        <v>9</v>
      </c>
      <c r="B853" s="389">
        <v>1</v>
      </c>
      <c r="C853" s="406" t="s">
        <v>693</v>
      </c>
      <c r="D853" s="403"/>
      <c r="E853" s="403"/>
      <c r="F853" s="403"/>
      <c r="G853" s="403"/>
      <c r="H853" s="403"/>
      <c r="I853" s="403"/>
      <c r="J853" s="404">
        <v>7000020010006</v>
      </c>
      <c r="K853" s="405"/>
      <c r="L853" s="405"/>
      <c r="M853" s="405"/>
      <c r="N853" s="405"/>
      <c r="O853" s="405"/>
      <c r="P853" s="302" t="s">
        <v>684</v>
      </c>
      <c r="Q853" s="303"/>
      <c r="R853" s="303"/>
      <c r="S853" s="303"/>
      <c r="T853" s="303"/>
      <c r="U853" s="303"/>
      <c r="V853" s="303"/>
      <c r="W853" s="303"/>
      <c r="X853" s="303"/>
      <c r="Y853" s="304">
        <v>0.1</v>
      </c>
      <c r="Z853" s="305"/>
      <c r="AA853" s="305"/>
      <c r="AB853" s="306"/>
      <c r="AC853" s="308" t="s">
        <v>79</v>
      </c>
      <c r="AD853" s="309"/>
      <c r="AE853" s="309"/>
      <c r="AF853" s="309"/>
      <c r="AG853" s="309"/>
      <c r="AH853" s="315" t="s">
        <v>673</v>
      </c>
      <c r="AI853" s="316"/>
      <c r="AJ853" s="316"/>
      <c r="AK853" s="316"/>
      <c r="AL853" s="312" t="s">
        <v>673</v>
      </c>
      <c r="AM853" s="313"/>
      <c r="AN853" s="313"/>
      <c r="AO853" s="314"/>
      <c r="AP853" s="307" t="s">
        <v>673</v>
      </c>
      <c r="AQ853" s="307"/>
      <c r="AR853" s="307"/>
      <c r="AS853" s="307"/>
      <c r="AT853" s="307"/>
      <c r="AU853" s="307"/>
      <c r="AV853" s="307"/>
      <c r="AW853" s="307"/>
      <c r="AX853" s="307"/>
      <c r="AY853">
        <f>COUNTA($C$853)</f>
        <v>1</v>
      </c>
    </row>
    <row r="854" spans="1:51" ht="42" customHeight="1" x14ac:dyDescent="0.15">
      <c r="A854" s="389">
        <v>10</v>
      </c>
      <c r="B854" s="389">
        <v>1</v>
      </c>
      <c r="C854" s="406" t="s">
        <v>694</v>
      </c>
      <c r="D854" s="403"/>
      <c r="E854" s="403"/>
      <c r="F854" s="403"/>
      <c r="G854" s="403"/>
      <c r="H854" s="403"/>
      <c r="I854" s="403"/>
      <c r="J854" s="404">
        <v>2000020260002</v>
      </c>
      <c r="K854" s="405"/>
      <c r="L854" s="405"/>
      <c r="M854" s="405"/>
      <c r="N854" s="405"/>
      <c r="O854" s="405"/>
      <c r="P854" s="302" t="s">
        <v>684</v>
      </c>
      <c r="Q854" s="303"/>
      <c r="R854" s="303"/>
      <c r="S854" s="303"/>
      <c r="T854" s="303"/>
      <c r="U854" s="303"/>
      <c r="V854" s="303"/>
      <c r="W854" s="303"/>
      <c r="X854" s="303"/>
      <c r="Y854" s="304">
        <v>0</v>
      </c>
      <c r="Z854" s="305"/>
      <c r="AA854" s="305"/>
      <c r="AB854" s="306"/>
      <c r="AC854" s="308" t="s">
        <v>79</v>
      </c>
      <c r="AD854" s="309"/>
      <c r="AE854" s="309"/>
      <c r="AF854" s="309"/>
      <c r="AG854" s="309"/>
      <c r="AH854" s="315" t="s">
        <v>673</v>
      </c>
      <c r="AI854" s="316"/>
      <c r="AJ854" s="316"/>
      <c r="AK854" s="316"/>
      <c r="AL854" s="312" t="s">
        <v>673</v>
      </c>
      <c r="AM854" s="313"/>
      <c r="AN854" s="313"/>
      <c r="AO854" s="314"/>
      <c r="AP854" s="307" t="s">
        <v>673</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285</v>
      </c>
      <c r="AI877" s="335"/>
      <c r="AJ877" s="335"/>
      <c r="AK877" s="335"/>
      <c r="AL877" s="335" t="s">
        <v>21</v>
      </c>
      <c r="AM877" s="335"/>
      <c r="AN877" s="335"/>
      <c r="AO877" s="407"/>
      <c r="AP877" s="408" t="s">
        <v>222</v>
      </c>
      <c r="AQ877" s="408"/>
      <c r="AR877" s="408"/>
      <c r="AS877" s="408"/>
      <c r="AT877" s="408"/>
      <c r="AU877" s="408"/>
      <c r="AV877" s="408"/>
      <c r="AW877" s="408"/>
      <c r="AX877" s="408"/>
      <c r="AY877">
        <f t="shared" ref="AY877:AY878" si="118">$AY$875</f>
        <v>1</v>
      </c>
    </row>
    <row r="878" spans="1:51" ht="30" customHeight="1" x14ac:dyDescent="0.15">
      <c r="A878" s="389">
        <v>1</v>
      </c>
      <c r="B878" s="389">
        <v>1</v>
      </c>
      <c r="C878" s="406" t="s">
        <v>696</v>
      </c>
      <c r="D878" s="403"/>
      <c r="E878" s="403"/>
      <c r="F878" s="403"/>
      <c r="G878" s="403"/>
      <c r="H878" s="403"/>
      <c r="I878" s="403"/>
      <c r="J878" s="404">
        <v>8000020280003</v>
      </c>
      <c r="K878" s="405"/>
      <c r="L878" s="405"/>
      <c r="M878" s="405"/>
      <c r="N878" s="405"/>
      <c r="O878" s="405"/>
      <c r="P878" s="302" t="s">
        <v>695</v>
      </c>
      <c r="Q878" s="303"/>
      <c r="R878" s="303"/>
      <c r="S878" s="303"/>
      <c r="T878" s="303"/>
      <c r="U878" s="303"/>
      <c r="V878" s="303"/>
      <c r="W878" s="303"/>
      <c r="X878" s="303"/>
      <c r="Y878" s="304">
        <v>2.4</v>
      </c>
      <c r="Z878" s="305"/>
      <c r="AA878" s="305"/>
      <c r="AB878" s="306"/>
      <c r="AC878" s="308" t="s">
        <v>79</v>
      </c>
      <c r="AD878" s="309"/>
      <c r="AE878" s="309"/>
      <c r="AF878" s="309"/>
      <c r="AG878" s="309"/>
      <c r="AH878" s="315" t="s">
        <v>673</v>
      </c>
      <c r="AI878" s="316"/>
      <c r="AJ878" s="316"/>
      <c r="AK878" s="316"/>
      <c r="AL878" s="312" t="s">
        <v>673</v>
      </c>
      <c r="AM878" s="313"/>
      <c r="AN878" s="313"/>
      <c r="AO878" s="314"/>
      <c r="AP878" s="307" t="s">
        <v>673</v>
      </c>
      <c r="AQ878" s="307"/>
      <c r="AR878" s="307"/>
      <c r="AS878" s="307"/>
      <c r="AT878" s="307"/>
      <c r="AU878" s="307"/>
      <c r="AV878" s="307"/>
      <c r="AW878" s="307"/>
      <c r="AX878" s="307"/>
      <c r="AY878">
        <f t="shared" si="118"/>
        <v>1</v>
      </c>
    </row>
    <row r="879" spans="1:51" ht="30" customHeight="1" x14ac:dyDescent="0.15">
      <c r="A879" s="389">
        <v>2</v>
      </c>
      <c r="B879" s="389">
        <v>1</v>
      </c>
      <c r="C879" s="406" t="s">
        <v>697</v>
      </c>
      <c r="D879" s="403"/>
      <c r="E879" s="403"/>
      <c r="F879" s="403"/>
      <c r="G879" s="403"/>
      <c r="H879" s="403"/>
      <c r="I879" s="403"/>
      <c r="J879" s="404">
        <v>1000020200000</v>
      </c>
      <c r="K879" s="405"/>
      <c r="L879" s="405"/>
      <c r="M879" s="405"/>
      <c r="N879" s="405"/>
      <c r="O879" s="405"/>
      <c r="P879" s="302" t="s">
        <v>695</v>
      </c>
      <c r="Q879" s="303"/>
      <c r="R879" s="303"/>
      <c r="S879" s="303"/>
      <c r="T879" s="303"/>
      <c r="U879" s="303"/>
      <c r="V879" s="303"/>
      <c r="W879" s="303"/>
      <c r="X879" s="303"/>
      <c r="Y879" s="304">
        <v>1.2</v>
      </c>
      <c r="Z879" s="305"/>
      <c r="AA879" s="305"/>
      <c r="AB879" s="306"/>
      <c r="AC879" s="308" t="s">
        <v>79</v>
      </c>
      <c r="AD879" s="309"/>
      <c r="AE879" s="309"/>
      <c r="AF879" s="309"/>
      <c r="AG879" s="309"/>
      <c r="AH879" s="315" t="s">
        <v>673</v>
      </c>
      <c r="AI879" s="316"/>
      <c r="AJ879" s="316"/>
      <c r="AK879" s="316"/>
      <c r="AL879" s="312" t="s">
        <v>673</v>
      </c>
      <c r="AM879" s="313"/>
      <c r="AN879" s="313"/>
      <c r="AO879" s="314"/>
      <c r="AP879" s="307" t="s">
        <v>673</v>
      </c>
      <c r="AQ879" s="307"/>
      <c r="AR879" s="307"/>
      <c r="AS879" s="307"/>
      <c r="AT879" s="307"/>
      <c r="AU879" s="307"/>
      <c r="AV879" s="307"/>
      <c r="AW879" s="307"/>
      <c r="AX879" s="307"/>
      <c r="AY879">
        <f>COUNTA($C$879)</f>
        <v>1</v>
      </c>
    </row>
    <row r="880" spans="1:51" ht="30" customHeight="1" x14ac:dyDescent="0.15">
      <c r="A880" s="389">
        <v>3</v>
      </c>
      <c r="B880" s="389">
        <v>1</v>
      </c>
      <c r="C880" s="406" t="s">
        <v>698</v>
      </c>
      <c r="D880" s="403"/>
      <c r="E880" s="403"/>
      <c r="F880" s="403"/>
      <c r="G880" s="403"/>
      <c r="H880" s="403"/>
      <c r="I880" s="403"/>
      <c r="J880" s="404">
        <v>7000020220001</v>
      </c>
      <c r="K880" s="405"/>
      <c r="L880" s="405"/>
      <c r="M880" s="405"/>
      <c r="N880" s="405"/>
      <c r="O880" s="405"/>
      <c r="P880" s="302" t="s">
        <v>695</v>
      </c>
      <c r="Q880" s="303"/>
      <c r="R880" s="303"/>
      <c r="S880" s="303"/>
      <c r="T880" s="303"/>
      <c r="U880" s="303"/>
      <c r="V880" s="303"/>
      <c r="W880" s="303"/>
      <c r="X880" s="303"/>
      <c r="Y880" s="304">
        <v>0.8</v>
      </c>
      <c r="Z880" s="305"/>
      <c r="AA880" s="305"/>
      <c r="AB880" s="306"/>
      <c r="AC880" s="308" t="s">
        <v>79</v>
      </c>
      <c r="AD880" s="309"/>
      <c r="AE880" s="309"/>
      <c r="AF880" s="309"/>
      <c r="AG880" s="309"/>
      <c r="AH880" s="315" t="s">
        <v>673</v>
      </c>
      <c r="AI880" s="316"/>
      <c r="AJ880" s="316"/>
      <c r="AK880" s="316"/>
      <c r="AL880" s="312" t="s">
        <v>673</v>
      </c>
      <c r="AM880" s="313"/>
      <c r="AN880" s="313"/>
      <c r="AO880" s="314"/>
      <c r="AP880" s="307" t="s">
        <v>673</v>
      </c>
      <c r="AQ880" s="307"/>
      <c r="AR880" s="307"/>
      <c r="AS880" s="307"/>
      <c r="AT880" s="307"/>
      <c r="AU880" s="307"/>
      <c r="AV880" s="307"/>
      <c r="AW880" s="307"/>
      <c r="AX880" s="307"/>
      <c r="AY880">
        <f>COUNTA($C$880)</f>
        <v>1</v>
      </c>
    </row>
    <row r="881" spans="1:51" ht="30" customHeight="1" x14ac:dyDescent="0.15">
      <c r="A881" s="389">
        <v>4</v>
      </c>
      <c r="B881" s="389">
        <v>1</v>
      </c>
      <c r="C881" s="406" t="s">
        <v>687</v>
      </c>
      <c r="D881" s="403"/>
      <c r="E881" s="403"/>
      <c r="F881" s="403"/>
      <c r="G881" s="403"/>
      <c r="H881" s="403"/>
      <c r="I881" s="403"/>
      <c r="J881" s="404">
        <v>1000020110001</v>
      </c>
      <c r="K881" s="405"/>
      <c r="L881" s="405"/>
      <c r="M881" s="405"/>
      <c r="N881" s="405"/>
      <c r="O881" s="405"/>
      <c r="P881" s="302" t="s">
        <v>695</v>
      </c>
      <c r="Q881" s="303"/>
      <c r="R881" s="303"/>
      <c r="S881" s="303"/>
      <c r="T881" s="303"/>
      <c r="U881" s="303"/>
      <c r="V881" s="303"/>
      <c r="W881" s="303"/>
      <c r="X881" s="303"/>
      <c r="Y881" s="304">
        <v>0.8</v>
      </c>
      <c r="Z881" s="305"/>
      <c r="AA881" s="305"/>
      <c r="AB881" s="306"/>
      <c r="AC881" s="308" t="s">
        <v>79</v>
      </c>
      <c r="AD881" s="309"/>
      <c r="AE881" s="309"/>
      <c r="AF881" s="309"/>
      <c r="AG881" s="309"/>
      <c r="AH881" s="315" t="s">
        <v>673</v>
      </c>
      <c r="AI881" s="316"/>
      <c r="AJ881" s="316"/>
      <c r="AK881" s="316"/>
      <c r="AL881" s="312" t="s">
        <v>673</v>
      </c>
      <c r="AM881" s="313"/>
      <c r="AN881" s="313"/>
      <c r="AO881" s="314"/>
      <c r="AP881" s="307" t="s">
        <v>673</v>
      </c>
      <c r="AQ881" s="307"/>
      <c r="AR881" s="307"/>
      <c r="AS881" s="307"/>
      <c r="AT881" s="307"/>
      <c r="AU881" s="307"/>
      <c r="AV881" s="307"/>
      <c r="AW881" s="307"/>
      <c r="AX881" s="307"/>
      <c r="AY881">
        <f>COUNTA($C$881)</f>
        <v>1</v>
      </c>
    </row>
    <row r="882" spans="1:51" ht="30" customHeight="1" x14ac:dyDescent="0.15">
      <c r="A882" s="389">
        <v>5</v>
      </c>
      <c r="B882" s="389">
        <v>1</v>
      </c>
      <c r="C882" s="406" t="s">
        <v>699</v>
      </c>
      <c r="D882" s="403"/>
      <c r="E882" s="403"/>
      <c r="F882" s="403"/>
      <c r="G882" s="403"/>
      <c r="H882" s="403"/>
      <c r="I882" s="403"/>
      <c r="J882" s="404">
        <v>7000020160008</v>
      </c>
      <c r="K882" s="405"/>
      <c r="L882" s="405"/>
      <c r="M882" s="405"/>
      <c r="N882" s="405"/>
      <c r="O882" s="405"/>
      <c r="P882" s="302" t="s">
        <v>695</v>
      </c>
      <c r="Q882" s="303"/>
      <c r="R882" s="303"/>
      <c r="S882" s="303"/>
      <c r="T882" s="303"/>
      <c r="U882" s="303"/>
      <c r="V882" s="303"/>
      <c r="W882" s="303"/>
      <c r="X882" s="303"/>
      <c r="Y882" s="304">
        <v>0.6</v>
      </c>
      <c r="Z882" s="305"/>
      <c r="AA882" s="305"/>
      <c r="AB882" s="306"/>
      <c r="AC882" s="308" t="s">
        <v>79</v>
      </c>
      <c r="AD882" s="309"/>
      <c r="AE882" s="309"/>
      <c r="AF882" s="309"/>
      <c r="AG882" s="309"/>
      <c r="AH882" s="315" t="s">
        <v>673</v>
      </c>
      <c r="AI882" s="316"/>
      <c r="AJ882" s="316"/>
      <c r="AK882" s="316"/>
      <c r="AL882" s="312" t="s">
        <v>673</v>
      </c>
      <c r="AM882" s="313"/>
      <c r="AN882" s="313"/>
      <c r="AO882" s="314"/>
      <c r="AP882" s="307" t="s">
        <v>673</v>
      </c>
      <c r="AQ882" s="307"/>
      <c r="AR882" s="307"/>
      <c r="AS882" s="307"/>
      <c r="AT882" s="307"/>
      <c r="AU882" s="307"/>
      <c r="AV882" s="307"/>
      <c r="AW882" s="307"/>
      <c r="AX882" s="307"/>
      <c r="AY882">
        <f>COUNTA($C$882)</f>
        <v>1</v>
      </c>
    </row>
    <row r="883" spans="1:51" ht="30" customHeight="1" x14ac:dyDescent="0.15">
      <c r="A883" s="389">
        <v>6</v>
      </c>
      <c r="B883" s="389">
        <v>1</v>
      </c>
      <c r="C883" s="406" t="s">
        <v>700</v>
      </c>
      <c r="D883" s="403"/>
      <c r="E883" s="403"/>
      <c r="F883" s="403"/>
      <c r="G883" s="403"/>
      <c r="H883" s="403"/>
      <c r="I883" s="403"/>
      <c r="J883" s="404">
        <v>4000020300004</v>
      </c>
      <c r="K883" s="405"/>
      <c r="L883" s="405"/>
      <c r="M883" s="405"/>
      <c r="N883" s="405"/>
      <c r="O883" s="405"/>
      <c r="P883" s="302" t="s">
        <v>695</v>
      </c>
      <c r="Q883" s="303"/>
      <c r="R883" s="303"/>
      <c r="S883" s="303"/>
      <c r="T883" s="303"/>
      <c r="U883" s="303"/>
      <c r="V883" s="303"/>
      <c r="W883" s="303"/>
      <c r="X883" s="303"/>
      <c r="Y883" s="304">
        <v>0.6</v>
      </c>
      <c r="Z883" s="305"/>
      <c r="AA883" s="305"/>
      <c r="AB883" s="306"/>
      <c r="AC883" s="308" t="s">
        <v>79</v>
      </c>
      <c r="AD883" s="309"/>
      <c r="AE883" s="309"/>
      <c r="AF883" s="309"/>
      <c r="AG883" s="309"/>
      <c r="AH883" s="315" t="s">
        <v>673</v>
      </c>
      <c r="AI883" s="316"/>
      <c r="AJ883" s="316"/>
      <c r="AK883" s="316"/>
      <c r="AL883" s="312" t="s">
        <v>673</v>
      </c>
      <c r="AM883" s="313"/>
      <c r="AN883" s="313"/>
      <c r="AO883" s="314"/>
      <c r="AP883" s="307" t="s">
        <v>673</v>
      </c>
      <c r="AQ883" s="307"/>
      <c r="AR883" s="307"/>
      <c r="AS883" s="307"/>
      <c r="AT883" s="307"/>
      <c r="AU883" s="307"/>
      <c r="AV883" s="307"/>
      <c r="AW883" s="307"/>
      <c r="AX883" s="307"/>
      <c r="AY883">
        <f>COUNTA($C$883)</f>
        <v>1</v>
      </c>
    </row>
    <row r="884" spans="1:51" ht="30" customHeight="1" x14ac:dyDescent="0.15">
      <c r="A884" s="389">
        <v>7</v>
      </c>
      <c r="B884" s="389">
        <v>1</v>
      </c>
      <c r="C884" s="406" t="s">
        <v>701</v>
      </c>
      <c r="D884" s="403"/>
      <c r="E884" s="403"/>
      <c r="F884" s="403"/>
      <c r="G884" s="403"/>
      <c r="H884" s="403"/>
      <c r="I884" s="403"/>
      <c r="J884" s="404">
        <v>4000020030007</v>
      </c>
      <c r="K884" s="405"/>
      <c r="L884" s="405"/>
      <c r="M884" s="405"/>
      <c r="N884" s="405"/>
      <c r="O884" s="405"/>
      <c r="P884" s="302" t="s">
        <v>695</v>
      </c>
      <c r="Q884" s="303"/>
      <c r="R884" s="303"/>
      <c r="S884" s="303"/>
      <c r="T884" s="303"/>
      <c r="U884" s="303"/>
      <c r="V884" s="303"/>
      <c r="W884" s="303"/>
      <c r="X884" s="303"/>
      <c r="Y884" s="304">
        <v>0.6</v>
      </c>
      <c r="Z884" s="305"/>
      <c r="AA884" s="305"/>
      <c r="AB884" s="306"/>
      <c r="AC884" s="308" t="s">
        <v>79</v>
      </c>
      <c r="AD884" s="309"/>
      <c r="AE884" s="309"/>
      <c r="AF884" s="309"/>
      <c r="AG884" s="309"/>
      <c r="AH884" s="315" t="s">
        <v>673</v>
      </c>
      <c r="AI884" s="316"/>
      <c r="AJ884" s="316"/>
      <c r="AK884" s="316"/>
      <c r="AL884" s="312" t="s">
        <v>673</v>
      </c>
      <c r="AM884" s="313"/>
      <c r="AN884" s="313"/>
      <c r="AO884" s="314"/>
      <c r="AP884" s="307" t="s">
        <v>673</v>
      </c>
      <c r="AQ884" s="307"/>
      <c r="AR884" s="307"/>
      <c r="AS884" s="307"/>
      <c r="AT884" s="307"/>
      <c r="AU884" s="307"/>
      <c r="AV884" s="307"/>
      <c r="AW884" s="307"/>
      <c r="AX884" s="307"/>
      <c r="AY884">
        <f>COUNTA($C$884)</f>
        <v>1</v>
      </c>
    </row>
    <row r="885" spans="1:51" ht="30" customHeight="1" x14ac:dyDescent="0.15">
      <c r="A885" s="389">
        <v>8</v>
      </c>
      <c r="B885" s="389">
        <v>1</v>
      </c>
      <c r="C885" s="406" t="s">
        <v>702</v>
      </c>
      <c r="D885" s="403"/>
      <c r="E885" s="403"/>
      <c r="F885" s="403"/>
      <c r="G885" s="403"/>
      <c r="H885" s="403"/>
      <c r="I885" s="403"/>
      <c r="J885" s="404">
        <v>1000020380008</v>
      </c>
      <c r="K885" s="405"/>
      <c r="L885" s="405"/>
      <c r="M885" s="405"/>
      <c r="N885" s="405"/>
      <c r="O885" s="405"/>
      <c r="P885" s="302" t="s">
        <v>695</v>
      </c>
      <c r="Q885" s="303"/>
      <c r="R885" s="303"/>
      <c r="S885" s="303"/>
      <c r="T885" s="303"/>
      <c r="U885" s="303"/>
      <c r="V885" s="303"/>
      <c r="W885" s="303"/>
      <c r="X885" s="303"/>
      <c r="Y885" s="304">
        <v>0.5</v>
      </c>
      <c r="Z885" s="305"/>
      <c r="AA885" s="305"/>
      <c r="AB885" s="306"/>
      <c r="AC885" s="308" t="s">
        <v>79</v>
      </c>
      <c r="AD885" s="309"/>
      <c r="AE885" s="309"/>
      <c r="AF885" s="309"/>
      <c r="AG885" s="309"/>
      <c r="AH885" s="315" t="s">
        <v>673</v>
      </c>
      <c r="AI885" s="316"/>
      <c r="AJ885" s="316"/>
      <c r="AK885" s="316"/>
      <c r="AL885" s="312" t="s">
        <v>673</v>
      </c>
      <c r="AM885" s="313"/>
      <c r="AN885" s="313"/>
      <c r="AO885" s="314"/>
      <c r="AP885" s="307" t="s">
        <v>673</v>
      </c>
      <c r="AQ885" s="307"/>
      <c r="AR885" s="307"/>
      <c r="AS885" s="307"/>
      <c r="AT885" s="307"/>
      <c r="AU885" s="307"/>
      <c r="AV885" s="307"/>
      <c r="AW885" s="307"/>
      <c r="AX885" s="307"/>
      <c r="AY885">
        <f>COUNTA($C$885)</f>
        <v>1</v>
      </c>
    </row>
    <row r="886" spans="1:51" ht="30" customHeight="1" x14ac:dyDescent="0.15">
      <c r="A886" s="389">
        <v>9</v>
      </c>
      <c r="B886" s="389">
        <v>1</v>
      </c>
      <c r="C886" s="406" t="s">
        <v>703</v>
      </c>
      <c r="D886" s="403"/>
      <c r="E886" s="403"/>
      <c r="F886" s="403"/>
      <c r="G886" s="403"/>
      <c r="H886" s="403"/>
      <c r="I886" s="403"/>
      <c r="J886" s="404">
        <v>1000020140007</v>
      </c>
      <c r="K886" s="405"/>
      <c r="L886" s="405"/>
      <c r="M886" s="405"/>
      <c r="N886" s="405"/>
      <c r="O886" s="405"/>
      <c r="P886" s="302" t="s">
        <v>695</v>
      </c>
      <c r="Q886" s="303"/>
      <c r="R886" s="303"/>
      <c r="S886" s="303"/>
      <c r="T886" s="303"/>
      <c r="U886" s="303"/>
      <c r="V886" s="303"/>
      <c r="W886" s="303"/>
      <c r="X886" s="303"/>
      <c r="Y886" s="304">
        <v>0.5</v>
      </c>
      <c r="Z886" s="305"/>
      <c r="AA886" s="305"/>
      <c r="AB886" s="306"/>
      <c r="AC886" s="308" t="s">
        <v>79</v>
      </c>
      <c r="AD886" s="309"/>
      <c r="AE886" s="309"/>
      <c r="AF886" s="309"/>
      <c r="AG886" s="309"/>
      <c r="AH886" s="315" t="s">
        <v>673</v>
      </c>
      <c r="AI886" s="316"/>
      <c r="AJ886" s="316"/>
      <c r="AK886" s="316"/>
      <c r="AL886" s="312" t="s">
        <v>673</v>
      </c>
      <c r="AM886" s="313"/>
      <c r="AN886" s="313"/>
      <c r="AO886" s="314"/>
      <c r="AP886" s="307" t="s">
        <v>673</v>
      </c>
      <c r="AQ886" s="307"/>
      <c r="AR886" s="307"/>
      <c r="AS886" s="307"/>
      <c r="AT886" s="307"/>
      <c r="AU886" s="307"/>
      <c r="AV886" s="307"/>
      <c r="AW886" s="307"/>
      <c r="AX886" s="307"/>
      <c r="AY886">
        <f>COUNTA($C$886)</f>
        <v>1</v>
      </c>
    </row>
    <row r="887" spans="1:51" ht="30" customHeight="1" x14ac:dyDescent="0.15">
      <c r="A887" s="389">
        <v>10</v>
      </c>
      <c r="B887" s="389">
        <v>1</v>
      </c>
      <c r="C887" s="406" t="s">
        <v>704</v>
      </c>
      <c r="D887" s="403"/>
      <c r="E887" s="403"/>
      <c r="F887" s="403"/>
      <c r="G887" s="403"/>
      <c r="H887" s="403"/>
      <c r="I887" s="403"/>
      <c r="J887" s="404">
        <v>6000020400009</v>
      </c>
      <c r="K887" s="405"/>
      <c r="L887" s="405"/>
      <c r="M887" s="405"/>
      <c r="N887" s="405"/>
      <c r="O887" s="405"/>
      <c r="P887" s="302" t="s">
        <v>695</v>
      </c>
      <c r="Q887" s="303"/>
      <c r="R887" s="303"/>
      <c r="S887" s="303"/>
      <c r="T887" s="303"/>
      <c r="U887" s="303"/>
      <c r="V887" s="303"/>
      <c r="W887" s="303"/>
      <c r="X887" s="303"/>
      <c r="Y887" s="304">
        <v>0.5</v>
      </c>
      <c r="Z887" s="305"/>
      <c r="AA887" s="305"/>
      <c r="AB887" s="306"/>
      <c r="AC887" s="308" t="s">
        <v>79</v>
      </c>
      <c r="AD887" s="309"/>
      <c r="AE887" s="309"/>
      <c r="AF887" s="309"/>
      <c r="AG887" s="309"/>
      <c r="AH887" s="315" t="s">
        <v>673</v>
      </c>
      <c r="AI887" s="316"/>
      <c r="AJ887" s="316"/>
      <c r="AK887" s="316"/>
      <c r="AL887" s="312" t="s">
        <v>673</v>
      </c>
      <c r="AM887" s="313"/>
      <c r="AN887" s="313"/>
      <c r="AO887" s="314"/>
      <c r="AP887" s="307" t="s">
        <v>673</v>
      </c>
      <c r="AQ887" s="307"/>
      <c r="AR887" s="307"/>
      <c r="AS887" s="307"/>
      <c r="AT887" s="307"/>
      <c r="AU887" s="307"/>
      <c r="AV887" s="307"/>
      <c r="AW887" s="307"/>
      <c r="AX887" s="307"/>
      <c r="AY887">
        <f>COUNTA($C$887)</f>
        <v>1</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285</v>
      </c>
      <c r="AI910" s="335"/>
      <c r="AJ910" s="335"/>
      <c r="AK910" s="335"/>
      <c r="AL910" s="335" t="s">
        <v>21</v>
      </c>
      <c r="AM910" s="335"/>
      <c r="AN910" s="335"/>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315"/>
      <c r="AI911" s="316"/>
      <c r="AJ911" s="316"/>
      <c r="AK911" s="316"/>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315"/>
      <c r="AI912" s="316"/>
      <c r="AJ912" s="316"/>
      <c r="AK912" s="316"/>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285</v>
      </c>
      <c r="AI943" s="335"/>
      <c r="AJ943" s="335"/>
      <c r="AK943" s="335"/>
      <c r="AL943" s="335" t="s">
        <v>21</v>
      </c>
      <c r="AM943" s="335"/>
      <c r="AN943" s="335"/>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315"/>
      <c r="AI944" s="316"/>
      <c r="AJ944" s="316"/>
      <c r="AK944" s="316"/>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285</v>
      </c>
      <c r="AI976" s="335"/>
      <c r="AJ976" s="335"/>
      <c r="AK976" s="335"/>
      <c r="AL976" s="335" t="s">
        <v>21</v>
      </c>
      <c r="AM976" s="335"/>
      <c r="AN976" s="335"/>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315"/>
      <c r="AI977" s="316"/>
      <c r="AJ977" s="316"/>
      <c r="AK977" s="316"/>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285</v>
      </c>
      <c r="AI1009" s="335"/>
      <c r="AJ1009" s="335"/>
      <c r="AK1009" s="335"/>
      <c r="AL1009" s="335" t="s">
        <v>21</v>
      </c>
      <c r="AM1009" s="335"/>
      <c r="AN1009" s="335"/>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285</v>
      </c>
      <c r="AI1042" s="335"/>
      <c r="AJ1042" s="335"/>
      <c r="AK1042" s="335"/>
      <c r="AL1042" s="335" t="s">
        <v>21</v>
      </c>
      <c r="AM1042" s="335"/>
      <c r="AN1042" s="335"/>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285</v>
      </c>
      <c r="AI1075" s="335"/>
      <c r="AJ1075" s="335"/>
      <c r="AK1075" s="335"/>
      <c r="AL1075" s="335" t="s">
        <v>21</v>
      </c>
      <c r="AM1075" s="335"/>
      <c r="AN1075" s="335"/>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1"/>
      <c r="E1109" s="262" t="s">
        <v>214</v>
      </c>
      <c r="F1109" s="871"/>
      <c r="G1109" s="871"/>
      <c r="H1109" s="871"/>
      <c r="I1109" s="871"/>
      <c r="J1109" s="262" t="s">
        <v>221</v>
      </c>
      <c r="K1109" s="262"/>
      <c r="L1109" s="262"/>
      <c r="M1109" s="262"/>
      <c r="N1109" s="262"/>
      <c r="O1109" s="262"/>
      <c r="P1109" s="333" t="s">
        <v>27</v>
      </c>
      <c r="Q1109" s="333"/>
      <c r="R1109" s="333"/>
      <c r="S1109" s="333"/>
      <c r="T1109" s="333"/>
      <c r="U1109" s="333"/>
      <c r="V1109" s="333"/>
      <c r="W1109" s="333"/>
      <c r="X1109" s="333"/>
      <c r="Y1109" s="262" t="s">
        <v>223</v>
      </c>
      <c r="Z1109" s="871"/>
      <c r="AA1109" s="871"/>
      <c r="AB1109" s="871"/>
      <c r="AC1109" s="262" t="s">
        <v>197</v>
      </c>
      <c r="AD1109" s="262"/>
      <c r="AE1109" s="262"/>
      <c r="AF1109" s="262"/>
      <c r="AG1109" s="262"/>
      <c r="AH1109" s="333" t="s">
        <v>210</v>
      </c>
      <c r="AI1109" s="334"/>
      <c r="AJ1109" s="334"/>
      <c r="AK1109" s="334"/>
      <c r="AL1109" s="334" t="s">
        <v>21</v>
      </c>
      <c r="AM1109" s="334"/>
      <c r="AN1109" s="334"/>
      <c r="AO1109" s="874"/>
      <c r="AP1109" s="408" t="s">
        <v>251</v>
      </c>
      <c r="AQ1109" s="408"/>
      <c r="AR1109" s="408"/>
      <c r="AS1109" s="408"/>
      <c r="AT1109" s="408"/>
      <c r="AU1109" s="408"/>
      <c r="AV1109" s="408"/>
      <c r="AW1109" s="408"/>
      <c r="AX1109" s="408"/>
    </row>
    <row r="1110" spans="1:51" ht="30" customHeight="1" x14ac:dyDescent="0.15">
      <c r="A1110" s="389">
        <v>1</v>
      </c>
      <c r="B1110" s="389">
        <v>1</v>
      </c>
      <c r="C1110" s="873"/>
      <c r="D1110" s="873"/>
      <c r="E1110" s="247" t="s">
        <v>673</v>
      </c>
      <c r="F1110" s="872"/>
      <c r="G1110" s="872"/>
      <c r="H1110" s="872"/>
      <c r="I1110" s="872"/>
      <c r="J1110" s="404" t="s">
        <v>673</v>
      </c>
      <c r="K1110" s="405"/>
      <c r="L1110" s="405"/>
      <c r="M1110" s="405"/>
      <c r="N1110" s="405"/>
      <c r="O1110" s="405"/>
      <c r="P1110" s="302" t="s">
        <v>673</v>
      </c>
      <c r="Q1110" s="303"/>
      <c r="R1110" s="303"/>
      <c r="S1110" s="303"/>
      <c r="T1110" s="303"/>
      <c r="U1110" s="303"/>
      <c r="V1110" s="303"/>
      <c r="W1110" s="303"/>
      <c r="X1110" s="303"/>
      <c r="Y1110" s="304" t="s">
        <v>673</v>
      </c>
      <c r="Z1110" s="305"/>
      <c r="AA1110" s="305"/>
      <c r="AB1110" s="306"/>
      <c r="AC1110" s="308"/>
      <c r="AD1110" s="309"/>
      <c r="AE1110" s="309"/>
      <c r="AF1110" s="309"/>
      <c r="AG1110" s="309"/>
      <c r="AH1110" s="310" t="s">
        <v>673</v>
      </c>
      <c r="AI1110" s="311"/>
      <c r="AJ1110" s="311"/>
      <c r="AK1110" s="311"/>
      <c r="AL1110" s="312" t="s">
        <v>673</v>
      </c>
      <c r="AM1110" s="313"/>
      <c r="AN1110" s="313"/>
      <c r="AO1110" s="314"/>
      <c r="AP1110" s="307" t="s">
        <v>673</v>
      </c>
      <c r="AQ1110" s="307"/>
      <c r="AR1110" s="307"/>
      <c r="AS1110" s="307"/>
      <c r="AT1110" s="307"/>
      <c r="AU1110" s="307"/>
      <c r="AV1110" s="307"/>
      <c r="AW1110" s="307"/>
      <c r="AX1110" s="307"/>
    </row>
    <row r="1111" spans="1:51" ht="30" hidden="1" customHeight="1" x14ac:dyDescent="0.15">
      <c r="A1111" s="389">
        <v>2</v>
      </c>
      <c r="B1111" s="389">
        <v>1</v>
      </c>
      <c r="C1111" s="873"/>
      <c r="D1111" s="873"/>
      <c r="E1111" s="872"/>
      <c r="F1111" s="872"/>
      <c r="G1111" s="872"/>
      <c r="H1111" s="872"/>
      <c r="I1111" s="872"/>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3"/>
      <c r="D1112" s="873"/>
      <c r="E1112" s="872"/>
      <c r="F1112" s="872"/>
      <c r="G1112" s="872"/>
      <c r="H1112" s="872"/>
      <c r="I1112" s="872"/>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3"/>
      <c r="D1113" s="873"/>
      <c r="E1113" s="872"/>
      <c r="F1113" s="872"/>
      <c r="G1113" s="872"/>
      <c r="H1113" s="872"/>
      <c r="I1113" s="872"/>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3"/>
      <c r="D1114" s="873"/>
      <c r="E1114" s="872"/>
      <c r="F1114" s="872"/>
      <c r="G1114" s="872"/>
      <c r="H1114" s="872"/>
      <c r="I1114" s="872"/>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3"/>
      <c r="D1115" s="873"/>
      <c r="E1115" s="872"/>
      <c r="F1115" s="872"/>
      <c r="G1115" s="872"/>
      <c r="H1115" s="872"/>
      <c r="I1115" s="872"/>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3"/>
      <c r="D1116" s="873"/>
      <c r="E1116" s="872"/>
      <c r="F1116" s="872"/>
      <c r="G1116" s="872"/>
      <c r="H1116" s="872"/>
      <c r="I1116" s="872"/>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3"/>
      <c r="D1117" s="873"/>
      <c r="E1117" s="872"/>
      <c r="F1117" s="872"/>
      <c r="G1117" s="872"/>
      <c r="H1117" s="872"/>
      <c r="I1117" s="872"/>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3"/>
      <c r="D1118" s="873"/>
      <c r="E1118" s="872"/>
      <c r="F1118" s="872"/>
      <c r="G1118" s="872"/>
      <c r="H1118" s="872"/>
      <c r="I1118" s="872"/>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3"/>
      <c r="D1119" s="873"/>
      <c r="E1119" s="872"/>
      <c r="F1119" s="872"/>
      <c r="G1119" s="872"/>
      <c r="H1119" s="872"/>
      <c r="I1119" s="872"/>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3"/>
      <c r="D1120" s="873"/>
      <c r="E1120" s="872"/>
      <c r="F1120" s="872"/>
      <c r="G1120" s="872"/>
      <c r="H1120" s="872"/>
      <c r="I1120" s="872"/>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3"/>
      <c r="D1121" s="873"/>
      <c r="E1121" s="872"/>
      <c r="F1121" s="872"/>
      <c r="G1121" s="872"/>
      <c r="H1121" s="872"/>
      <c r="I1121" s="872"/>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3"/>
      <c r="D1122" s="873"/>
      <c r="E1122" s="872"/>
      <c r="F1122" s="872"/>
      <c r="G1122" s="872"/>
      <c r="H1122" s="872"/>
      <c r="I1122" s="872"/>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3"/>
      <c r="D1123" s="873"/>
      <c r="E1123" s="872"/>
      <c r="F1123" s="872"/>
      <c r="G1123" s="872"/>
      <c r="H1123" s="872"/>
      <c r="I1123" s="872"/>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3"/>
      <c r="D1124" s="873"/>
      <c r="E1124" s="872"/>
      <c r="F1124" s="872"/>
      <c r="G1124" s="872"/>
      <c r="H1124" s="872"/>
      <c r="I1124" s="872"/>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3"/>
      <c r="D1125" s="873"/>
      <c r="E1125" s="872"/>
      <c r="F1125" s="872"/>
      <c r="G1125" s="872"/>
      <c r="H1125" s="872"/>
      <c r="I1125" s="872"/>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3"/>
      <c r="D1126" s="873"/>
      <c r="E1126" s="872"/>
      <c r="F1126" s="872"/>
      <c r="G1126" s="872"/>
      <c r="H1126" s="872"/>
      <c r="I1126" s="872"/>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3"/>
      <c r="D1127" s="873"/>
      <c r="E1127" s="247"/>
      <c r="F1127" s="872"/>
      <c r="G1127" s="872"/>
      <c r="H1127" s="872"/>
      <c r="I1127" s="872"/>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3"/>
      <c r="D1128" s="873"/>
      <c r="E1128" s="872"/>
      <c r="F1128" s="872"/>
      <c r="G1128" s="872"/>
      <c r="H1128" s="872"/>
      <c r="I1128" s="872"/>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3"/>
      <c r="D1129" s="873"/>
      <c r="E1129" s="872"/>
      <c r="F1129" s="872"/>
      <c r="G1129" s="872"/>
      <c r="H1129" s="872"/>
      <c r="I1129" s="872"/>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3"/>
      <c r="D1130" s="873"/>
      <c r="E1130" s="872"/>
      <c r="F1130" s="872"/>
      <c r="G1130" s="872"/>
      <c r="H1130" s="872"/>
      <c r="I1130" s="872"/>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3"/>
      <c r="D1131" s="873"/>
      <c r="E1131" s="872"/>
      <c r="F1131" s="872"/>
      <c r="G1131" s="872"/>
      <c r="H1131" s="872"/>
      <c r="I1131" s="872"/>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3"/>
      <c r="D1132" s="873"/>
      <c r="E1132" s="872"/>
      <c r="F1132" s="872"/>
      <c r="G1132" s="872"/>
      <c r="H1132" s="872"/>
      <c r="I1132" s="872"/>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3"/>
      <c r="D1133" s="873"/>
      <c r="E1133" s="872"/>
      <c r="F1133" s="872"/>
      <c r="G1133" s="872"/>
      <c r="H1133" s="872"/>
      <c r="I1133" s="872"/>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3"/>
      <c r="D1134" s="873"/>
      <c r="E1134" s="872"/>
      <c r="F1134" s="872"/>
      <c r="G1134" s="872"/>
      <c r="H1134" s="872"/>
      <c r="I1134" s="872"/>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3"/>
      <c r="D1135" s="873"/>
      <c r="E1135" s="872"/>
      <c r="F1135" s="872"/>
      <c r="G1135" s="872"/>
      <c r="H1135" s="872"/>
      <c r="I1135" s="872"/>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3"/>
      <c r="D1136" s="873"/>
      <c r="E1136" s="872"/>
      <c r="F1136" s="872"/>
      <c r="G1136" s="872"/>
      <c r="H1136" s="872"/>
      <c r="I1136" s="872"/>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3"/>
      <c r="D1137" s="873"/>
      <c r="E1137" s="872"/>
      <c r="F1137" s="872"/>
      <c r="G1137" s="872"/>
      <c r="H1137" s="872"/>
      <c r="I1137" s="872"/>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3"/>
      <c r="D1138" s="873"/>
      <c r="E1138" s="872"/>
      <c r="F1138" s="872"/>
      <c r="G1138" s="872"/>
      <c r="H1138" s="872"/>
      <c r="I1138" s="872"/>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3"/>
      <c r="D1139" s="873"/>
      <c r="E1139" s="872"/>
      <c r="F1139" s="872"/>
      <c r="G1139" s="872"/>
      <c r="H1139" s="872"/>
      <c r="I1139" s="872"/>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55:AO874">
    <cfRule type="expression" dxfId="1797" priority="6625">
      <formula>IF(AND(AL855&gt;=0, RIGHT(TEXT(AL855,"0.#"),1)&lt;&gt;"."),TRUE,FALSE)</formula>
    </cfRule>
    <cfRule type="expression" dxfId="1796" priority="6626">
      <formula>IF(AND(AL855&gt;=0, RIGHT(TEXT(AL855,"0.#"),1)="."),TRUE,FALSE)</formula>
    </cfRule>
    <cfRule type="expression" dxfId="1795" priority="6627">
      <formula>IF(AND(AL855&lt;0, RIGHT(TEXT(AL855,"0.#"),1)&lt;&gt;"."),TRUE,FALSE)</formula>
    </cfRule>
    <cfRule type="expression" dxfId="1794" priority="6628">
      <formula>IF(AND(AL855&lt;0, RIGHT(TEXT(AL855,"0.#"),1)="."),TRUE,FALSE)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54">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8:AO907">
    <cfRule type="expression" dxfId="1259" priority="2071">
      <formula>IF(AND(AL888&gt;=0, RIGHT(TEXT(AL888,"0.#"),1)&lt;&gt;"."),TRUE,FALSE)</formula>
    </cfRule>
    <cfRule type="expression" dxfId="1258" priority="2072">
      <formula>IF(AND(AL888&gt;=0, RIGHT(TEXT(AL888,"0.#"),1)="."),TRUE,FALSE)</formula>
    </cfRule>
    <cfRule type="expression" dxfId="1257" priority="2073">
      <formula>IF(AND(AL888&lt;0, RIGHT(TEXT(AL888,"0.#"),1)&lt;&gt;"."),TRUE,FALSE)</formula>
    </cfRule>
    <cfRule type="expression" dxfId="1256" priority="2074">
      <formula>IF(AND(AL888&lt;0, RIGHT(TEXT(AL888,"0.#"),1)="."),TRUE,FALSE)</formula>
    </cfRule>
  </conditionalFormatting>
  <conditionalFormatting sqref="AL878:AO887">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672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559</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672</v>
      </c>
      <c r="R3" s="13" t="str">
        <f t="shared" ref="R3:R8" si="3">IF(Q3="","",P3)</f>
        <v>委託・請負</v>
      </c>
      <c r="S3" s="13" t="str">
        <f t="shared" ref="S3:S8" si="4">IF(R3="",S2,IF(S2&lt;&gt;"",CONCATENATE(S2,"、",R3),R3))</f>
        <v>委託・請負</v>
      </c>
      <c r="T3" s="13"/>
      <c r="U3" s="32" t="s">
        <v>591</v>
      </c>
      <c r="W3" s="32" t="s">
        <v>149</v>
      </c>
      <c r="Y3" s="32" t="s">
        <v>68</v>
      </c>
      <c r="Z3" s="32" t="s">
        <v>466</v>
      </c>
      <c r="AA3" s="79" t="s">
        <v>428</v>
      </c>
      <c r="AB3" s="79" t="s">
        <v>560</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335</v>
      </c>
      <c r="Z4" s="32" t="s">
        <v>467</v>
      </c>
      <c r="AA4" s="79" t="s">
        <v>429</v>
      </c>
      <c r="AB4" s="79" t="s">
        <v>561</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336</v>
      </c>
      <c r="Z5" s="32" t="s">
        <v>468</v>
      </c>
      <c r="AA5" s="79" t="s">
        <v>430</v>
      </c>
      <c r="AB5" s="79" t="s">
        <v>562</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469</v>
      </c>
      <c r="AA6" s="79" t="s">
        <v>431</v>
      </c>
      <c r="AB6" s="79" t="s">
        <v>563</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470</v>
      </c>
      <c r="AA7" s="79" t="s">
        <v>432</v>
      </c>
      <c r="AB7" s="79" t="s">
        <v>564</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471</v>
      </c>
      <c r="AA8" s="79" t="s">
        <v>433</v>
      </c>
      <c r="AB8" s="79" t="s">
        <v>565</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472</v>
      </c>
      <c r="AA9" s="79" t="s">
        <v>434</v>
      </c>
      <c r="AB9" s="79" t="s">
        <v>566</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341</v>
      </c>
      <c r="Z10" s="32" t="s">
        <v>473</v>
      </c>
      <c r="AA10" s="79" t="s">
        <v>435</v>
      </c>
      <c r="AB10" s="79" t="s">
        <v>567</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672</v>
      </c>
      <c r="M11" s="13" t="str">
        <f t="shared" si="2"/>
        <v>その他の事項経費</v>
      </c>
      <c r="N11" s="13" t="str">
        <f t="shared" si="6"/>
        <v>その他の事項経費</v>
      </c>
      <c r="O11" s="13"/>
      <c r="P11" s="13"/>
      <c r="Q11" s="19"/>
      <c r="T11" s="13"/>
      <c r="W11" s="32" t="s">
        <v>156</v>
      </c>
      <c r="Y11" s="32" t="s">
        <v>342</v>
      </c>
      <c r="Z11" s="32" t="s">
        <v>474</v>
      </c>
      <c r="AA11" s="79" t="s">
        <v>436</v>
      </c>
      <c r="AB11" s="79" t="s">
        <v>568</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343</v>
      </c>
      <c r="Z12" s="32" t="s">
        <v>475</v>
      </c>
      <c r="AA12" s="79" t="s">
        <v>437</v>
      </c>
      <c r="AB12" s="79" t="s">
        <v>569</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476</v>
      </c>
      <c r="AA13" s="79" t="s">
        <v>438</v>
      </c>
      <c r="AB13" s="79" t="s">
        <v>570</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345</v>
      </c>
      <c r="Z14" s="32" t="s">
        <v>477</v>
      </c>
      <c r="AA14" s="79" t="s">
        <v>439</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346</v>
      </c>
      <c r="Z15" s="32" t="s">
        <v>478</v>
      </c>
      <c r="AA15" s="79" t="s">
        <v>440</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347</v>
      </c>
      <c r="Z16" s="32" t="s">
        <v>479</v>
      </c>
      <c r="AA16" s="79" t="s">
        <v>441</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348</v>
      </c>
      <c r="Z17" s="32" t="s">
        <v>480</v>
      </c>
      <c r="AA17" s="79" t="s">
        <v>442</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349</v>
      </c>
      <c r="Z18" s="32" t="s">
        <v>481</v>
      </c>
      <c r="AA18" s="79" t="s">
        <v>443</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350</v>
      </c>
      <c r="Z19" s="32" t="s">
        <v>482</v>
      </c>
      <c r="AA19" s="79" t="s">
        <v>444</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351</v>
      </c>
      <c r="Z20" s="32" t="s">
        <v>483</v>
      </c>
      <c r="AA20" s="79" t="s">
        <v>445</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352</v>
      </c>
      <c r="Z21" s="32" t="s">
        <v>484</v>
      </c>
      <c r="AA21" s="79" t="s">
        <v>446</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353</v>
      </c>
      <c r="Z22" s="32" t="s">
        <v>485</v>
      </c>
      <c r="AA22" s="79" t="s">
        <v>447</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354</v>
      </c>
      <c r="Z23" s="32" t="s">
        <v>486</v>
      </c>
      <c r="AA23" s="79" t="s">
        <v>448</v>
      </c>
      <c r="AB23" s="79" t="s">
        <v>580</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604</v>
      </c>
      <c r="Y24" s="32" t="s">
        <v>355</v>
      </c>
      <c r="Z24" s="32" t="s">
        <v>487</v>
      </c>
      <c r="AA24" s="79" t="s">
        <v>449</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356</v>
      </c>
      <c r="Z25" s="32" t="s">
        <v>488</v>
      </c>
      <c r="AA25" s="79" t="s">
        <v>450</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357</v>
      </c>
      <c r="Z26" s="32" t="s">
        <v>489</v>
      </c>
      <c r="AA26" s="79" t="s">
        <v>451</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358</v>
      </c>
      <c r="Z27" s="32" t="s">
        <v>490</v>
      </c>
      <c r="AA27" s="79" t="s">
        <v>452</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359</v>
      </c>
      <c r="Z28" s="32" t="s">
        <v>491</v>
      </c>
      <c r="AA28" s="79" t="s">
        <v>453</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360</v>
      </c>
      <c r="Z29" s="32" t="s">
        <v>492</v>
      </c>
      <c r="AA29" s="79" t="s">
        <v>454</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361</v>
      </c>
      <c r="Z30" s="32" t="s">
        <v>493</v>
      </c>
      <c r="AA30" s="79" t="s">
        <v>455</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362</v>
      </c>
      <c r="Z31" s="32" t="s">
        <v>494</v>
      </c>
      <c r="AA31" s="79" t="s">
        <v>456</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363</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364</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365</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367</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500</v>
      </c>
      <c r="AF37" s="30"/>
      <c r="AK37" s="42" t="str">
        <f t="shared" si="7"/>
        <v>j</v>
      </c>
    </row>
    <row r="38" spans="1:37" x14ac:dyDescent="0.15">
      <c r="A38" s="13"/>
      <c r="B38" s="13"/>
      <c r="F38" s="13"/>
      <c r="G38" s="19"/>
      <c r="K38" s="13"/>
      <c r="L38" s="13"/>
      <c r="O38" s="13"/>
      <c r="P38" s="13"/>
      <c r="Q38" s="19"/>
      <c r="T38" s="13"/>
      <c r="U38" s="32" t="s">
        <v>305</v>
      </c>
      <c r="Y38" s="32" t="s">
        <v>369</v>
      </c>
      <c r="Z38" s="32" t="s">
        <v>501</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502</v>
      </c>
      <c r="AF39" s="30"/>
      <c r="AK39" s="42" t="str">
        <f t="shared" si="7"/>
        <v>l</v>
      </c>
    </row>
    <row r="40" spans="1:37" x14ac:dyDescent="0.15">
      <c r="A40" s="13"/>
      <c r="B40" s="13"/>
      <c r="F40" s="13"/>
      <c r="G40" s="19"/>
      <c r="K40" s="13"/>
      <c r="L40" s="13"/>
      <c r="O40" s="13"/>
      <c r="P40" s="13"/>
      <c r="Q40" s="19"/>
      <c r="T40" s="13"/>
      <c r="Y40" s="32" t="s">
        <v>371</v>
      </c>
      <c r="Z40" s="32" t="s">
        <v>503</v>
      </c>
      <c r="AF40" s="30"/>
      <c r="AK40" s="42" t="str">
        <f t="shared" si="7"/>
        <v>m</v>
      </c>
    </row>
    <row r="41" spans="1:37" x14ac:dyDescent="0.15">
      <c r="A41" s="13"/>
      <c r="B41" s="13"/>
      <c r="F41" s="13"/>
      <c r="G41" s="19"/>
      <c r="K41" s="13"/>
      <c r="L41" s="13"/>
      <c r="O41" s="13"/>
      <c r="P41" s="13"/>
      <c r="Q41" s="19"/>
      <c r="T41" s="13"/>
      <c r="Y41" s="32" t="s">
        <v>372</v>
      </c>
      <c r="Z41" s="32" t="s">
        <v>504</v>
      </c>
      <c r="AF41" s="30"/>
      <c r="AK41" s="42" t="str">
        <f t="shared" si="7"/>
        <v>n</v>
      </c>
    </row>
    <row r="42" spans="1:37" x14ac:dyDescent="0.15">
      <c r="A42" s="13"/>
      <c r="B42" s="13"/>
      <c r="F42" s="13"/>
      <c r="G42" s="19"/>
      <c r="K42" s="13"/>
      <c r="L42" s="13"/>
      <c r="O42" s="13"/>
      <c r="P42" s="13"/>
      <c r="Q42" s="19"/>
      <c r="T42" s="13"/>
      <c r="Y42" s="32" t="s">
        <v>373</v>
      </c>
      <c r="Z42" s="32" t="s">
        <v>505</v>
      </c>
      <c r="AF42" s="30"/>
      <c r="AK42" s="42" t="str">
        <f t="shared" si="7"/>
        <v>o</v>
      </c>
    </row>
    <row r="43" spans="1:37" x14ac:dyDescent="0.15">
      <c r="A43" s="13"/>
      <c r="B43" s="13"/>
      <c r="F43" s="13"/>
      <c r="G43" s="19"/>
      <c r="K43" s="13"/>
      <c r="L43" s="13"/>
      <c r="O43" s="13"/>
      <c r="P43" s="13"/>
      <c r="Q43" s="19"/>
      <c r="T43" s="13"/>
      <c r="Y43" s="32" t="s">
        <v>374</v>
      </c>
      <c r="Z43" s="32" t="s">
        <v>506</v>
      </c>
      <c r="AF43" s="30"/>
      <c r="AK43" s="42" t="str">
        <f t="shared" si="7"/>
        <v>p</v>
      </c>
    </row>
    <row r="44" spans="1:37" x14ac:dyDescent="0.15">
      <c r="A44" s="13"/>
      <c r="B44" s="13"/>
      <c r="F44" s="13"/>
      <c r="G44" s="19"/>
      <c r="K44" s="13"/>
      <c r="L44" s="13"/>
      <c r="O44" s="13"/>
      <c r="P44" s="13"/>
      <c r="Q44" s="19"/>
      <c r="T44" s="13"/>
      <c r="Y44" s="32" t="s">
        <v>375</v>
      </c>
      <c r="Z44" s="32" t="s">
        <v>507</v>
      </c>
      <c r="AF44" s="30"/>
      <c r="AK44" s="42" t="str">
        <f t="shared" si="7"/>
        <v>q</v>
      </c>
    </row>
    <row r="45" spans="1:37" x14ac:dyDescent="0.15">
      <c r="A45" s="13"/>
      <c r="B45" s="13"/>
      <c r="F45" s="13"/>
      <c r="G45" s="19"/>
      <c r="K45" s="13"/>
      <c r="L45" s="13"/>
      <c r="O45" s="13"/>
      <c r="P45" s="13"/>
      <c r="Q45" s="19"/>
      <c r="T45" s="13"/>
      <c r="Y45" s="32" t="s">
        <v>376</v>
      </c>
      <c r="Z45" s="32" t="s">
        <v>508</v>
      </c>
      <c r="AF45" s="30"/>
      <c r="AK45" s="42" t="str">
        <f t="shared" si="7"/>
        <v>r</v>
      </c>
    </row>
    <row r="46" spans="1:37" x14ac:dyDescent="0.15">
      <c r="A46" s="13"/>
      <c r="B46" s="13"/>
      <c r="F46" s="13"/>
      <c r="G46" s="19"/>
      <c r="K46" s="13"/>
      <c r="L46" s="13"/>
      <c r="O46" s="13"/>
      <c r="P46" s="13"/>
      <c r="Q46" s="19"/>
      <c r="T46" s="13"/>
      <c r="Y46" s="32" t="s">
        <v>377</v>
      </c>
      <c r="Z46" s="32" t="s">
        <v>509</v>
      </c>
      <c r="AF46" s="30"/>
      <c r="AK46" s="42" t="str">
        <f t="shared" si="7"/>
        <v>s</v>
      </c>
    </row>
    <row r="47" spans="1:37" x14ac:dyDescent="0.15">
      <c r="A47" s="13"/>
      <c r="B47" s="13"/>
      <c r="F47" s="13"/>
      <c r="G47" s="19"/>
      <c r="K47" s="13"/>
      <c r="L47" s="13"/>
      <c r="O47" s="13"/>
      <c r="P47" s="13"/>
      <c r="Q47" s="19"/>
      <c r="T47" s="13"/>
      <c r="Y47" s="32" t="s">
        <v>378</v>
      </c>
      <c r="Z47" s="32" t="s">
        <v>510</v>
      </c>
      <c r="AF47" s="30"/>
      <c r="AK47" s="42" t="str">
        <f t="shared" si="7"/>
        <v>t</v>
      </c>
    </row>
    <row r="48" spans="1:37" x14ac:dyDescent="0.15">
      <c r="A48" s="13"/>
      <c r="B48" s="13"/>
      <c r="F48" s="13"/>
      <c r="G48" s="19"/>
      <c r="K48" s="13"/>
      <c r="L48" s="13"/>
      <c r="O48" s="13"/>
      <c r="P48" s="13"/>
      <c r="Q48" s="19"/>
      <c r="T48" s="13"/>
      <c r="Y48" s="32" t="s">
        <v>379</v>
      </c>
      <c r="Z48" s="32" t="s">
        <v>511</v>
      </c>
      <c r="AF48" s="30"/>
      <c r="AK48" s="42" t="str">
        <f t="shared" si="7"/>
        <v>u</v>
      </c>
    </row>
    <row r="49" spans="1:37" x14ac:dyDescent="0.15">
      <c r="A49" s="13"/>
      <c r="B49" s="13"/>
      <c r="F49" s="13"/>
      <c r="G49" s="19"/>
      <c r="K49" s="13"/>
      <c r="L49" s="13"/>
      <c r="O49" s="13"/>
      <c r="P49" s="13"/>
      <c r="Q49" s="19"/>
      <c r="T49" s="13"/>
      <c r="Y49" s="32" t="s">
        <v>380</v>
      </c>
      <c r="Z49" s="32" t="s">
        <v>512</v>
      </c>
      <c r="AF49" s="30"/>
      <c r="AK49" s="42" t="str">
        <f t="shared" si="7"/>
        <v>v</v>
      </c>
    </row>
    <row r="50" spans="1:37" x14ac:dyDescent="0.15">
      <c r="A50" s="13"/>
      <c r="B50" s="13"/>
      <c r="F50" s="13"/>
      <c r="G50" s="19"/>
      <c r="K50" s="13"/>
      <c r="L50" s="13"/>
      <c r="O50" s="13"/>
      <c r="P50" s="13"/>
      <c r="Q50" s="19"/>
      <c r="T50" s="13"/>
      <c r="Y50" s="32" t="s">
        <v>381</v>
      </c>
      <c r="Z50" s="32" t="s">
        <v>513</v>
      </c>
      <c r="AF50" s="30"/>
    </row>
    <row r="51" spans="1:37" x14ac:dyDescent="0.15">
      <c r="A51" s="13"/>
      <c r="B51" s="13"/>
      <c r="F51" s="13"/>
      <c r="G51" s="19"/>
      <c r="K51" s="13"/>
      <c r="L51" s="13"/>
      <c r="O51" s="13"/>
      <c r="P51" s="13"/>
      <c r="Q51" s="19"/>
      <c r="T51" s="13"/>
      <c r="Y51" s="32" t="s">
        <v>382</v>
      </c>
      <c r="Z51" s="32" t="s">
        <v>514</v>
      </c>
      <c r="AF51" s="30"/>
    </row>
    <row r="52" spans="1:37" x14ac:dyDescent="0.15">
      <c r="A52" s="13"/>
      <c r="B52" s="13"/>
      <c r="F52" s="13"/>
      <c r="G52" s="19"/>
      <c r="K52" s="13"/>
      <c r="L52" s="13"/>
      <c r="O52" s="13"/>
      <c r="P52" s="13"/>
      <c r="Q52" s="19"/>
      <c r="T52" s="13"/>
      <c r="Y52" s="32" t="s">
        <v>383</v>
      </c>
      <c r="Z52" s="32" t="s">
        <v>515</v>
      </c>
      <c r="AF52" s="30"/>
    </row>
    <row r="53" spans="1:37" x14ac:dyDescent="0.15">
      <c r="A53" s="13"/>
      <c r="B53" s="13"/>
      <c r="F53" s="13"/>
      <c r="G53" s="19"/>
      <c r="K53" s="13"/>
      <c r="L53" s="13"/>
      <c r="O53" s="13"/>
      <c r="P53" s="13"/>
      <c r="Q53" s="19"/>
      <c r="T53" s="13"/>
      <c r="Y53" s="32" t="s">
        <v>384</v>
      </c>
      <c r="Z53" s="32" t="s">
        <v>516</v>
      </c>
      <c r="AF53" s="30"/>
    </row>
    <row r="54" spans="1:37" x14ac:dyDescent="0.15">
      <c r="A54" s="13"/>
      <c r="B54" s="13"/>
      <c r="F54" s="13"/>
      <c r="G54" s="19"/>
      <c r="K54" s="13"/>
      <c r="L54" s="13"/>
      <c r="O54" s="13"/>
      <c r="P54" s="20"/>
      <c r="Q54" s="19"/>
      <c r="T54" s="13"/>
      <c r="Y54" s="32" t="s">
        <v>385</v>
      </c>
      <c r="Z54" s="32" t="s">
        <v>517</v>
      </c>
      <c r="AF54" s="30"/>
    </row>
    <row r="55" spans="1:37" x14ac:dyDescent="0.15">
      <c r="A55" s="13"/>
      <c r="B55" s="13"/>
      <c r="F55" s="13"/>
      <c r="G55" s="19"/>
      <c r="K55" s="13"/>
      <c r="L55" s="13"/>
      <c r="O55" s="13"/>
      <c r="P55" s="13"/>
      <c r="Q55" s="19"/>
      <c r="T55" s="13"/>
      <c r="Y55" s="32" t="s">
        <v>386</v>
      </c>
      <c r="Z55" s="32" t="s">
        <v>518</v>
      </c>
      <c r="AF55" s="30"/>
    </row>
    <row r="56" spans="1:37" x14ac:dyDescent="0.15">
      <c r="A56" s="13"/>
      <c r="B56" s="13"/>
      <c r="F56" s="13"/>
      <c r="G56" s="19"/>
      <c r="K56" s="13"/>
      <c r="L56" s="13"/>
      <c r="O56" s="13"/>
      <c r="P56" s="13"/>
      <c r="Q56" s="19"/>
      <c r="T56" s="13"/>
      <c r="Y56" s="32" t="s">
        <v>387</v>
      </c>
      <c r="Z56" s="32" t="s">
        <v>519</v>
      </c>
      <c r="AF56" s="30"/>
    </row>
    <row r="57" spans="1:37" x14ac:dyDescent="0.15">
      <c r="A57" s="13"/>
      <c r="B57" s="13"/>
      <c r="F57" s="13"/>
      <c r="G57" s="19"/>
      <c r="K57" s="13"/>
      <c r="L57" s="13"/>
      <c r="O57" s="13"/>
      <c r="P57" s="13"/>
      <c r="Q57" s="19"/>
      <c r="T57" s="13"/>
      <c r="Y57" s="32" t="s">
        <v>388</v>
      </c>
      <c r="Z57" s="32" t="s">
        <v>520</v>
      </c>
      <c r="AF57" s="30"/>
    </row>
    <row r="58" spans="1:37" x14ac:dyDescent="0.15">
      <c r="A58" s="13"/>
      <c r="B58" s="13"/>
      <c r="F58" s="13"/>
      <c r="G58" s="19"/>
      <c r="K58" s="13"/>
      <c r="L58" s="13"/>
      <c r="O58" s="13"/>
      <c r="P58" s="13"/>
      <c r="Q58" s="19"/>
      <c r="T58" s="13"/>
      <c r="Y58" s="32" t="s">
        <v>389</v>
      </c>
      <c r="Z58" s="32" t="s">
        <v>521</v>
      </c>
      <c r="AF58" s="30"/>
    </row>
    <row r="59" spans="1:37" x14ac:dyDescent="0.15">
      <c r="A59" s="13"/>
      <c r="B59" s="13"/>
      <c r="F59" s="13"/>
      <c r="G59" s="19"/>
      <c r="K59" s="13"/>
      <c r="L59" s="13"/>
      <c r="O59" s="13"/>
      <c r="P59" s="13"/>
      <c r="Q59" s="19"/>
      <c r="T59" s="13"/>
      <c r="Y59" s="32" t="s">
        <v>390</v>
      </c>
      <c r="Z59" s="32" t="s">
        <v>522</v>
      </c>
      <c r="AF59" s="30"/>
    </row>
    <row r="60" spans="1:37" x14ac:dyDescent="0.15">
      <c r="A60" s="13"/>
      <c r="B60" s="13"/>
      <c r="F60" s="13"/>
      <c r="G60" s="19"/>
      <c r="K60" s="13"/>
      <c r="L60" s="13"/>
      <c r="O60" s="13"/>
      <c r="P60" s="13"/>
      <c r="Q60" s="19"/>
      <c r="T60" s="13"/>
      <c r="Y60" s="32" t="s">
        <v>391</v>
      </c>
      <c r="Z60" s="32" t="s">
        <v>523</v>
      </c>
      <c r="AF60" s="30"/>
    </row>
    <row r="61" spans="1:37" x14ac:dyDescent="0.15">
      <c r="A61" s="13"/>
      <c r="B61" s="13"/>
      <c r="F61" s="13"/>
      <c r="G61" s="19"/>
      <c r="K61" s="13"/>
      <c r="L61" s="13"/>
      <c r="O61" s="13"/>
      <c r="P61" s="13"/>
      <c r="Q61" s="19"/>
      <c r="T61" s="13"/>
      <c r="Y61" s="32" t="s">
        <v>392</v>
      </c>
      <c r="Z61" s="32" t="s">
        <v>524</v>
      </c>
      <c r="AF61" s="30"/>
    </row>
    <row r="62" spans="1:37" x14ac:dyDescent="0.15">
      <c r="A62" s="13"/>
      <c r="B62" s="13"/>
      <c r="F62" s="13"/>
      <c r="G62" s="19"/>
      <c r="K62" s="13"/>
      <c r="L62" s="13"/>
      <c r="O62" s="13"/>
      <c r="P62" s="13"/>
      <c r="Q62" s="19"/>
      <c r="T62" s="13"/>
      <c r="Y62" s="32" t="s">
        <v>393</v>
      </c>
      <c r="Z62" s="32" t="s">
        <v>525</v>
      </c>
      <c r="AF62" s="30"/>
    </row>
    <row r="63" spans="1:37" x14ac:dyDescent="0.15">
      <c r="A63" s="13"/>
      <c r="B63" s="13"/>
      <c r="F63" s="13"/>
      <c r="G63" s="19"/>
      <c r="K63" s="13"/>
      <c r="L63" s="13"/>
      <c r="O63" s="13"/>
      <c r="P63" s="13"/>
      <c r="Q63" s="19"/>
      <c r="T63" s="13"/>
      <c r="Y63" s="32" t="s">
        <v>394</v>
      </c>
      <c r="Z63" s="32" t="s">
        <v>526</v>
      </c>
      <c r="AF63" s="30"/>
    </row>
    <row r="64" spans="1:37" x14ac:dyDescent="0.15">
      <c r="A64" s="13"/>
      <c r="B64" s="13"/>
      <c r="F64" s="13"/>
      <c r="G64" s="19"/>
      <c r="K64" s="13"/>
      <c r="L64" s="13"/>
      <c r="O64" s="13"/>
      <c r="P64" s="13"/>
      <c r="Q64" s="19"/>
      <c r="T64" s="13"/>
      <c r="Y64" s="32" t="s">
        <v>395</v>
      </c>
      <c r="Z64" s="32" t="s">
        <v>527</v>
      </c>
      <c r="AF64" s="30"/>
    </row>
    <row r="65" spans="1:32" x14ac:dyDescent="0.15">
      <c r="A65" s="13"/>
      <c r="B65" s="13"/>
      <c r="F65" s="13"/>
      <c r="G65" s="19"/>
      <c r="K65" s="13"/>
      <c r="L65" s="13"/>
      <c r="O65" s="13"/>
      <c r="P65" s="13"/>
      <c r="Q65" s="19"/>
      <c r="T65" s="13"/>
      <c r="Y65" s="32" t="s">
        <v>396</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397</v>
      </c>
      <c r="Z67" s="32" t="s">
        <v>530</v>
      </c>
      <c r="AF67" s="30"/>
    </row>
    <row r="68" spans="1:32" x14ac:dyDescent="0.15">
      <c r="A68" s="13"/>
      <c r="B68" s="13"/>
      <c r="F68" s="13"/>
      <c r="G68" s="19"/>
      <c r="K68" s="13"/>
      <c r="L68" s="13"/>
      <c r="O68" s="13"/>
      <c r="P68" s="13"/>
      <c r="Q68" s="19"/>
      <c r="T68" s="13"/>
      <c r="Y68" s="32" t="s">
        <v>398</v>
      </c>
      <c r="Z68" s="32" t="s">
        <v>531</v>
      </c>
      <c r="AF68" s="30"/>
    </row>
    <row r="69" spans="1:32" x14ac:dyDescent="0.15">
      <c r="A69" s="13"/>
      <c r="B69" s="13"/>
      <c r="F69" s="13"/>
      <c r="G69" s="19"/>
      <c r="K69" s="13"/>
      <c r="L69" s="13"/>
      <c r="O69" s="13"/>
      <c r="P69" s="13"/>
      <c r="Q69" s="19"/>
      <c r="T69" s="13"/>
      <c r="Y69" s="32" t="s">
        <v>399</v>
      </c>
      <c r="Z69" s="32" t="s">
        <v>532</v>
      </c>
      <c r="AF69" s="30"/>
    </row>
    <row r="70" spans="1:32" x14ac:dyDescent="0.15">
      <c r="A70" s="13"/>
      <c r="B70" s="13"/>
      <c r="Y70" s="32" t="s">
        <v>400</v>
      </c>
      <c r="Z70" s="32" t="s">
        <v>533</v>
      </c>
    </row>
    <row r="71" spans="1:32" x14ac:dyDescent="0.15">
      <c r="Y71" s="32" t="s">
        <v>401</v>
      </c>
      <c r="Z71" s="32" t="s">
        <v>534</v>
      </c>
    </row>
    <row r="72" spans="1:32" x14ac:dyDescent="0.15">
      <c r="Y72" s="32" t="s">
        <v>402</v>
      </c>
      <c r="Z72" s="32" t="s">
        <v>535</v>
      </c>
    </row>
    <row r="73" spans="1:32" x14ac:dyDescent="0.15">
      <c r="Y73" s="32" t="s">
        <v>403</v>
      </c>
      <c r="Z73" s="32" t="s">
        <v>536</v>
      </c>
    </row>
    <row r="74" spans="1:32" x14ac:dyDescent="0.15">
      <c r="Y74" s="32" t="s">
        <v>404</v>
      </c>
      <c r="Z74" s="32" t="s">
        <v>537</v>
      </c>
    </row>
    <row r="75" spans="1:32" x14ac:dyDescent="0.15">
      <c r="Y75" s="32" t="s">
        <v>405</v>
      </c>
      <c r="Z75" s="32" t="s">
        <v>538</v>
      </c>
    </row>
    <row r="76" spans="1:32" x14ac:dyDescent="0.15">
      <c r="Y76" s="32" t="s">
        <v>406</v>
      </c>
      <c r="Z76" s="32" t="s">
        <v>539</v>
      </c>
    </row>
    <row r="77" spans="1:32" x14ac:dyDescent="0.15">
      <c r="Y77" s="32" t="s">
        <v>407</v>
      </c>
      <c r="Z77" s="32" t="s">
        <v>540</v>
      </c>
    </row>
    <row r="78" spans="1:32" x14ac:dyDescent="0.15">
      <c r="Y78" s="32" t="s">
        <v>408</v>
      </c>
      <c r="Z78" s="32" t="s">
        <v>541</v>
      </c>
    </row>
    <row r="79" spans="1:32" x14ac:dyDescent="0.15">
      <c r="Y79" s="32" t="s">
        <v>409</v>
      </c>
      <c r="Z79" s="32" t="s">
        <v>542</v>
      </c>
    </row>
    <row r="80" spans="1:32" x14ac:dyDescent="0.15">
      <c r="Y80" s="32" t="s">
        <v>410</v>
      </c>
      <c r="Z80" s="32" t="s">
        <v>543</v>
      </c>
    </row>
    <row r="81" spans="25:26" x14ac:dyDescent="0.15">
      <c r="Y81" s="32" t="s">
        <v>411</v>
      </c>
      <c r="Z81" s="32" t="s">
        <v>544</v>
      </c>
    </row>
    <row r="82" spans="25:26" x14ac:dyDescent="0.15">
      <c r="Y82" s="32" t="s">
        <v>412</v>
      </c>
      <c r="Z82" s="32" t="s">
        <v>545</v>
      </c>
    </row>
    <row r="83" spans="25:26" x14ac:dyDescent="0.15">
      <c r="Y83" s="32" t="s">
        <v>413</v>
      </c>
      <c r="Z83" s="32" t="s">
        <v>546</v>
      </c>
    </row>
    <row r="84" spans="25:26" x14ac:dyDescent="0.15">
      <c r="Y84" s="32" t="s">
        <v>414</v>
      </c>
      <c r="Z84" s="32" t="s">
        <v>547</v>
      </c>
    </row>
    <row r="85" spans="25:26" x14ac:dyDescent="0.15">
      <c r="Y85" s="32" t="s">
        <v>415</v>
      </c>
      <c r="Z85" s="32" t="s">
        <v>548</v>
      </c>
    </row>
    <row r="86" spans="25:26" x14ac:dyDescent="0.15">
      <c r="Y86" s="32" t="s">
        <v>416</v>
      </c>
      <c r="Z86" s="32" t="s">
        <v>549</v>
      </c>
    </row>
    <row r="87" spans="25:26" x14ac:dyDescent="0.15">
      <c r="Y87" s="32" t="s">
        <v>417</v>
      </c>
      <c r="Z87" s="32" t="s">
        <v>550</v>
      </c>
    </row>
    <row r="88" spans="25:26" x14ac:dyDescent="0.15">
      <c r="Y88" s="32" t="s">
        <v>418</v>
      </c>
      <c r="Z88" s="32" t="s">
        <v>551</v>
      </c>
    </row>
    <row r="89" spans="25:26" x14ac:dyDescent="0.15">
      <c r="Y89" s="32" t="s">
        <v>419</v>
      </c>
      <c r="Z89" s="32" t="s">
        <v>552</v>
      </c>
    </row>
    <row r="90" spans="25:26" x14ac:dyDescent="0.15">
      <c r="Y90" s="32" t="s">
        <v>420</v>
      </c>
      <c r="Z90" s="32" t="s">
        <v>553</v>
      </c>
    </row>
    <row r="91" spans="25:26" x14ac:dyDescent="0.15">
      <c r="Y91" s="32" t="s">
        <v>421</v>
      </c>
      <c r="Z91" s="32" t="s">
        <v>554</v>
      </c>
    </row>
    <row r="92" spans="25:26" x14ac:dyDescent="0.15">
      <c r="Y92" s="32" t="s">
        <v>422</v>
      </c>
      <c r="Z92" s="32" t="s">
        <v>555</v>
      </c>
    </row>
    <row r="93" spans="25:26" x14ac:dyDescent="0.15">
      <c r="Y93" s="32" t="s">
        <v>423</v>
      </c>
      <c r="Z93" s="32" t="s">
        <v>556</v>
      </c>
    </row>
    <row r="94" spans="25:26" x14ac:dyDescent="0.15">
      <c r="Y94" s="32" t="s">
        <v>424</v>
      </c>
      <c r="Z94" s="32" t="s">
        <v>557</v>
      </c>
    </row>
    <row r="95" spans="25:26" x14ac:dyDescent="0.15">
      <c r="Y95" s="32" t="s">
        <v>425</v>
      </c>
      <c r="Z95" s="32" t="s">
        <v>558</v>
      </c>
    </row>
    <row r="96" spans="25:26" x14ac:dyDescent="0.15">
      <c r="Y96" s="32" t="s">
        <v>327</v>
      </c>
      <c r="Z96" s="32" t="s">
        <v>559</v>
      </c>
    </row>
    <row r="97" spans="25:26" x14ac:dyDescent="0.15">
      <c r="Y97" s="32" t="s">
        <v>426</v>
      </c>
      <c r="Z97" s="32" t="s">
        <v>560</v>
      </c>
    </row>
    <row r="98" spans="25:26" x14ac:dyDescent="0.15">
      <c r="Y98" s="32" t="s">
        <v>427</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昌洋(nishimura-masahiro.2b8)</dc:creator>
  <cp:lastModifiedBy>萩原 嘉人(hagiwara-hiroto.9t3)</cp:lastModifiedBy>
  <cp:lastPrinted>2021-03-08T07:58:12Z</cp:lastPrinted>
  <dcterms:created xsi:type="dcterms:W3CDTF">2012-03-13T00:50:25Z</dcterms:created>
  <dcterms:modified xsi:type="dcterms:W3CDTF">2021-08-19T04:51:04Z</dcterms:modified>
</cp:coreProperties>
</file>