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369" i="3"/>
  <c r="AY50" i="3"/>
  <c r="AY235" i="3"/>
  <c r="AY417"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<sst xmlns="http://schemas.openxmlformats.org/spreadsheetml/2006/main" count="2699" uniqueCount="778">
  <si>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</si>
  <si>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</si>
  <si>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</si>
  <si>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</si>
  <si>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</si>
  <si>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</si>
  <si>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</si>
  <si>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</si>
  <si>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</si>
  <si>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</si>
  <si>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</si>
  <si>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</si>
  <si>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</si>
  <si>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</si>
  <si>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</si>
  <si>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</si>
  <si>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</si>
  <si>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</si>
  <si>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</si>
  <si>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</si>
  <si>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</si>
  <si>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</si>
  <si>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</si>
  <si>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</si>
  <si>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</si>
  <si>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</si>
  <si>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</si>
  <si>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</si>
  <si>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</si>
  <si>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</si>
  <si>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</si>
  <si>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</si>
  <si>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</si>
  <si>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</si>
  <si>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</si>
  <si>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</si>
  <si>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</si>
  <si>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</si>
  <si>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</si>
  <si>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</si>
  <si>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</si>
  <si>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</si>
  <si>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</si>
  <si>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</si>
  <si>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</si>
  <si>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</si>
  <si>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</si>
  <si>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</si>
  <si>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</si>
  <si>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</si>
  <si>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</si>
  <si>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</si>
  <si>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</si>
  <si>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</si>
  <si>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</si>
  <si>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</si>
  <si>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</si>
  <si>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</si>
  <si>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</si>
  <si>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</si>
  <si>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</si>
  <si>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</si>
  <si>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</si>
  <si>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</si>
  <si>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</si>
  <si>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</si>
  <si>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</si>
  <si>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</si>
  <si>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</si>
  <si>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</si>
  <si>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</si>
  <si>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</si>
  <si>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</si>
  <si>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</si>
  <si>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</si>
  <si>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</si>
  <si>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</si>
  <si>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</si>
  <si>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</si>
  <si>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</si>
  <si>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</si>
  <si>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</si>
  <si>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</si>
  <si>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</si>
  <si>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</si>
  <si>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</si>
  <si>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</si>
  <si>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</si>
  <si>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</si>
  <si>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</si>
  <si>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</si>
  <si>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</si>
  <si>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</si>
  <si>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</si>
  <si>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</si>
  <si>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</si>
  <si>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</si>
  <si>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</si>
  <si>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</si>
  <si>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</si>
  <si>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</si>
  <si>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</si>
  <si>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</si>
  <si>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</si>
  <si>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</si>
  <si>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</si>
  <si>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</si>
  <si>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</si>
  <si>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</si>
  <si>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</si>
  <si>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</si>
  <si>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</si>
  <si>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</si>
  <si>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</si>
  <si>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</si>
  <si>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</si>
  <si>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</si>
  <si>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</si>
  <si>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</si>
  <si>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</si>
  <si>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</si>
  <si>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</si>
  <si>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</si>
  <si>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</si>
  <si>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</si>
  <si>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</si>
  <si>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</si>
  <si>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</si>
  <si>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</si>
  <si>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</si>
  <si>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</si>
  <si>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</si>
  <si>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</si>
  <si>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</si>
  <si>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</si>
  <si>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</si>
  <si>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</si>
  <si>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</si>
  <si>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</si>
  <si>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</si>
  <si>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</si>
  <si>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</si>
  <si>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</si>
  <si>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</si>
  <si>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</si>
  <si>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</si>
  <si>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</si>
  <si>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</si>
  <si>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</si>
  <si>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</si>
  <si>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</si>
  <si>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</si>
  <si>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</si>
  <si>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</si>
  <si>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</si>
  <si>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</si>
  <si>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</si>
  <si>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</si>
  <si>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</si>
  <si>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</si>
  <si>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</si>
  <si>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</si>
  <si>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</si>
  <si>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</si>
  <si>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</si>
  <si>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</si>
  <si>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</si>
  <si>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</si>
  <si>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</si>
  <si>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</si>
  <si>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</si>
  <si>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</si>
  <si>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</si>
  <si>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</si>
  <si>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</si>
  <si>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</si>
  <si>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</si>
  <si>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</si>
  <si>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</si>
  <si>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</si>
  <si>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</si>
  <si>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</si>
  <si>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</si>
  <si>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</si>
  <si>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</si>
  <si>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</si>
  <si>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</si>
  <si>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</si>
  <si>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</si>
  <si>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</si>
  <si>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</si>
  <si>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</si>
  <si>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</si>
  <si>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</si>
  <si>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</si>
  <si>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</si>
  <si>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</si>
  <si>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</si>
  <si>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</si>
  <si>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</si>
  <si>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</si>
  <si>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</si>
  <si>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</si>
  <si>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</si>
  <si>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</si>
  <si>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</si>
  <si>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</si>
  <si>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</si>
  <si>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</si>
  <si>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</si>
  <si>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</si>
  <si>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</si>
  <si>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</si>
  <si>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</si>
  <si>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</si>
  <si>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</si>
  <si>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</si>
  <si>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</si>
  <si>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</si>
  <si>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</si>
  <si>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</si>
  <si>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</si>
  <si>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</si>
  <si>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</si>
  <si>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</si>
  <si>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</si>
  <si>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</si>
  <si>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</si>
  <si>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</si>
  <si>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</si>
  <si>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</si>
  <si>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</si>
  <si>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</si>
  <si>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</si>
  <si>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</si>
  <si>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</si>
  <si>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</si>
  <si>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</si>
  <si>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</si>
  <si>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</si>
  <si>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</si>
  <si>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</si>
  <si>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</si>
  <si>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</si>
  <si>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</si>
  <si>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</si>
  <si>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</si>
  <si>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</si>
  <si>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</si>
  <si>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</si>
  <si>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</si>
  <si>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</si>
  <si>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</si>
  <si>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</si>
  <si>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</si>
  <si>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</si>
  <si>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</si>
  <si>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</si>
  <si>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</si>
  <si>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</si>
  <si>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</si>
  <si>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</si>
  <si>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</si>
  <si>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</si>
  <si>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</si>
  <si>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</si>
  <si>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</si>
  <si>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</si>
  <si>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</si>
  <si>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</si>
  <si>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</si>
  <si>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</si>
  <si>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</si>
  <si>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</si>
  <si>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</si>
  <si>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</si>
  <si>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</si>
  <si>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</si>
  <si>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</si>
  <si>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</si>
  <si>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</si>
  <si>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</si>
  <si>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</si>
  <si>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</si>
  <si>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</si>
  <si>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</si>
  <si>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</si>
  <si>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</si>
  <si>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</si>
  <si>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</si>
  <si>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</si>
  <si>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</si>
  <si>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</si>
  <si>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</si>
  <si>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</si>
  <si>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</si>
  <si>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</si>
  <si>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</si>
  <si>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</si>
  <si>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</si>
  <si>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</si>
  <si>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</si>
  <si>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</si>
  <si>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</si>
  <si>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</si>
  <si>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</si>
  <si>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</si>
  <si>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</si>
  <si>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</si>
  <si>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</si>
  <si>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</si>
  <si>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</si>
  <si>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</si>
  <si>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</si>
  <si>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</si>
  <si>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</si>
  <si>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</si>
  <si>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</si>
  <si>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</si>
  <si>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</si>
  <si>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</si>
  <si>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</si>
  <si>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</si>
  <si>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</si>
  <si>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</si>
  <si>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</si>
  <si>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</si>
  <si>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</si>
  <si>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</si>
  <si>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</si>
  <si>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</si>
  <si>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</si>
  <si>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</si>
  <si>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</si>
  <si>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</si>
  <si>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</si>
  <si>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</si>
  <si>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</si>
  <si>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</si>
  <si>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</si>
  <si>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</si>
  <si>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</si>
  <si>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</si>
  <si>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</si>
  <si>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</si>
  <si>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</si>
  <si>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</si>
  <si>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</si>
  <si>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</si>
  <si>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</si>
  <si>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</si>
  <si>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</si>
  <si>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</si>
  <si>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</si>
  <si>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</si>
  <si>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</si>
  <si>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</si>
  <si>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</si>
  <si>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</si>
  <si>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</si>
  <si>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</si>
  <si>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</si>
  <si>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</si>
  <si>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</si>
  <si>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</si>
  <si>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</si>
  <si>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</si>
  <si>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</si>
  <si>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</si>
  <si>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</si>
  <si>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</si>
  <si>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</si>
  <si>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</si>
  <si>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</si>
  <si>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</si>
  <si>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</si>
  <si>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</si>
  <si>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</si>
  <si>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</si>
  <si>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</si>
  <si>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</si>
  <si>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</si>
  <si>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</si>
  <si>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</si>
  <si>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</si>
  <si>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</si>
  <si>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</si>
  <si>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</si>
  <si>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</si>
  <si>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</si>
  <si>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</si>
  <si>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</si>
  <si>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</si>
  <si>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</si>
  <si>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</si>
  <si>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</si>
  <si>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</si>
  <si>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</si>
  <si>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</si>
  <si>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</si>
  <si>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</si>
  <si>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</si>
  <si>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</si>
  <si>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</si>
  <si>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</si>
  <si>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</si>
  <si>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</si>
  <si>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</si>
  <si>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</si>
  <si>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</si>
  <si>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</si>
  <si>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</si>
  <si>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</si>
  <si>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</si>
  <si>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</si>
  <si>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</si>
  <si>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</si>
  <si>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</si>
  <si>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</si>
  <si>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</si>
  <si>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</si>
  <si>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</si>
  <si>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</si>
  <si>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</si>
  <si>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</si>
  <si>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</si>
  <si>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</si>
  <si>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</si>
  <si>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</si>
  <si>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</si>
  <si>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</si>
  <si>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</si>
  <si>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</si>
  <si>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</si>
  <si>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</si>
  <si>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</si>
  <si>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</si>
  <si>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</si>
  <si>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</si>
  <si>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</si>
  <si>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</si>
  <si>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</si>
  <si>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</si>
  <si>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</si>
  <si>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</si>
  <si>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</si>
  <si>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</si>
  <si>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</si>
  <si>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</si>
  <si>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</si>
  <si>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</si>
  <si>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</si>
  <si>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</si>
  <si>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</si>
  <si>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</si>
  <si>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</si>
  <si>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</si>
  <si>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</si>
  <si>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</si>
  <si>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</si>
  <si>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</si>
  <si>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</si>
  <si>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</si>
  <si>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</si>
  <si>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</si>
  <si>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</si>
  <si>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</si>
  <si>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</si>
  <si>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</si>
  <si>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</si>
  <si>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</si>
  <si>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</si>
  <si>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</si>
  <si>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</si>
  <si>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</si>
  <si>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</si>
  <si>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</si>
  <si>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</si>
  <si>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</si>
  <si>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</si>
  <si>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</si>
  <si>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</si>
  <si>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</si>
  <si>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</si>
  <si>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</si>
  <si>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</si>
  <si>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</si>
  <si>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</si>
  <si>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</si>
  <si>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</si>
  <si>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</si>
  <si>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</si>
  <si>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</si>
  <si>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</si>
  <si>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</si>
  <si>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</si>
  <si>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</si>
  <si>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</si>
  <si>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</si>
  <si>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</si>
  <si>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</si>
  <si>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</si>
  <si>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</si>
  <si>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</si>
  <si>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</si>
  <si>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</si>
  <si>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</si>
  <si>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</si>
  <si>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</si>
  <si>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</si>
  <si>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</si>
  <si>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</si>
  <si>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</si>
  <si>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</si>
  <si>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</si>
  <si>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</si>
  <si>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</si>
  <si>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</si>
  <si>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</si>
  <si>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</si>
  <si>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</si>
  <si>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</si>
  <si>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</si>
  <si>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</si>
  <si>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</si>
  <si>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</si>
  <si>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</si>
  <si>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</si>
  <si>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</si>
  <si>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</si>
  <si>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</si>
  <si>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</si>
  <si>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</si>
  <si>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</si>
  <si>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</si>
  <si>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</si>
  <si>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</si>
  <si>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</si>
  <si>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</si>
  <si>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</si>
  <si>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</si>
  <si>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</si>
  <si>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</si>
  <si>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</si>
  <si>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</si>
  <si>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</si>
  <si>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</si>
  <si>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</si>
  <si>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</si>
  <si>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</si>
  <si>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</si>
  <si>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</si>
  <si>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</si>
  <si>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</si>
  <si>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</si>
  <si>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</si>
  <si>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</si>
  <si>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</si>
  <si>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</si>
  <si>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</si>
  <si>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</si>
  <si>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</si>
  <si>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</si>
  <si>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</si>
  <si>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</si>
  <si>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</si>
  <si>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</si>
  <si>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</si>
  <si>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</si>
  <si>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</si>
  <si>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</si>
  <si>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</si>
  <si>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</si>
  <si>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</si>
  <si>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</si>
  <si>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</si>
  <si>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</si>
  <si>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</si>
  <si>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</si>
  <si>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</si>
  <si>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</si>
  <si>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</si>
  <si>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</si>
  <si>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</si>
  <si>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</si>
  <si>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</si>
  <si>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</si>
  <si>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</si>
  <si>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</si>
  <si>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</si>
  <si>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</si>
  <si>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</si>
  <si>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</si>
  <si>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</si>
  <si>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</si>
  <si>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</si>
  <si>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</si>
  <si>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</si>
  <si>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</si>
  <si>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</si>
  <si>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</si>
  <si>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</si>
  <si>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</si>
  <si>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</si>
  <si>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</si>
  <si>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</si>
  <si>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</si>
  <si>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</si>
  <si>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</si>
  <si>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</si>
  <si>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</si>
  <si>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</si>
  <si>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</si>
  <si>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</si>
  <si>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</si>
  <si>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</si>
  <si>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</si>
  <si>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</si>
  <si>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</si>
  <si>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</si>
  <si>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</si>
  <si>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</si>
  <si>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医薬品等ＧＭＰ対策事業</t>
  </si>
  <si>
    <t>医薬・生活衛生局</t>
  </si>
  <si>
    <t>課長　田中　徹</t>
  </si>
  <si>
    <t>平成4年度</t>
  </si>
  <si>
    <t>終了予定なし</t>
  </si>
  <si>
    <t>監視指導・麻薬対策課</t>
  </si>
  <si>
    <t>・医薬品、医療機器等の品質、有効性および安全性の確保等に関する法律第14条第2項第4号
・医薬品及び医薬部外品の製造管理及び品質管理の基準に関する省令
・医療機器及び体外診断用医薬品の製造管理及び品質管理の基準に関する省令</t>
  </si>
  <si>
    <t xml:space="preserve">都道府県が行う製造管理及び品質管理に関する基準（GMP／QMS）の査察等について、統一的かつ適正な実施を確保するとともに、国際的に流通する医薬品等の品質の確保及び国際取引の円滑化を図る。
</t>
  </si>
  <si>
    <t>-</t>
  </si>
  <si>
    <t>医薬品審査等業務庁費</t>
  </si>
  <si>
    <t>検定検査事務等委託費</t>
  </si>
  <si>
    <t>医薬品副作用等被害救済事務費等補助金</t>
  </si>
  <si>
    <t>教育・研修等をとおして、GMP調査員の能力を向上させる事業のため、成果について直接的な指標は示すことは困難である。</t>
  </si>
  <si>
    <t>模擬査察への都道府県のべ参加者数</t>
  </si>
  <si>
    <t>人</t>
  </si>
  <si>
    <t>合同模擬査察の開催数</t>
  </si>
  <si>
    <t>回</t>
  </si>
  <si>
    <t>Ｘ：「当該年度の合同模擬査察に係る執行額」（円）／　
Ｙ：「当該年度の合同模擬査察開催数」　　　　　　　　　　　　　</t>
    <phoneticPr fontId="5"/>
  </si>
  <si>
    <t>円</t>
  </si>
  <si>
    <t>10,534,791
/23</t>
  </si>
  <si>
    <t>9,996,075
/21</t>
  </si>
  <si>
    <t>858,275/2</t>
  </si>
  <si>
    <t>715,244/2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</si>
  <si>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</si>
  <si>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</si>
  <si>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都道府県・独立行政法人医薬品医療機器総合機構（PMDA）でのGMP査察研修の実施回数</t>
  </si>
  <si>
    <t>217</t>
  </si>
  <si>
    <t>194</t>
  </si>
  <si>
    <t>163</t>
  </si>
  <si>
    <t>189</t>
  </si>
  <si>
    <t>23</t>
  </si>
  <si>
    <t>211</t>
  </si>
  <si>
    <t>214</t>
  </si>
  <si>
    <t>225</t>
  </si>
  <si>
    <t>○</t>
  </si>
  <si>
    <t>令和２年度　GMP監視指導等実施要領
令和２年度GQP/QMS体制・GVP合同模擬査察研修実施要領</t>
    <phoneticPr fontId="5"/>
  </si>
  <si>
    <t>-</t>
    <phoneticPr fontId="5"/>
  </si>
  <si>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した。それにより、各地域ごとの調査の質の差を減らし、また国際的な枠組みにも沿った技術の向上が図られた。</t>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</si>
  <si>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phoneticPr fontId="5"/>
  </si>
  <si>
    <t>A.-</t>
    <phoneticPr fontId="5"/>
  </si>
  <si>
    <t>B.-</t>
    <phoneticPr fontId="5"/>
  </si>
  <si>
    <t>庁費</t>
    <phoneticPr fontId="5"/>
  </si>
  <si>
    <t>備品購入等</t>
    <phoneticPr fontId="5"/>
  </si>
  <si>
    <t>D.国立医薬品食品衛生研究所</t>
    <phoneticPr fontId="5"/>
  </si>
  <si>
    <t>E.国立感染症研究所</t>
    <phoneticPr fontId="5"/>
  </si>
  <si>
    <t>F. テュフズードジャパン（株）</t>
    <phoneticPr fontId="5"/>
  </si>
  <si>
    <t>G.PIC/S</t>
    <phoneticPr fontId="5"/>
  </si>
  <si>
    <t>雑役務費</t>
    <phoneticPr fontId="5"/>
  </si>
  <si>
    <t>加盟料</t>
    <phoneticPr fontId="5"/>
  </si>
  <si>
    <t>国立医薬品食品衛生研究所</t>
    <phoneticPr fontId="5"/>
  </si>
  <si>
    <t>テュフズードジャパン（株）</t>
    <phoneticPr fontId="5"/>
  </si>
  <si>
    <t>ＩＳＯ１３４８５内部監査員トレーニング</t>
    <phoneticPr fontId="5"/>
  </si>
  <si>
    <t>国立感染症研究所</t>
    <phoneticPr fontId="5"/>
  </si>
  <si>
    <t>ー</t>
    <phoneticPr fontId="5"/>
  </si>
  <si>
    <t>ＧＭＰ査察体制強化事業における試験検査、コロナワクチンの試験検査</t>
    <phoneticPr fontId="5"/>
  </si>
  <si>
    <t>-</t>
    <phoneticPr fontId="5"/>
  </si>
  <si>
    <t>ＧＭＰ査察の国際整合化に向けた取り組みは業界からも要望されている。また、医薬品の品質確保は国民の安全に直結するため、国費を投入する必要がある。</t>
    <phoneticPr fontId="5"/>
  </si>
  <si>
    <t>医薬品の品質の確保は国民の安全に直結するため、全国的なＧＭＰ調査の質の向上を図るための研修や整合性確保のための検討会は、国が実施すべき事業である。</t>
    <phoneticPr fontId="5"/>
  </si>
  <si>
    <t>PIC/S加盟当局として、国際水準の取り組みを継続していく必要があり、優先度の高い事業である。</t>
    <phoneticPr fontId="5"/>
  </si>
  <si>
    <t>無</t>
  </si>
  <si>
    <t>検討会を効率的に行えるよう、コスト削減に努めている。</t>
    <phoneticPr fontId="5"/>
  </si>
  <si>
    <t>‐</t>
  </si>
  <si>
    <t>経費の過半が都道府県への委託費であり、適正に執行されている。</t>
    <phoneticPr fontId="5"/>
  </si>
  <si>
    <t>毎年都道府県に対する実施要領の見直しを行い、効率的な執行ができるような事業体制となるように努めている。</t>
    <phoneticPr fontId="5"/>
  </si>
  <si>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phoneticPr fontId="5"/>
  </si>
  <si>
    <t>ＩＳＯ１３４８５内部監査員トレーニング一式</t>
    <phoneticPr fontId="5"/>
  </si>
  <si>
    <t>人件費</t>
    <rPh sb="0" eb="3">
      <t>ジンケンヒ</t>
    </rPh>
    <phoneticPr fontId="5"/>
  </si>
  <si>
    <t>賃金</t>
    <rPh sb="0" eb="2">
      <t>チンギン</t>
    </rPh>
    <phoneticPr fontId="5"/>
  </si>
  <si>
    <t>備品費</t>
    <phoneticPr fontId="5"/>
  </si>
  <si>
    <t>消耗品費</t>
    <phoneticPr fontId="5"/>
  </si>
  <si>
    <t>試験用機材等</t>
    <phoneticPr fontId="5"/>
  </si>
  <si>
    <t>試験消耗品等</t>
    <phoneticPr fontId="5"/>
  </si>
  <si>
    <t>査察体制強化</t>
    <phoneticPr fontId="5"/>
  </si>
  <si>
    <t>国際対策事業</t>
    <phoneticPr fontId="5"/>
  </si>
  <si>
    <t>査察整合性確保事業</t>
    <phoneticPr fontId="5"/>
  </si>
  <si>
    <t>賃金</t>
    <phoneticPr fontId="5"/>
  </si>
  <si>
    <t>借料及び損料</t>
    <rPh sb="0" eb="2">
      <t>シャクリョウ</t>
    </rPh>
    <rPh sb="2" eb="3">
      <t>オヨ</t>
    </rPh>
    <rPh sb="4" eb="6">
      <t>ソンリョウ</t>
    </rPh>
    <phoneticPr fontId="5"/>
  </si>
  <si>
    <t>雑役務費</t>
    <rPh sb="0" eb="2">
      <t>ザツエキ</t>
    </rPh>
    <rPh sb="2" eb="4">
      <t>ムヒ</t>
    </rPh>
    <phoneticPr fontId="5"/>
  </si>
  <si>
    <t>消耗品費</t>
    <rPh sb="0" eb="3">
      <t>ショウモウヒン</t>
    </rPh>
    <rPh sb="3" eb="4">
      <t>ヒ</t>
    </rPh>
    <phoneticPr fontId="5"/>
  </si>
  <si>
    <t>備品費</t>
    <rPh sb="0" eb="3">
      <t>ビヒンヒ</t>
    </rPh>
    <phoneticPr fontId="5"/>
  </si>
  <si>
    <t>人件費</t>
    <rPh sb="0" eb="3">
      <t>ジンケンヒ</t>
    </rPh>
    <phoneticPr fontId="5"/>
  </si>
  <si>
    <t>試験用機材等</t>
    <phoneticPr fontId="5"/>
  </si>
  <si>
    <t>機器リース</t>
    <phoneticPr fontId="5"/>
  </si>
  <si>
    <t>機器保守、人材派遣、実験動物関係費等</t>
    <rPh sb="2" eb="4">
      <t>ホシュ</t>
    </rPh>
    <phoneticPr fontId="5"/>
  </si>
  <si>
    <t>C.愛媛県</t>
    <rPh sb="2" eb="4">
      <t>エヒメ</t>
    </rPh>
    <rPh sb="4" eb="5">
      <t>ケン</t>
    </rPh>
    <phoneticPr fontId="5"/>
  </si>
  <si>
    <t>大阪府</t>
    <phoneticPr fontId="5"/>
  </si>
  <si>
    <t>沖縄県</t>
    <rPh sb="0" eb="3">
      <t>オキナワケン</t>
    </rPh>
    <phoneticPr fontId="5"/>
  </si>
  <si>
    <t>愛知県</t>
    <rPh sb="0" eb="3">
      <t>アイチケン</t>
    </rPh>
    <phoneticPr fontId="5"/>
  </si>
  <si>
    <t>青森県</t>
    <phoneticPr fontId="5"/>
  </si>
  <si>
    <t>福島県</t>
    <phoneticPr fontId="5"/>
  </si>
  <si>
    <t>宮崎県</t>
    <rPh sb="0" eb="3">
      <t>ミヤザキケン</t>
    </rPh>
    <phoneticPr fontId="5"/>
  </si>
  <si>
    <t>広島県</t>
    <rPh sb="0" eb="3">
      <t>ヒロシマケン</t>
    </rPh>
    <phoneticPr fontId="5"/>
  </si>
  <si>
    <t>岩手県</t>
    <rPh sb="0" eb="3">
      <t>イワテケン</t>
    </rPh>
    <phoneticPr fontId="5"/>
  </si>
  <si>
    <t>宮城県</t>
    <rPh sb="0" eb="3">
      <t>ミヤギケン</t>
    </rPh>
    <phoneticPr fontId="5"/>
  </si>
  <si>
    <t>北海道</t>
    <rPh sb="0" eb="3">
      <t>ホッカイドウ</t>
    </rPh>
    <phoneticPr fontId="5"/>
  </si>
  <si>
    <t>熊本県</t>
    <rPh sb="0" eb="3">
      <t>クマモトケン</t>
    </rPh>
    <phoneticPr fontId="5"/>
  </si>
  <si>
    <t>富山県</t>
    <rPh sb="0" eb="3">
      <t>トヤマケン</t>
    </rPh>
    <phoneticPr fontId="5"/>
  </si>
  <si>
    <t>大阪府</t>
    <rPh sb="0" eb="3">
      <t>オオサカフ</t>
    </rPh>
    <phoneticPr fontId="5"/>
  </si>
  <si>
    <t>山口県</t>
    <rPh sb="0" eb="3">
      <t>ヤマグチケン</t>
    </rPh>
    <phoneticPr fontId="5"/>
  </si>
  <si>
    <t>東京都</t>
    <rPh sb="0" eb="3">
      <t>トウキョウト</t>
    </rPh>
    <phoneticPr fontId="5"/>
  </si>
  <si>
    <t>徳島県</t>
    <rPh sb="0" eb="3">
      <t>トクシマケン</t>
    </rPh>
    <phoneticPr fontId="5"/>
  </si>
  <si>
    <t>福岡県</t>
    <rPh sb="0" eb="3">
      <t>フクオカケン</t>
    </rPh>
    <phoneticPr fontId="5"/>
  </si>
  <si>
    <t>愛媛県</t>
    <rPh sb="0" eb="3">
      <t>エヒメケン</t>
    </rPh>
    <phoneticPr fontId="5"/>
  </si>
  <si>
    <t>長野県</t>
    <rPh sb="0" eb="3">
      <t>ナガノケン</t>
    </rPh>
    <phoneticPr fontId="5"/>
  </si>
  <si>
    <t>奈良県</t>
    <rPh sb="0" eb="3">
      <t>ナラケン</t>
    </rPh>
    <phoneticPr fontId="5"/>
  </si>
  <si>
    <t>神奈川県</t>
    <rPh sb="0" eb="4">
      <t>カナガワケン</t>
    </rPh>
    <phoneticPr fontId="5"/>
  </si>
  <si>
    <t>岡山県</t>
    <rPh sb="0" eb="2">
      <t>オカヤマ</t>
    </rPh>
    <rPh sb="2" eb="3">
      <t>ケン</t>
    </rPh>
    <phoneticPr fontId="5"/>
  </si>
  <si>
    <t>ＰＩＣ／Ｓ（医薬品査察協定及び医薬品査察協同スキーム）</t>
    <phoneticPr fontId="5"/>
  </si>
  <si>
    <t>ＰＩＣ／Ｓ（医薬品査察協定及び医薬品査察協同スキーム）加盟料</t>
    <phoneticPr fontId="5"/>
  </si>
  <si>
    <t>-</t>
    <phoneticPr fontId="5"/>
  </si>
  <si>
    <t>株式会社ティーケーピー</t>
    <phoneticPr fontId="5"/>
  </si>
  <si>
    <t>第２回ＧＭＰ調査当局会議　会場費</t>
    <rPh sb="13" eb="16">
      <t>カイジョウヒ</t>
    </rPh>
    <phoneticPr fontId="5"/>
  </si>
  <si>
    <t>職員A</t>
    <rPh sb="0" eb="2">
      <t>ショクイン</t>
    </rPh>
    <phoneticPr fontId="5"/>
  </si>
  <si>
    <t>出張旅費</t>
    <rPh sb="0" eb="2">
      <t>シュッチョウ</t>
    </rPh>
    <rPh sb="2" eb="4">
      <t>リョヒ</t>
    </rPh>
    <phoneticPr fontId="5"/>
  </si>
  <si>
    <t>職員B</t>
    <rPh sb="0" eb="2">
      <t>ショクイン</t>
    </rPh>
    <phoneticPr fontId="5"/>
  </si>
  <si>
    <t>委員A</t>
    <rPh sb="0" eb="2">
      <t>イイン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</si>
  <si>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</si>
  <si>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</si>
  <si>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</si>
  <si>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</si>
  <si>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株式会社ジェイ・アンド・ワイ</t>
    <rPh sb="0" eb="4">
      <t>カブシキガイシャ</t>
    </rPh>
    <phoneticPr fontId="5"/>
  </si>
  <si>
    <t>国内用携帯電話の賃貸借</t>
    <rPh sb="0" eb="3">
      <t>コクナイヨウ</t>
    </rPh>
    <rPh sb="3" eb="5">
      <t>ケイタイ</t>
    </rPh>
    <rPh sb="5" eb="7">
      <t>デンワ</t>
    </rPh>
    <rPh sb="8" eb="11">
      <t>チンタイシャク</t>
    </rPh>
    <phoneticPr fontId="5"/>
  </si>
  <si>
    <t>有</t>
  </si>
  <si>
    <t>厚労</t>
  </si>
  <si>
    <t>・都道府県が行うGMP／QMS査察の全国的な整合性を確保するための国及び都道府県による合同模擬査察を実施。
・国際的に流通する医薬品等の品質を確保するとともに、これらの国際取引の円滑化を推進するため、医薬品等GMPの国家間における査察技術の同等性を確認し、日EU相互承認協定の履行及び拡大協議を実施。
・GMP査察に関する国際的な枠組み（PIC／S）への加盟に伴い、GMP調査の質の向上を推進するとともに、加盟当局としての対応を実施。</t>
    <phoneticPr fontId="5"/>
  </si>
  <si>
    <t>間接的な指標として国による模擬査察及びGMP調査当局会議への都道府県のべ参加者数を成果実績評価に活用する。</t>
    <rPh sb="24" eb="26">
      <t>トウキョク</t>
    </rPh>
    <rPh sb="26" eb="28">
      <t>カイギ</t>
    </rPh>
    <phoneticPr fontId="5"/>
  </si>
  <si>
    <t>間接的な指標として国による模擬査察及びGMP調査当局会議への都道府県のべ参加者数を成果実績評価に活用する。</t>
    <phoneticPr fontId="5"/>
  </si>
  <si>
    <t>GMP調査当局会議への都道府県のべ参加者数</t>
    <phoneticPr fontId="5"/>
  </si>
  <si>
    <t>都道府県課長級会議であるGMP調査当局会議開催数</t>
    <phoneticPr fontId="5"/>
  </si>
  <si>
    <t>Ｘ：「当該年度の当局会議に係る執行額」（円）／
　Ｙ:「当該年度の当局会議開催数」</t>
    <phoneticPr fontId="5"/>
  </si>
  <si>
    <t>新型コロナウイルス感染症の影響により、研修自体の実施が困難であったり、コロナ対応のため査察等に参加できる職員が少なかったこと等により執行が進まなかったことによる。</t>
    <rPh sb="0" eb="2">
      <t>シンガタ</t>
    </rPh>
    <rPh sb="9" eb="12">
      <t>カンセンショウ</t>
    </rPh>
    <rPh sb="13" eb="15">
      <t>エイキョウ</t>
    </rPh>
    <rPh sb="19" eb="21">
      <t>ケンシュウ</t>
    </rPh>
    <rPh sb="21" eb="23">
      <t>ジタイ</t>
    </rPh>
    <rPh sb="24" eb="26">
      <t>ジッシ</t>
    </rPh>
    <rPh sb="27" eb="29">
      <t>コンナン</t>
    </rPh>
    <rPh sb="38" eb="40">
      <t>タイオウ</t>
    </rPh>
    <rPh sb="43" eb="45">
      <t>ササツ</t>
    </rPh>
    <rPh sb="45" eb="46">
      <t>トウ</t>
    </rPh>
    <rPh sb="47" eb="49">
      <t>サンカ</t>
    </rPh>
    <rPh sb="52" eb="54">
      <t>ショクイン</t>
    </rPh>
    <rPh sb="55" eb="56">
      <t>スク</t>
    </rPh>
    <rPh sb="62" eb="63">
      <t>トウ</t>
    </rPh>
    <rPh sb="66" eb="68">
      <t>シッコウ</t>
    </rPh>
    <rPh sb="69" eb="70">
      <t>スス</t>
    </rPh>
    <phoneticPr fontId="5"/>
  </si>
  <si>
    <t>教育・研修等をとおして、GMP調査員の能力を向上させる事業のため、成果について直接的な指標を示すことは困難であるが、GMP調査当局会議等を通じて都道府県における調査体制の強化を図っており、事業の目標達成に向けて一定の効果があると考えられる。</t>
    <phoneticPr fontId="5"/>
  </si>
  <si>
    <t>△</t>
  </si>
  <si>
    <t>GMP合同模擬査察は医薬品の製造所の協力の元、都道府県職員が実際に現地（製造所）に出向き、模擬のGMP調査を行うものであるため、新型コロナウイルス感染症が発生した令和２年度においては、全国的に模擬査察の実施が困難（製造所側の受け入れが困難）であったことから、模擬査察の開催は困難であった。なお、GMP調査当局会議については見込みどおりの開催数を維持している。</t>
    <phoneticPr fontId="5"/>
  </si>
  <si>
    <t>令和２年度の都道府県への委託費については、新型コロナウイルス感染症の影響により、研修自体の実施が困難であったり、コロナ対応のため査察等に参加できる職員が少なかったこと等により執行が進まなかった。PIC/S対応としては、PIC/Sガイドラインの国内法令への取り込みを進めるなど、加盟国としてGMPの国際整合化に向けて取り組みを進めている。</t>
    <phoneticPr fontId="5"/>
  </si>
  <si>
    <t>令和３年度委託事業について、令和２年度にほとんど開催ができなかった合同模擬査察については、感染対策に最大限の注意を払いながら実施の方針で進めるとともに、合同模擬査察の実施方策も含めて都道府県調査員の査察能力の向上の方策について検討を進める。また、PIC/S総会等にも参加し、他のPIC/S加盟国と同等レベルのGMP調査実施体制を確保するため、昨年度に引き続きGMP調査員の質の維持・向上に向けて取り組む。</t>
    <phoneticPr fontId="5"/>
  </si>
  <si>
    <t>2,301,623/3</t>
    <phoneticPr fontId="5"/>
  </si>
  <si>
    <t>685,380/2</t>
    <phoneticPr fontId="5"/>
  </si>
  <si>
    <t>-</t>
    <phoneticPr fontId="5"/>
  </si>
  <si>
    <t>-</t>
    <phoneticPr fontId="5"/>
  </si>
  <si>
    <t>点検対象外</t>
    <rPh sb="0" eb="5">
      <t>テンケンタイショウガイ</t>
    </rPh>
    <phoneticPr fontId="5"/>
  </si>
  <si>
    <t>H.（独）医薬品医療機器総合機構</t>
    <rPh sb="5" eb="8">
      <t>イヤクヒン</t>
    </rPh>
    <rPh sb="8" eb="10">
      <t>イリョウ</t>
    </rPh>
    <rPh sb="10" eb="12">
      <t>キキ</t>
    </rPh>
    <rPh sb="12" eb="14">
      <t>ソウゴウ</t>
    </rPh>
    <rPh sb="14" eb="16">
      <t>キコウ</t>
    </rPh>
    <phoneticPr fontId="5"/>
  </si>
  <si>
    <t>独立行政法人医薬品医療機器総合機構</t>
    <rPh sb="0" eb="2">
      <t>ドクリツ</t>
    </rPh>
    <rPh sb="2" eb="4">
      <t>ギョウセイ</t>
    </rPh>
    <rPh sb="4" eb="6">
      <t>ホウジン</t>
    </rPh>
    <rPh sb="6" eb="8">
      <t>イヤク</t>
    </rPh>
    <rPh sb="9" eb="11">
      <t>イリョウ</t>
    </rPh>
    <rPh sb="11" eb="13">
      <t>キキ</t>
    </rPh>
    <rPh sb="13" eb="15">
      <t>ソウゴウ</t>
    </rPh>
    <rPh sb="15" eb="17">
      <t>キコウ</t>
    </rPh>
    <phoneticPr fontId="5"/>
  </si>
  <si>
    <t>補助金等交付</t>
  </si>
  <si>
    <t>-</t>
    <phoneticPr fontId="5"/>
  </si>
  <si>
    <t>旅費</t>
    <rPh sb="0" eb="2">
      <t>リョヒ</t>
    </rPh>
    <phoneticPr fontId="5"/>
  </si>
  <si>
    <t>職員旅費</t>
    <rPh sb="0" eb="2">
      <t>ショクイン</t>
    </rPh>
    <rPh sb="2" eb="4">
      <t>リョヒ</t>
    </rPh>
    <phoneticPr fontId="5"/>
  </si>
  <si>
    <t>医薬品原料品質確保対策事業</t>
    <rPh sb="0" eb="3">
      <t>イヤクヒン</t>
    </rPh>
    <rPh sb="3" eb="5">
      <t>ゲンリョウ</t>
    </rPh>
    <rPh sb="5" eb="7">
      <t>ヒンシツ</t>
    </rPh>
    <rPh sb="7" eb="9">
      <t>カクホ</t>
    </rPh>
    <rPh sb="9" eb="11">
      <t>タイサク</t>
    </rPh>
    <rPh sb="11" eb="13">
      <t>ジギョウ</t>
    </rPh>
    <phoneticPr fontId="5"/>
  </si>
  <si>
    <t>ＧＭＰ査察体制強化事業における試験検査、イトラコナゾール錠５０「MEEK」のリルマザホン塩酸塩水和物分析業務</t>
    <phoneticPr fontId="5"/>
  </si>
  <si>
    <t>経費の過半が都道府県への委託費であり、支出先の選定は妥当である。
一社応札となった契約について、資格及び実績を有することが要因と考えられるが、適切な事業実施のために必要な事項であり、関連企業等に声がけを実施し、改善を図っている。</t>
    <rPh sb="33" eb="35">
      <t>イッシャ</t>
    </rPh>
    <rPh sb="35" eb="37">
      <t>オウサツ</t>
    </rPh>
    <rPh sb="41" eb="43">
      <t>ケイヤク</t>
    </rPh>
    <rPh sb="48" eb="50">
      <t>シカク</t>
    </rPh>
    <rPh sb="50" eb="51">
      <t>オヨ</t>
    </rPh>
    <rPh sb="52" eb="54">
      <t>ジッセキ</t>
    </rPh>
    <rPh sb="55" eb="56">
      <t>ユウ</t>
    </rPh>
    <rPh sb="61" eb="63">
      <t>ヨウイン</t>
    </rPh>
    <rPh sb="64" eb="65">
      <t>カンガ</t>
    </rPh>
    <rPh sb="71" eb="73">
      <t>テキセツ</t>
    </rPh>
    <rPh sb="74" eb="76">
      <t>ジギョウ</t>
    </rPh>
    <rPh sb="76" eb="78">
      <t>ジッシ</t>
    </rPh>
    <rPh sb="82" eb="84">
      <t>ヒツヨウ</t>
    </rPh>
    <rPh sb="85" eb="87">
      <t>ジコウ</t>
    </rPh>
    <rPh sb="91" eb="93">
      <t>カンレン</t>
    </rPh>
    <rPh sb="93" eb="95">
      <t>キギョウ</t>
    </rPh>
    <rPh sb="95" eb="96">
      <t>トウ</t>
    </rPh>
    <rPh sb="97" eb="98">
      <t>コエ</t>
    </rPh>
    <rPh sb="101" eb="103">
      <t>ジッシ</t>
    </rPh>
    <rPh sb="105" eb="107">
      <t>カイゼン</t>
    </rPh>
    <rPh sb="108" eb="109">
      <t>ハカ</t>
    </rPh>
    <phoneticPr fontId="5"/>
  </si>
  <si>
    <t>都道府県が行う製造管理及び品質管理に関する基準（GMP／QMS）の査察等について、統一的かつ適正な実施を確保するとともに、国際的に流通する医薬品等の品質の確保及び国際取引の円滑化を図るための経費であり、引き続き必要な予算額を確保し、適正な執行に努めること。</t>
    <phoneticPr fontId="5"/>
  </si>
  <si>
    <t>-</t>
    <phoneticPr fontId="5"/>
  </si>
  <si>
    <t>-</t>
    <phoneticPr fontId="5"/>
  </si>
  <si>
    <t>庁費</t>
    <rPh sb="0" eb="1">
      <t>チョウ</t>
    </rPh>
    <rPh sb="1" eb="2">
      <t>ヒ</t>
    </rPh>
    <phoneticPr fontId="5"/>
  </si>
  <si>
    <t>要望額のうち「新たな成長推進枠」49百万円</t>
    <rPh sb="0" eb="2">
      <t>ヨウボウ</t>
    </rPh>
    <rPh sb="2" eb="3">
      <t>ガク</t>
    </rPh>
    <rPh sb="7" eb="8">
      <t>アラ</t>
    </rPh>
    <rPh sb="10" eb="12">
      <t>セイチョウ</t>
    </rPh>
    <rPh sb="12" eb="14">
      <t>スイシン</t>
    </rPh>
    <rPh sb="14" eb="15">
      <t>ワク</t>
    </rPh>
    <rPh sb="18" eb="19">
      <t>ヒャク</t>
    </rPh>
    <rPh sb="19" eb="21">
      <t>マンエン</t>
    </rPh>
    <phoneticPr fontId="5"/>
  </si>
  <si>
    <t>新たな成長推進枠による増額（49百万円）</t>
    <rPh sb="0" eb="1">
      <t>アラ</t>
    </rPh>
    <rPh sb="3" eb="5">
      <t>セイチョウ</t>
    </rPh>
    <rPh sb="5" eb="7">
      <t>スイシン</t>
    </rPh>
    <rPh sb="7" eb="8">
      <t>ワク</t>
    </rPh>
    <rPh sb="11" eb="1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</si>
</sst>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92293</xdr:colOff>
      <xdr:row>748</xdr:row>
      <xdr:rowOff>142875</xdr:rowOff>
    </xdr:from>
    <xdr:to>
      <xdr:col>32</xdr:col>
      <xdr:colOff>124631</xdr:colOff>
      <xdr:row>751</xdr:row>
      <xdr:rowOff>143005</xdr:rowOff>
    </xdr:to>
    <xdr:sp macro="" textlink="">
      <xdr:nvSpPr>
        <xdr:cNvPr id="2" name="正方形/長方形 1"/>
        <xdr:cNvSpPr/>
      </xdr:nvSpPr>
      <xdr:spPr>
        <a:xfrm>
          <a:off x="4692868" y="45996225"/>
          <a:ext cx="1832563" cy="10574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baseline="0">
              <a:effectLst/>
              <a:latin typeface="+mn-lt"/>
              <a:ea typeface="+mn-ea"/>
              <a:cs typeface="+mn-cs"/>
            </a:rPr>
            <a:t>57.3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190500</xdr:colOff>
      <xdr:row>751</xdr:row>
      <xdr:rowOff>143005</xdr:rowOff>
    </xdr:from>
    <xdr:to>
      <xdr:col>28</xdr:col>
      <xdr:colOff>8450</xdr:colOff>
      <xdr:row>769</xdr:row>
      <xdr:rowOff>161925</xdr:rowOff>
    </xdr:to>
    <xdr:cxnSp macro="">
      <xdr:nvCxnSpPr>
        <xdr:cNvPr id="3" name="直線コネクタ 59"/>
        <xdr:cNvCxnSpPr>
          <a:cxnSpLocks noChangeShapeType="1"/>
          <a:endCxn id="2" idx="2"/>
        </xdr:cNvCxnSpPr>
      </xdr:nvCxnSpPr>
      <xdr:spPr bwMode="auto">
        <a:xfrm flipV="1">
          <a:off x="5591175" y="47053630"/>
          <a:ext cx="17975" cy="720077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114300</xdr:colOff>
      <xdr:row>753</xdr:row>
      <xdr:rowOff>276225</xdr:rowOff>
    </xdr:from>
    <xdr:to>
      <xdr:col>36</xdr:col>
      <xdr:colOff>90086</xdr:colOff>
      <xdr:row>753</xdr:row>
      <xdr:rowOff>289288</xdr:rowOff>
    </xdr:to>
    <xdr:cxnSp macro="">
      <xdr:nvCxnSpPr>
        <xdr:cNvPr id="4" name="直線コネクタ 58"/>
        <xdr:cNvCxnSpPr>
          <a:cxnSpLocks noChangeShapeType="1"/>
        </xdr:cNvCxnSpPr>
      </xdr:nvCxnSpPr>
      <xdr:spPr bwMode="auto">
        <a:xfrm>
          <a:off x="4114800" y="47891700"/>
          <a:ext cx="3176186" cy="13063"/>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95250</xdr:colOff>
      <xdr:row>764</xdr:row>
      <xdr:rowOff>552450</xdr:rowOff>
    </xdr:from>
    <xdr:to>
      <xdr:col>34</xdr:col>
      <xdr:colOff>85725</xdr:colOff>
      <xdr:row>764</xdr:row>
      <xdr:rowOff>552451</xdr:rowOff>
    </xdr:to>
    <xdr:cxnSp macro="">
      <xdr:nvCxnSpPr>
        <xdr:cNvPr id="6" name="直線コネクタ 58"/>
        <xdr:cNvCxnSpPr>
          <a:cxnSpLocks noChangeShapeType="1"/>
        </xdr:cNvCxnSpPr>
      </xdr:nvCxnSpPr>
      <xdr:spPr bwMode="auto">
        <a:xfrm flipV="1">
          <a:off x="4362450" y="56102250"/>
          <a:ext cx="2632075"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50514</xdr:colOff>
      <xdr:row>752</xdr:row>
      <xdr:rowOff>215962</xdr:rowOff>
    </xdr:from>
    <xdr:to>
      <xdr:col>22</xdr:col>
      <xdr:colOff>50644</xdr:colOff>
      <xdr:row>755</xdr:row>
      <xdr:rowOff>25410</xdr:rowOff>
    </xdr:to>
    <xdr:sp macro="" textlink="">
      <xdr:nvSpPr>
        <xdr:cNvPr id="7" name="正方形/長方形 6"/>
        <xdr:cNvSpPr/>
      </xdr:nvSpPr>
      <xdr:spPr>
        <a:xfrm>
          <a:off x="2450814" y="47479012"/>
          <a:ext cx="2000380" cy="8667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大阪府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161925</xdr:colOff>
      <xdr:row>751</xdr:row>
      <xdr:rowOff>142875</xdr:rowOff>
    </xdr:from>
    <xdr:to>
      <xdr:col>19</xdr:col>
      <xdr:colOff>172037</xdr:colOff>
      <xdr:row>752</xdr:row>
      <xdr:rowOff>96285</xdr:rowOff>
    </xdr:to>
    <xdr:sp macro="" textlink="">
      <xdr:nvSpPr>
        <xdr:cNvPr id="8" name="正方形/長方形 7"/>
        <xdr:cNvSpPr/>
      </xdr:nvSpPr>
      <xdr:spPr>
        <a:xfrm>
          <a:off x="2162175" y="4705350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9016</xdr:colOff>
      <xdr:row>755</xdr:row>
      <xdr:rowOff>171949</xdr:rowOff>
    </xdr:from>
    <xdr:to>
      <xdr:col>22</xdr:col>
      <xdr:colOff>52255</xdr:colOff>
      <xdr:row>756</xdr:row>
      <xdr:rowOff>181537</xdr:rowOff>
    </xdr:to>
    <xdr:sp macro="" textlink="">
      <xdr:nvSpPr>
        <xdr:cNvPr id="9" name="大かっこ 8"/>
        <xdr:cNvSpPr/>
      </xdr:nvSpPr>
      <xdr:spPr>
        <a:xfrm>
          <a:off x="2409316" y="48492274"/>
          <a:ext cx="2043489"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33</xdr:col>
      <xdr:colOff>114789</xdr:colOff>
      <xdr:row>752</xdr:row>
      <xdr:rowOff>204728</xdr:rowOff>
    </xdr:from>
    <xdr:to>
      <xdr:col>43</xdr:col>
      <xdr:colOff>114919</xdr:colOff>
      <xdr:row>755</xdr:row>
      <xdr:rowOff>63510</xdr:rowOff>
    </xdr:to>
    <xdr:sp macro="" textlink="">
      <xdr:nvSpPr>
        <xdr:cNvPr id="10" name="正方形/長方形 9"/>
        <xdr:cNvSpPr/>
      </xdr:nvSpPr>
      <xdr:spPr>
        <a:xfrm>
          <a:off x="6715614" y="47467778"/>
          <a:ext cx="2000380" cy="9160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富山県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51289</xdr:colOff>
      <xdr:row>755</xdr:row>
      <xdr:rowOff>165110</xdr:rowOff>
    </xdr:from>
    <xdr:to>
      <xdr:col>43</xdr:col>
      <xdr:colOff>98945</xdr:colOff>
      <xdr:row>756</xdr:row>
      <xdr:rowOff>174698</xdr:rowOff>
    </xdr:to>
    <xdr:sp macro="" textlink="">
      <xdr:nvSpPr>
        <xdr:cNvPr id="11" name="大かっこ 10"/>
        <xdr:cNvSpPr/>
      </xdr:nvSpPr>
      <xdr:spPr>
        <a:xfrm>
          <a:off x="6652114" y="48485435"/>
          <a:ext cx="2047906"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国際対策</a:t>
          </a:r>
        </a:p>
      </xdr:txBody>
    </xdr:sp>
    <xdr:clientData/>
  </xdr:twoCellAnchor>
  <xdr:twoCellAnchor>
    <xdr:from>
      <xdr:col>12</xdr:col>
      <xdr:colOff>70339</xdr:colOff>
      <xdr:row>758</xdr:row>
      <xdr:rowOff>36453</xdr:rowOff>
    </xdr:from>
    <xdr:to>
      <xdr:col>22</xdr:col>
      <xdr:colOff>70469</xdr:colOff>
      <xdr:row>760</xdr:row>
      <xdr:rowOff>250835</xdr:rowOff>
    </xdr:to>
    <xdr:sp macro="" textlink="">
      <xdr:nvSpPr>
        <xdr:cNvPr id="12" name="正方形/長方形 11"/>
        <xdr:cNvSpPr/>
      </xdr:nvSpPr>
      <xdr:spPr>
        <a:xfrm>
          <a:off x="2508739" y="53452653"/>
          <a:ext cx="2032130" cy="92558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愛媛県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105264</xdr:colOff>
      <xdr:row>761</xdr:row>
      <xdr:rowOff>206385</xdr:rowOff>
    </xdr:from>
    <xdr:to>
      <xdr:col>22</xdr:col>
      <xdr:colOff>156095</xdr:colOff>
      <xdr:row>762</xdr:row>
      <xdr:rowOff>215973</xdr:rowOff>
    </xdr:to>
    <xdr:sp macro="" textlink="">
      <xdr:nvSpPr>
        <xdr:cNvPr id="13" name="大かっこ 12"/>
        <xdr:cNvSpPr/>
      </xdr:nvSpPr>
      <xdr:spPr>
        <a:xfrm>
          <a:off x="2543664" y="54689385"/>
          <a:ext cx="2082831" cy="365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33</xdr:col>
      <xdr:colOff>101600</xdr:colOff>
      <xdr:row>758</xdr:row>
      <xdr:rowOff>28885</xdr:rowOff>
    </xdr:from>
    <xdr:to>
      <xdr:col>44</xdr:col>
      <xdr:colOff>57193</xdr:colOff>
      <xdr:row>760</xdr:row>
      <xdr:rowOff>292111</xdr:rowOff>
    </xdr:to>
    <xdr:sp macro="" textlink="">
      <xdr:nvSpPr>
        <xdr:cNvPr id="14" name="正方形/長方形 13"/>
        <xdr:cNvSpPr/>
      </xdr:nvSpPr>
      <xdr:spPr>
        <a:xfrm>
          <a:off x="6807200" y="53445085"/>
          <a:ext cx="2190793" cy="9744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2889</xdr:colOff>
      <xdr:row>764</xdr:row>
      <xdr:rowOff>111922</xdr:rowOff>
    </xdr:from>
    <xdr:to>
      <xdr:col>22</xdr:col>
      <xdr:colOff>22226</xdr:colOff>
      <xdr:row>765</xdr:row>
      <xdr:rowOff>377591</xdr:rowOff>
    </xdr:to>
    <xdr:sp macro="" textlink="">
      <xdr:nvSpPr>
        <xdr:cNvPr id="15" name="正方形/長方形 14"/>
        <xdr:cNvSpPr/>
      </xdr:nvSpPr>
      <xdr:spPr>
        <a:xfrm>
          <a:off x="2441289" y="55661722"/>
          <a:ext cx="2051337" cy="93876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79863</xdr:colOff>
      <xdr:row>765</xdr:row>
      <xdr:rowOff>384185</xdr:rowOff>
    </xdr:from>
    <xdr:to>
      <xdr:col>24</xdr:col>
      <xdr:colOff>127000</xdr:colOff>
      <xdr:row>766</xdr:row>
      <xdr:rowOff>342900</xdr:rowOff>
    </xdr:to>
    <xdr:sp macro="" textlink="">
      <xdr:nvSpPr>
        <xdr:cNvPr id="16" name="大かっこ 15"/>
        <xdr:cNvSpPr/>
      </xdr:nvSpPr>
      <xdr:spPr>
        <a:xfrm>
          <a:off x="1908663" y="56607085"/>
          <a:ext cx="3095137" cy="6318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コロナワクチンの試験検査</a:t>
          </a:r>
        </a:p>
      </xdr:txBody>
    </xdr:sp>
    <xdr:clientData/>
  </xdr:twoCellAnchor>
  <xdr:twoCellAnchor>
    <xdr:from>
      <xdr:col>31</xdr:col>
      <xdr:colOff>76200</xdr:colOff>
      <xdr:row>760</xdr:row>
      <xdr:rowOff>339735</xdr:rowOff>
    </xdr:from>
    <xdr:to>
      <xdr:col>47</xdr:col>
      <xdr:colOff>165100</xdr:colOff>
      <xdr:row>763</xdr:row>
      <xdr:rowOff>95250</xdr:rowOff>
    </xdr:to>
    <xdr:sp macro="" textlink="">
      <xdr:nvSpPr>
        <xdr:cNvPr id="17" name="大かっこ 16"/>
        <xdr:cNvSpPr/>
      </xdr:nvSpPr>
      <xdr:spPr>
        <a:xfrm>
          <a:off x="6375400" y="54467135"/>
          <a:ext cx="3340100" cy="82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イトラコナゾール錠５０「</a:t>
          </a:r>
          <a:r>
            <a:rPr kumimoji="1" lang="en-US" altLang="ja-JP" sz="1100"/>
            <a:t>MEEK</a:t>
          </a:r>
          <a:r>
            <a:rPr kumimoji="1" lang="ja-JP" altLang="en-US" sz="1100"/>
            <a:t>」のリルマザホン塩酸塩水和物分析業務</a:t>
          </a:r>
        </a:p>
      </xdr:txBody>
    </xdr:sp>
    <xdr:clientData/>
  </xdr:twoCellAnchor>
  <xdr:twoCellAnchor>
    <xdr:from>
      <xdr:col>33</xdr:col>
      <xdr:colOff>107153</xdr:colOff>
      <xdr:row>764</xdr:row>
      <xdr:rowOff>96471</xdr:rowOff>
    </xdr:from>
    <xdr:to>
      <xdr:col>43</xdr:col>
      <xdr:colOff>161648</xdr:colOff>
      <xdr:row>765</xdr:row>
      <xdr:rowOff>335378</xdr:rowOff>
    </xdr:to>
    <xdr:sp macro="" textlink="">
      <xdr:nvSpPr>
        <xdr:cNvPr id="18" name="正方形/長方形 17"/>
        <xdr:cNvSpPr/>
      </xdr:nvSpPr>
      <xdr:spPr>
        <a:xfrm>
          <a:off x="6812753" y="55646271"/>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32</xdr:col>
      <xdr:colOff>3175</xdr:colOff>
      <xdr:row>765</xdr:row>
      <xdr:rowOff>386107</xdr:rowOff>
    </xdr:from>
    <xdr:to>
      <xdr:col>46</xdr:col>
      <xdr:colOff>168275</xdr:colOff>
      <xdr:row>766</xdr:row>
      <xdr:rowOff>260073</xdr:rowOff>
    </xdr:to>
    <xdr:sp macro="" textlink="">
      <xdr:nvSpPr>
        <xdr:cNvPr id="19" name="大かっこ 18"/>
        <xdr:cNvSpPr/>
      </xdr:nvSpPr>
      <xdr:spPr>
        <a:xfrm>
          <a:off x="6505575" y="56609007"/>
          <a:ext cx="3009900" cy="5470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ＩＳＯ１３４８５内部監査員トレーニング一式</a:t>
          </a:r>
        </a:p>
      </xdr:txBody>
    </xdr:sp>
    <xdr:clientData/>
  </xdr:twoCellAnchor>
  <xdr:twoCellAnchor>
    <xdr:from>
      <xdr:col>33</xdr:col>
      <xdr:colOff>34924</xdr:colOff>
      <xdr:row>763</xdr:row>
      <xdr:rowOff>152401</xdr:rowOff>
    </xdr:from>
    <xdr:to>
      <xdr:col>45</xdr:col>
      <xdr:colOff>6350</xdr:colOff>
      <xdr:row>764</xdr:row>
      <xdr:rowOff>57151</xdr:rowOff>
    </xdr:to>
    <xdr:sp macro="" textlink="">
      <xdr:nvSpPr>
        <xdr:cNvPr id="20" name="正方形/長方形 19"/>
        <xdr:cNvSpPr/>
      </xdr:nvSpPr>
      <xdr:spPr>
        <a:xfrm>
          <a:off x="6740524" y="55346601"/>
          <a:ext cx="2409826" cy="260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187325</xdr:colOff>
      <xdr:row>767</xdr:row>
      <xdr:rowOff>288925</xdr:rowOff>
    </xdr:from>
    <xdr:to>
      <xdr:col>22</xdr:col>
      <xdr:colOff>38620</xdr:colOff>
      <xdr:row>770</xdr:row>
      <xdr:rowOff>159532</xdr:rowOff>
    </xdr:to>
    <xdr:sp macro="" textlink="">
      <xdr:nvSpPr>
        <xdr:cNvPr id="21" name="正方形/長方形 20"/>
        <xdr:cNvSpPr/>
      </xdr:nvSpPr>
      <xdr:spPr>
        <a:xfrm>
          <a:off x="2422525" y="57858025"/>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Ｇ．ＰＩＣ／Ｓ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者　計</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8</xdr:col>
      <xdr:colOff>135145</xdr:colOff>
      <xdr:row>770</xdr:row>
      <xdr:rowOff>259107</xdr:rowOff>
    </xdr:from>
    <xdr:to>
      <xdr:col>25</xdr:col>
      <xdr:colOff>79375</xdr:colOff>
      <xdr:row>772</xdr:row>
      <xdr:rowOff>31473</xdr:rowOff>
    </xdr:to>
    <xdr:sp macro="" textlink="">
      <xdr:nvSpPr>
        <xdr:cNvPr id="22" name="大かっこ 21"/>
        <xdr:cNvSpPr/>
      </xdr:nvSpPr>
      <xdr:spPr>
        <a:xfrm>
          <a:off x="1760745" y="58869607"/>
          <a:ext cx="3398630" cy="4708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関係費用、賃貸借、委員等旅費、職員旅費等</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22</xdr:col>
      <xdr:colOff>21948</xdr:colOff>
      <xdr:row>769</xdr:row>
      <xdr:rowOff>135329</xdr:rowOff>
    </xdr:from>
    <xdr:to>
      <xdr:col>34</xdr:col>
      <xdr:colOff>47625</xdr:colOff>
      <xdr:row>769</xdr:row>
      <xdr:rowOff>158775</xdr:rowOff>
    </xdr:to>
    <xdr:cxnSp macro="">
      <xdr:nvCxnSpPr>
        <xdr:cNvPr id="23" name="直線コネクタ 58"/>
        <xdr:cNvCxnSpPr>
          <a:cxnSpLocks noChangeShapeType="1"/>
        </xdr:cNvCxnSpPr>
      </xdr:nvCxnSpPr>
      <xdr:spPr bwMode="auto">
        <a:xfrm flipV="1">
          <a:off x="4492348" y="58301329"/>
          <a:ext cx="2464077" cy="2344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142875</xdr:colOff>
      <xdr:row>751</xdr:row>
      <xdr:rowOff>200025</xdr:rowOff>
    </xdr:from>
    <xdr:to>
      <xdr:col>41</xdr:col>
      <xdr:colOff>152987</xdr:colOff>
      <xdr:row>752</xdr:row>
      <xdr:rowOff>153435</xdr:rowOff>
    </xdr:to>
    <xdr:sp macro="" textlink="">
      <xdr:nvSpPr>
        <xdr:cNvPr id="24" name="正方形/長方形 23"/>
        <xdr:cNvSpPr/>
      </xdr:nvSpPr>
      <xdr:spPr>
        <a:xfrm>
          <a:off x="6543675" y="4711065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53975</xdr:colOff>
      <xdr:row>757</xdr:row>
      <xdr:rowOff>44450</xdr:rowOff>
    </xdr:from>
    <xdr:to>
      <xdr:col>20</xdr:col>
      <xdr:colOff>64087</xdr:colOff>
      <xdr:row>757</xdr:row>
      <xdr:rowOff>353460</xdr:rowOff>
    </xdr:to>
    <xdr:sp macro="" textlink="">
      <xdr:nvSpPr>
        <xdr:cNvPr id="25" name="正方形/長方形 24"/>
        <xdr:cNvSpPr/>
      </xdr:nvSpPr>
      <xdr:spPr>
        <a:xfrm>
          <a:off x="2289175" y="5310505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22225</xdr:colOff>
      <xdr:row>757</xdr:row>
      <xdr:rowOff>63500</xdr:rowOff>
    </xdr:from>
    <xdr:to>
      <xdr:col>42</xdr:col>
      <xdr:colOff>32337</xdr:colOff>
      <xdr:row>758</xdr:row>
      <xdr:rowOff>16910</xdr:rowOff>
    </xdr:to>
    <xdr:sp macro="" textlink="">
      <xdr:nvSpPr>
        <xdr:cNvPr id="26" name="正方形/長方形 25"/>
        <xdr:cNvSpPr/>
      </xdr:nvSpPr>
      <xdr:spPr>
        <a:xfrm>
          <a:off x="6727825" y="5312410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180975</xdr:colOff>
      <xdr:row>763</xdr:row>
      <xdr:rowOff>152400</xdr:rowOff>
    </xdr:from>
    <xdr:to>
      <xdr:col>20</xdr:col>
      <xdr:colOff>191087</xdr:colOff>
      <xdr:row>764</xdr:row>
      <xdr:rowOff>105810</xdr:rowOff>
    </xdr:to>
    <xdr:sp macro="" textlink="">
      <xdr:nvSpPr>
        <xdr:cNvPr id="27" name="正方形/長方形 26"/>
        <xdr:cNvSpPr/>
      </xdr:nvSpPr>
      <xdr:spPr>
        <a:xfrm>
          <a:off x="2416175" y="5534660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180975</xdr:colOff>
      <xdr:row>766</xdr:row>
      <xdr:rowOff>638175</xdr:rowOff>
    </xdr:from>
    <xdr:to>
      <xdr:col>20</xdr:col>
      <xdr:colOff>191087</xdr:colOff>
      <xdr:row>767</xdr:row>
      <xdr:rowOff>277260</xdr:rowOff>
    </xdr:to>
    <xdr:sp macro="" textlink="">
      <xdr:nvSpPr>
        <xdr:cNvPr id="28" name="正方形/長方形 27"/>
        <xdr:cNvSpPr/>
      </xdr:nvSpPr>
      <xdr:spPr>
        <a:xfrm>
          <a:off x="2416175" y="57534175"/>
          <a:ext cx="1838912" cy="31218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32369</xdr:colOff>
      <xdr:row>759</xdr:row>
      <xdr:rowOff>130945</xdr:rowOff>
    </xdr:from>
    <xdr:to>
      <xdr:col>33</xdr:col>
      <xdr:colOff>101600</xdr:colOff>
      <xdr:row>759</xdr:row>
      <xdr:rowOff>130946</xdr:rowOff>
    </xdr:to>
    <xdr:cxnSp macro="">
      <xdr:nvCxnSpPr>
        <xdr:cNvPr id="29" name="直線コネクタ 58"/>
        <xdr:cNvCxnSpPr>
          <a:cxnSpLocks noChangeShapeType="1"/>
        </xdr:cNvCxnSpPr>
      </xdr:nvCxnSpPr>
      <xdr:spPr bwMode="auto">
        <a:xfrm flipV="1">
          <a:off x="4502769" y="53902745"/>
          <a:ext cx="2304431"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88900</xdr:colOff>
      <xdr:row>767</xdr:row>
      <xdr:rowOff>228600</xdr:rowOff>
    </xdr:from>
    <xdr:to>
      <xdr:col>44</xdr:col>
      <xdr:colOff>38100</xdr:colOff>
      <xdr:row>770</xdr:row>
      <xdr:rowOff>99207</xdr:rowOff>
    </xdr:to>
    <xdr:sp macro="" textlink="">
      <xdr:nvSpPr>
        <xdr:cNvPr id="35" name="正方形/長方形 34"/>
        <xdr:cNvSpPr/>
      </xdr:nvSpPr>
      <xdr:spPr>
        <a:xfrm>
          <a:off x="6794500" y="57797700"/>
          <a:ext cx="2184400"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（独）医薬品医療機器総合機構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33</xdr:col>
      <xdr:colOff>101600</xdr:colOff>
      <xdr:row>766</xdr:row>
      <xdr:rowOff>584200</xdr:rowOff>
    </xdr:from>
    <xdr:to>
      <xdr:col>37</xdr:col>
      <xdr:colOff>50800</xdr:colOff>
      <xdr:row>767</xdr:row>
      <xdr:rowOff>177800</xdr:rowOff>
    </xdr:to>
    <xdr:sp macro="" textlink="">
      <xdr:nvSpPr>
        <xdr:cNvPr id="36" name="正方形/長方形 35"/>
        <xdr:cNvSpPr/>
      </xdr:nvSpPr>
      <xdr:spPr>
        <a:xfrm>
          <a:off x="6807200" y="57480200"/>
          <a:ext cx="762000" cy="2667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補助金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12700</xdr:colOff>
      <xdr:row>770</xdr:row>
      <xdr:rowOff>241300</xdr:rowOff>
    </xdr:from>
    <xdr:to>
      <xdr:col>45</xdr:col>
      <xdr:colOff>190500</xdr:colOff>
      <xdr:row>772</xdr:row>
      <xdr:rowOff>13666</xdr:rowOff>
    </xdr:to>
    <xdr:sp macro="" textlink="">
      <xdr:nvSpPr>
        <xdr:cNvPr id="32" name="大かっこ 31"/>
        <xdr:cNvSpPr/>
      </xdr:nvSpPr>
      <xdr:spPr>
        <a:xfrm>
          <a:off x="6515100" y="58851800"/>
          <a:ext cx="2819400" cy="4708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医薬品原料品質確保対策事業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317</v>
      </c>
      <c r="AJ2" s="930" t="s">
        <v>745</v>
      </c>
      <c r="AK2" s="930"/>
      <c r="AL2" s="930"/>
      <c r="AM2" s="930"/>
      <c r="AN2" s="83" t="s">
        <v>317</v>
      </c>
      <c r="AO2" s="930">
        <v>20</v>
      </c>
      <c r="AP2" s="930"/>
      <c r="AQ2" s="930"/>
      <c r="AR2" s="84" t="s">
        <v>620</v>
      </c>
      <c r="AS2" s="936">
        <v>288</v>
      </c>
      <c r="AT2" s="936"/>
      <c r="AU2" s="936"/>
      <c r="AV2" s="83" t="str">
        <f>IF(AW2="","","-")</f>
        <v/>
      </c>
      <c r="AW2" s="896"/>
      <c r="AX2" s="896"/>
    </row>
    <row r="3" spans="1:50" ht="21" customHeight="1" thickBot="1" x14ac:dyDescent="0.2">
      <c r="A3" s="852" t="s">
        <v>613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621</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622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625</v>
      </c>
      <c r="H5" s="825"/>
      <c r="I5" s="825"/>
      <c r="J5" s="825"/>
      <c r="K5" s="825"/>
      <c r="L5" s="825"/>
      <c r="M5" s="826" t="s">
        <v>65</v>
      </c>
      <c r="N5" s="827"/>
      <c r="O5" s="827"/>
      <c r="P5" s="827"/>
      <c r="Q5" s="827"/>
      <c r="R5" s="828"/>
      <c r="S5" s="829" t="s">
        <v>626</v>
      </c>
      <c r="T5" s="825"/>
      <c r="U5" s="825"/>
      <c r="V5" s="825"/>
      <c r="W5" s="825"/>
      <c r="X5" s="830"/>
      <c r="Y5" s="686" t="s">
        <v>3</v>
      </c>
      <c r="Z5" s="530"/>
      <c r="AA5" s="530"/>
      <c r="AB5" s="530"/>
      <c r="AC5" s="530"/>
      <c r="AD5" s="531"/>
      <c r="AE5" s="687" t="s">
        <v>627</v>
      </c>
      <c r="AF5" s="687"/>
      <c r="AG5" s="687"/>
      <c r="AH5" s="687"/>
      <c r="AI5" s="687"/>
      <c r="AJ5" s="687"/>
      <c r="AK5" s="687"/>
      <c r="AL5" s="687"/>
      <c r="AM5" s="687"/>
      <c r="AN5" s="687"/>
      <c r="AO5" s="687"/>
      <c r="AP5" s="688"/>
      <c r="AQ5" s="689" t="s">
        <v>624</v>
      </c>
      <c r="AR5" s="690"/>
      <c r="AS5" s="690"/>
      <c r="AT5" s="690"/>
      <c r="AU5" s="690"/>
      <c r="AV5" s="690"/>
      <c r="AW5" s="690"/>
      <c r="AX5" s="691"/>
    </row>
    <row r="6" spans="1:50" ht="39" customHeight="1" x14ac:dyDescent="0.15">
      <c r="A6" s="694" t="s">
        <v>4</v>
      </c>
      <c r="B6" s="695"/>
      <c r="C6" s="695"/>
      <c r="D6" s="695"/>
      <c r="E6" s="695"/>
      <c r="F6" s="695"/>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54.95" customHeight="1" x14ac:dyDescent="0.15">
      <c r="A7" s="482" t="s">
        <v>22</v>
      </c>
      <c r="B7" s="483"/>
      <c r="C7" s="483"/>
      <c r="D7" s="483"/>
      <c r="E7" s="483"/>
      <c r="F7" s="484"/>
      <c r="G7" s="485" t="s">
        <v>628</v>
      </c>
      <c r="H7" s="486"/>
      <c r="I7" s="486"/>
      <c r="J7" s="486"/>
      <c r="K7" s="486"/>
      <c r="L7" s="486"/>
      <c r="M7" s="486"/>
      <c r="N7" s="486"/>
      <c r="O7" s="486"/>
      <c r="P7" s="486"/>
      <c r="Q7" s="486"/>
      <c r="R7" s="486"/>
      <c r="S7" s="486"/>
      <c r="T7" s="486"/>
      <c r="U7" s="486"/>
      <c r="V7" s="486"/>
      <c r="W7" s="486"/>
      <c r="X7" s="487"/>
      <c r="Y7" s="908" t="s">
        <v>300</v>
      </c>
      <c r="Z7" s="427"/>
      <c r="AA7" s="427"/>
      <c r="AB7" s="427"/>
      <c r="AC7" s="427"/>
      <c r="AD7" s="909"/>
      <c r="AE7" s="897" t="s">
        <v>657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2" t="s">
        <v>207</v>
      </c>
      <c r="B8" s="483"/>
      <c r="C8" s="483"/>
      <c r="D8" s="483"/>
      <c r="E8" s="483"/>
      <c r="F8" s="484"/>
      <c r="G8" s="931" t="str">
        <f>入力規則等!A27</f>
        <v>-</v>
      </c>
      <c r="H8" s="708"/>
      <c r="I8" s="708"/>
      <c r="J8" s="708"/>
      <c r="K8" s="708"/>
      <c r="L8" s="708"/>
      <c r="M8" s="708"/>
      <c r="N8" s="708"/>
      <c r="O8" s="708"/>
      <c r="P8" s="708"/>
      <c r="Q8" s="708"/>
      <c r="R8" s="708"/>
      <c r="S8" s="708"/>
      <c r="T8" s="708"/>
      <c r="U8" s="708"/>
      <c r="V8" s="708"/>
      <c r="W8" s="708"/>
      <c r="X8" s="932"/>
      <c r="Y8" s="831" t="s">
        <v>208</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629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746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8"/>
      <c r="H12" s="749"/>
      <c r="I12" s="749"/>
      <c r="J12" s="749"/>
      <c r="K12" s="749"/>
      <c r="L12" s="749"/>
      <c r="M12" s="749"/>
      <c r="N12" s="749"/>
      <c r="O12" s="749"/>
      <c r="P12" s="434" t="s">
        <v>301</v>
      </c>
      <c r="Q12" s="429"/>
      <c r="R12" s="429"/>
      <c r="S12" s="429"/>
      <c r="T12" s="429"/>
      <c r="U12" s="429"/>
      <c r="V12" s="430"/>
      <c r="W12" s="434" t="s">
        <v>323</v>
      </c>
      <c r="X12" s="429"/>
      <c r="Y12" s="429"/>
      <c r="Z12" s="429"/>
      <c r="AA12" s="429"/>
      <c r="AB12" s="429"/>
      <c r="AC12" s="430"/>
      <c r="AD12" s="434" t="s">
        <v>610</v>
      </c>
      <c r="AE12" s="429"/>
      <c r="AF12" s="429"/>
      <c r="AG12" s="429"/>
      <c r="AH12" s="429"/>
      <c r="AI12" s="429"/>
      <c r="AJ12" s="430"/>
      <c r="AK12" s="434" t="s">
        <v>614</v>
      </c>
      <c r="AL12" s="429"/>
      <c r="AM12" s="429"/>
      <c r="AN12" s="429"/>
      <c r="AO12" s="429"/>
      <c r="AP12" s="429"/>
      <c r="AQ12" s="430"/>
      <c r="AR12" s="434" t="s">
        <v>615</v>
      </c>
      <c r="AS12" s="429"/>
      <c r="AT12" s="429"/>
      <c r="AU12" s="429"/>
      <c r="AV12" s="429"/>
      <c r="AW12" s="429"/>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101</v>
      </c>
      <c r="Q13" s="646"/>
      <c r="R13" s="646"/>
      <c r="S13" s="646"/>
      <c r="T13" s="646"/>
      <c r="U13" s="646"/>
      <c r="V13" s="647"/>
      <c r="W13" s="645">
        <v>104</v>
      </c>
      <c r="X13" s="646"/>
      <c r="Y13" s="646"/>
      <c r="Z13" s="646"/>
      <c r="AA13" s="646"/>
      <c r="AB13" s="646"/>
      <c r="AC13" s="647"/>
      <c r="AD13" s="645">
        <v>102</v>
      </c>
      <c r="AE13" s="646"/>
      <c r="AF13" s="646"/>
      <c r="AG13" s="646"/>
      <c r="AH13" s="646"/>
      <c r="AI13" s="646"/>
      <c r="AJ13" s="647"/>
      <c r="AK13" s="645">
        <v>83</v>
      </c>
      <c r="AL13" s="646"/>
      <c r="AM13" s="646"/>
      <c r="AN13" s="646"/>
      <c r="AO13" s="646"/>
      <c r="AP13" s="646"/>
      <c r="AQ13" s="647"/>
      <c r="AR13" s="905">
        <v>132</v>
      </c>
      <c r="AS13" s="906"/>
      <c r="AT13" s="906"/>
      <c r="AU13" s="906"/>
      <c r="AV13" s="906"/>
      <c r="AW13" s="906"/>
      <c r="AX13" s="907"/>
    </row>
    <row r="14" spans="1:50" ht="21" customHeight="1" x14ac:dyDescent="0.15">
      <c r="A14" s="602"/>
      <c r="B14" s="603"/>
      <c r="C14" s="603"/>
      <c r="D14" s="603"/>
      <c r="E14" s="603"/>
      <c r="F14" s="604"/>
      <c r="G14" s="713"/>
      <c r="H14" s="714"/>
      <c r="I14" s="699" t="s">
        <v>8</v>
      </c>
      <c r="J14" s="750"/>
      <c r="K14" s="750"/>
      <c r="L14" s="750"/>
      <c r="M14" s="750"/>
      <c r="N14" s="750"/>
      <c r="O14" s="751"/>
      <c r="P14" s="645" t="s">
        <v>630</v>
      </c>
      <c r="Q14" s="646"/>
      <c r="R14" s="646"/>
      <c r="S14" s="646"/>
      <c r="T14" s="646"/>
      <c r="U14" s="646"/>
      <c r="V14" s="647"/>
      <c r="W14" s="645" t="s">
        <v>630</v>
      </c>
      <c r="X14" s="646"/>
      <c r="Y14" s="646"/>
      <c r="Z14" s="646"/>
      <c r="AA14" s="646"/>
      <c r="AB14" s="646"/>
      <c r="AC14" s="647"/>
      <c r="AD14" s="645" t="s">
        <v>630</v>
      </c>
      <c r="AE14" s="646"/>
      <c r="AF14" s="646"/>
      <c r="AG14" s="646"/>
      <c r="AH14" s="646"/>
      <c r="AI14" s="646"/>
      <c r="AJ14" s="647"/>
      <c r="AK14" s="645" t="s">
        <v>677</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630</v>
      </c>
      <c r="Q15" s="646"/>
      <c r="R15" s="646"/>
      <c r="S15" s="646"/>
      <c r="T15" s="646"/>
      <c r="U15" s="646"/>
      <c r="V15" s="647"/>
      <c r="W15" s="645" t="s">
        <v>630</v>
      </c>
      <c r="X15" s="646"/>
      <c r="Y15" s="646"/>
      <c r="Z15" s="646"/>
      <c r="AA15" s="646"/>
      <c r="AB15" s="646"/>
      <c r="AC15" s="647"/>
      <c r="AD15" s="645" t="s">
        <v>630</v>
      </c>
      <c r="AE15" s="646"/>
      <c r="AF15" s="646"/>
      <c r="AG15" s="646"/>
      <c r="AH15" s="646"/>
      <c r="AI15" s="646"/>
      <c r="AJ15" s="647"/>
      <c r="AK15" s="645" t="s">
        <v>677</v>
      </c>
      <c r="AL15" s="646"/>
      <c r="AM15" s="646"/>
      <c r="AN15" s="646"/>
      <c r="AO15" s="646"/>
      <c r="AP15" s="646"/>
      <c r="AQ15" s="647"/>
      <c r="AR15" s="645" t="s">
        <v>774</v>
      </c>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630</v>
      </c>
      <c r="Q16" s="646"/>
      <c r="R16" s="646"/>
      <c r="S16" s="646"/>
      <c r="T16" s="646"/>
      <c r="U16" s="646"/>
      <c r="V16" s="647"/>
      <c r="W16" s="645" t="s">
        <v>630</v>
      </c>
      <c r="X16" s="646"/>
      <c r="Y16" s="646"/>
      <c r="Z16" s="646"/>
      <c r="AA16" s="646"/>
      <c r="AB16" s="646"/>
      <c r="AC16" s="647"/>
      <c r="AD16" s="645" t="s">
        <v>630</v>
      </c>
      <c r="AE16" s="646"/>
      <c r="AF16" s="646"/>
      <c r="AG16" s="646"/>
      <c r="AH16" s="646"/>
      <c r="AI16" s="646"/>
      <c r="AJ16" s="647"/>
      <c r="AK16" s="645" t="s">
        <v>677</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630</v>
      </c>
      <c r="Q17" s="646"/>
      <c r="R17" s="646"/>
      <c r="S17" s="646"/>
      <c r="T17" s="646"/>
      <c r="U17" s="646"/>
      <c r="V17" s="647"/>
      <c r="W17" s="645" t="s">
        <v>630</v>
      </c>
      <c r="X17" s="646"/>
      <c r="Y17" s="646"/>
      <c r="Z17" s="646"/>
      <c r="AA17" s="646"/>
      <c r="AB17" s="646"/>
      <c r="AC17" s="647"/>
      <c r="AD17" s="645" t="s">
        <v>630</v>
      </c>
      <c r="AE17" s="646"/>
      <c r="AF17" s="646"/>
      <c r="AG17" s="646"/>
      <c r="AH17" s="646"/>
      <c r="AI17" s="646"/>
      <c r="AJ17" s="647"/>
      <c r="AK17" s="645" t="s">
        <v>677</v>
      </c>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101</v>
      </c>
      <c r="Q18" s="864"/>
      <c r="R18" s="864"/>
      <c r="S18" s="864"/>
      <c r="T18" s="864"/>
      <c r="U18" s="864"/>
      <c r="V18" s="865"/>
      <c r="W18" s="863">
        <f>SUM(W13:AC17)</f>
        <v>104</v>
      </c>
      <c r="X18" s="864"/>
      <c r="Y18" s="864"/>
      <c r="Z18" s="864"/>
      <c r="AA18" s="864"/>
      <c r="AB18" s="864"/>
      <c r="AC18" s="865"/>
      <c r="AD18" s="863">
        <f>SUM(AD13:AJ17)</f>
        <v>102</v>
      </c>
      <c r="AE18" s="864"/>
      <c r="AF18" s="864"/>
      <c r="AG18" s="864"/>
      <c r="AH18" s="864"/>
      <c r="AI18" s="864"/>
      <c r="AJ18" s="865"/>
      <c r="AK18" s="863">
        <f>SUM(AK13:AQ17)</f>
        <v>83</v>
      </c>
      <c r="AL18" s="864"/>
      <c r="AM18" s="864"/>
      <c r="AN18" s="864"/>
      <c r="AO18" s="864"/>
      <c r="AP18" s="864"/>
      <c r="AQ18" s="865"/>
      <c r="AR18" s="863">
        <f>SUM(AR13:AX17)</f>
        <v>132</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60</v>
      </c>
      <c r="Q19" s="646"/>
      <c r="R19" s="646"/>
      <c r="S19" s="646"/>
      <c r="T19" s="646"/>
      <c r="U19" s="646"/>
      <c r="V19" s="647"/>
      <c r="W19" s="645">
        <v>79</v>
      </c>
      <c r="X19" s="646"/>
      <c r="Y19" s="646"/>
      <c r="Z19" s="646"/>
      <c r="AA19" s="646"/>
      <c r="AB19" s="646"/>
      <c r="AC19" s="647"/>
      <c r="AD19" s="645">
        <v>57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0.59405940594059403</v>
      </c>
      <c r="Q20" s="301"/>
      <c r="R20" s="301"/>
      <c r="S20" s="301"/>
      <c r="T20" s="301"/>
      <c r="U20" s="301"/>
      <c r="V20" s="301"/>
      <c r="W20" s="301">
        <f t="shared" ref="W20" si="0">IF(W18=0, "-", SUM(W19)/W18)</f>
        <v>0.75961538461538458</v>
      </c>
      <c r="X20" s="301"/>
      <c r="Y20" s="301"/>
      <c r="Z20" s="301"/>
      <c r="AA20" s="301"/>
      <c r="AB20" s="301"/>
      <c r="AC20" s="301"/>
      <c r="AD20" s="301">
        <f t="shared" ref="AD20" si="1">IF(AD18=0, "-", SUM(AD19)/AD18)</f>
        <v>0.55882352941176472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268</v>
      </c>
      <c r="H21" s="300"/>
      <c r="I21" s="300"/>
      <c r="J21" s="300"/>
      <c r="K21" s="300"/>
      <c r="L21" s="300"/>
      <c r="M21" s="300"/>
      <c r="N21" s="300"/>
      <c r="O21" s="300"/>
      <c r="P21" s="301">
        <f>IF(P19=0, "-", SUM(P19)/SUM(P13,P14))</f>
        <v>0.59405940594059403</v>
      </c>
      <c r="Q21" s="301"/>
      <c r="R21" s="301"/>
      <c r="S21" s="301"/>
      <c r="T21" s="301"/>
      <c r="U21" s="301"/>
      <c r="V21" s="301"/>
      <c r="W21" s="301">
        <f t="shared" ref="W21" si="2">IF(W19=0, "-", SUM(W19)/SUM(W13,W14))</f>
        <v>0.75961538461538458</v>
      </c>
      <c r="X21" s="301"/>
      <c r="Y21" s="301"/>
      <c r="Z21" s="301"/>
      <c r="AA21" s="301"/>
      <c r="AB21" s="301"/>
      <c r="AC21" s="301"/>
      <c r="AD21" s="301">
        <f t="shared" ref="AD21" si="3">IF(AD19=0, "-", SUM(AD19)/SUM(AD13,AD14))</f>
        <v>0.55882352941176472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618</v>
      </c>
      <c r="B22" s="959"/>
      <c r="C22" s="959"/>
      <c r="D22" s="959"/>
      <c r="E22" s="959"/>
      <c r="F22" s="960"/>
      <c r="G22" s="954" t="s">
        <v>248</v>
      </c>
      <c r="H22" s="207"/>
      <c r="I22" s="207"/>
      <c r="J22" s="207"/>
      <c r="K22" s="207"/>
      <c r="L22" s="207"/>
      <c r="M22" s="207"/>
      <c r="N22" s="207"/>
      <c r="O22" s="208"/>
      <c r="P22" s="919" t="s">
        <v>616</v>
      </c>
      <c r="Q22" s="207"/>
      <c r="R22" s="207"/>
      <c r="S22" s="207"/>
      <c r="T22" s="207"/>
      <c r="U22" s="207"/>
      <c r="V22" s="208"/>
      <c r="W22" s="919" t="s">
        <v>617</v>
      </c>
      <c r="X22" s="207"/>
      <c r="Y22" s="207"/>
      <c r="Z22" s="207"/>
      <c r="AA22" s="207"/>
      <c r="AB22" s="207"/>
      <c r="AC22" s="208"/>
      <c r="AD22" s="919" t="s">
        <v>247</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631</v>
      </c>
      <c r="H23" s="956"/>
      <c r="I23" s="956"/>
      <c r="J23" s="956"/>
      <c r="K23" s="956"/>
      <c r="L23" s="956"/>
      <c r="M23" s="956"/>
      <c r="N23" s="956"/>
      <c r="O23" s="957"/>
      <c r="P23" s="905">
        <v>42</v>
      </c>
      <c r="Q23" s="906"/>
      <c r="R23" s="906"/>
      <c r="S23" s="906"/>
      <c r="T23" s="906"/>
      <c r="U23" s="906"/>
      <c r="V23" s="920"/>
      <c r="W23" s="905">
        <v>42</v>
      </c>
      <c r="X23" s="906"/>
      <c r="Y23" s="906"/>
      <c r="Z23" s="906"/>
      <c r="AA23" s="906"/>
      <c r="AB23" s="906"/>
      <c r="AC23" s="920"/>
      <c r="AD23" s="968" t="s">
        <v>777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632</v>
      </c>
      <c r="H24" s="922"/>
      <c r="I24" s="922"/>
      <c r="J24" s="922"/>
      <c r="K24" s="922"/>
      <c r="L24" s="922"/>
      <c r="M24" s="922"/>
      <c r="N24" s="922"/>
      <c r="O24" s="923"/>
      <c r="P24" s="645">
        <v>34</v>
      </c>
      <c r="Q24" s="646"/>
      <c r="R24" s="646"/>
      <c r="S24" s="646"/>
      <c r="T24" s="646"/>
      <c r="U24" s="646"/>
      <c r="V24" s="647"/>
      <c r="W24" s="645">
        <v>34</v>
      </c>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633</v>
      </c>
      <c r="H25" s="922"/>
      <c r="I25" s="922"/>
      <c r="J25" s="922"/>
      <c r="K25" s="922"/>
      <c r="L25" s="922"/>
      <c r="M25" s="922"/>
      <c r="N25" s="922"/>
      <c r="O25" s="923"/>
      <c r="P25" s="645">
        <v>3</v>
      </c>
      <c r="Q25" s="646"/>
      <c r="R25" s="646"/>
      <c r="S25" s="646"/>
      <c r="T25" s="646"/>
      <c r="U25" s="646"/>
      <c r="V25" s="647"/>
      <c r="W25" s="645">
        <v>52</v>
      </c>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768</v>
      </c>
      <c r="H26" s="922"/>
      <c r="I26" s="922"/>
      <c r="J26" s="922"/>
      <c r="K26" s="922"/>
      <c r="L26" s="922"/>
      <c r="M26" s="922"/>
      <c r="N26" s="922"/>
      <c r="O26" s="923"/>
      <c r="P26" s="645">
        <v>2</v>
      </c>
      <c r="Q26" s="646"/>
      <c r="R26" s="646"/>
      <c r="S26" s="646"/>
      <c r="T26" s="646"/>
      <c r="U26" s="646"/>
      <c r="V26" s="647"/>
      <c r="W26" s="645">
        <v>2</v>
      </c>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775</v>
      </c>
      <c r="H27" s="922"/>
      <c r="I27" s="922"/>
      <c r="J27" s="922"/>
      <c r="K27" s="922"/>
      <c r="L27" s="922"/>
      <c r="M27" s="922"/>
      <c r="N27" s="922"/>
      <c r="O27" s="923"/>
      <c r="P27" s="645">
        <v>1</v>
      </c>
      <c r="Q27" s="646"/>
      <c r="R27" s="646"/>
      <c r="S27" s="646"/>
      <c r="T27" s="646"/>
      <c r="U27" s="646"/>
      <c r="V27" s="647"/>
      <c r="W27" s="645">
        <v>1</v>
      </c>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252</v>
      </c>
      <c r="H28" s="925"/>
      <c r="I28" s="925"/>
      <c r="J28" s="925"/>
      <c r="K28" s="925"/>
      <c r="L28" s="925"/>
      <c r="M28" s="925"/>
      <c r="N28" s="925"/>
      <c r="O28" s="926"/>
      <c r="P28" s="863">
        <f>P29-SUM(P23:P27)</f>
        <v>1</v>
      </c>
      <c r="Q28" s="864"/>
      <c r="R28" s="864"/>
      <c r="S28" s="864"/>
      <c r="T28" s="864"/>
      <c r="U28" s="864"/>
      <c r="V28" s="865"/>
      <c r="W28" s="863">
        <f>W29-SUM(W23:W27)</f>
        <v>1</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249</v>
      </c>
      <c r="H29" s="928"/>
      <c r="I29" s="928"/>
      <c r="J29" s="928"/>
      <c r="K29" s="928"/>
      <c r="L29" s="928"/>
      <c r="M29" s="928"/>
      <c r="N29" s="928"/>
      <c r="O29" s="929"/>
      <c r="P29" s="645">
        <f>AK13</f>
        <v>83</v>
      </c>
      <c r="Q29" s="646"/>
      <c r="R29" s="646"/>
      <c r="S29" s="646"/>
      <c r="T29" s="646"/>
      <c r="U29" s="646"/>
      <c r="V29" s="647"/>
      <c r="W29" s="937">
        <f>AR13</f>
        <v>132</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264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301</v>
      </c>
      <c r="AF30" s="844"/>
      <c r="AG30" s="844"/>
      <c r="AH30" s="845"/>
      <c r="AI30" s="900" t="s">
        <v>323</v>
      </c>
      <c r="AJ30" s="900"/>
      <c r="AK30" s="900"/>
      <c r="AL30" s="843"/>
      <c r="AM30" s="900" t="s">
        <v>420</v>
      </c>
      <c r="AN30" s="900"/>
      <c r="AO30" s="900"/>
      <c r="AP30" s="843"/>
      <c r="AQ30" s="755" t="s">
        <v>183</v>
      </c>
      <c r="AR30" s="756"/>
      <c r="AS30" s="756"/>
      <c r="AT30" s="757"/>
      <c r="AU30" s="762" t="s">
        <v>133</v>
      </c>
      <c r="AV30" s="762"/>
      <c r="AW30" s="762"/>
      <c r="AX30" s="90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5" t="s">
        <v>630</v>
      </c>
      <c r="AR31" s="186"/>
      <c r="AS31" s="121" t="s">
        <v>184</v>
      </c>
      <c r="AT31" s="122"/>
      <c r="AU31" s="185" t="s">
        <v>630</v>
      </c>
      <c r="AV31" s="185"/>
      <c r="AW31" s="380" t="s">
        <v>175</v>
      </c>
      <c r="AX31" s="381"/>
    </row>
    <row r="32" spans="1:50" ht="23.25" customHeight="1" x14ac:dyDescent="0.15">
      <c r="A32" s="385"/>
      <c r="B32" s="383"/>
      <c r="C32" s="383"/>
      <c r="D32" s="383"/>
      <c r="E32" s="383"/>
      <c r="F32" s="384"/>
      <c r="G32" s="551" t="s">
        <v>630</v>
      </c>
      <c r="H32" s="552"/>
      <c r="I32" s="552"/>
      <c r="J32" s="552"/>
      <c r="K32" s="552"/>
      <c r="L32" s="552"/>
      <c r="M32" s="552"/>
      <c r="N32" s="552"/>
      <c r="O32" s="553"/>
      <c r="P32" s="93" t="s">
        <v>630</v>
      </c>
      <c r="Q32" s="93"/>
      <c r="R32" s="93"/>
      <c r="S32" s="93"/>
      <c r="T32" s="93"/>
      <c r="U32" s="93"/>
      <c r="V32" s="93"/>
      <c r="W32" s="93"/>
      <c r="X32" s="94"/>
      <c r="Y32" s="458" t="s">
        <v>12</v>
      </c>
      <c r="Z32" s="518"/>
      <c r="AA32" s="519"/>
      <c r="AB32" s="448" t="s">
        <v>630</v>
      </c>
      <c r="AC32" s="448"/>
      <c r="AD32" s="448"/>
      <c r="AE32" s="203" t="s">
        <v>630</v>
      </c>
      <c r="AF32" s="204"/>
      <c r="AG32" s="204"/>
      <c r="AH32" s="204"/>
      <c r="AI32" s="203" t="s">
        <v>630</v>
      </c>
      <c r="AJ32" s="204"/>
      <c r="AK32" s="204"/>
      <c r="AL32" s="204"/>
      <c r="AM32" s="203" t="s">
        <v>658</v>
      </c>
      <c r="AN32" s="204"/>
      <c r="AO32" s="204"/>
      <c r="AP32" s="204"/>
      <c r="AQ32" s="321" t="s">
        <v>630</v>
      </c>
      <c r="AR32" s="193"/>
      <c r="AS32" s="193"/>
      <c r="AT32" s="322"/>
      <c r="AU32" s="204" t="s">
        <v>630</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630</v>
      </c>
      <c r="AC33" s="510"/>
      <c r="AD33" s="510"/>
      <c r="AE33" s="203" t="s">
        <v>630</v>
      </c>
      <c r="AF33" s="204"/>
      <c r="AG33" s="204"/>
      <c r="AH33" s="204"/>
      <c r="AI33" s="203" t="s">
        <v>630</v>
      </c>
      <c r="AJ33" s="204"/>
      <c r="AK33" s="204"/>
      <c r="AL33" s="204"/>
      <c r="AM33" s="203" t="s">
        <v>658</v>
      </c>
      <c r="AN33" s="204"/>
      <c r="AO33" s="204"/>
      <c r="AP33" s="204"/>
      <c r="AQ33" s="321" t="s">
        <v>630</v>
      </c>
      <c r="AR33" s="193"/>
      <c r="AS33" s="193"/>
      <c r="AT33" s="322"/>
      <c r="AU33" s="204" t="s">
        <v>630</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630</v>
      </c>
      <c r="AF34" s="204"/>
      <c r="AG34" s="204"/>
      <c r="AH34" s="204"/>
      <c r="AI34" s="203" t="s">
        <v>630</v>
      </c>
      <c r="AJ34" s="204"/>
      <c r="AK34" s="204"/>
      <c r="AL34" s="204"/>
      <c r="AM34" s="203" t="s">
        <v>658</v>
      </c>
      <c r="AN34" s="204"/>
      <c r="AO34" s="204"/>
      <c r="AP34" s="204"/>
      <c r="AQ34" s="321" t="s">
        <v>630</v>
      </c>
      <c r="AR34" s="193"/>
      <c r="AS34" s="193"/>
      <c r="AT34" s="322"/>
      <c r="AU34" s="204" t="s">
        <v>630</v>
      </c>
      <c r="AV34" s="204"/>
      <c r="AW34" s="204"/>
      <c r="AX34" s="206"/>
    </row>
    <row r="35" spans="1:51" ht="23.25" customHeight="1" x14ac:dyDescent="0.15">
      <c r="A35" s="213" t="s">
        <v>291</v>
      </c>
      <c r="B35" s="214"/>
      <c r="C35" s="214"/>
      <c r="D35" s="214"/>
      <c r="E35" s="214"/>
      <c r="F35" s="215"/>
      <c r="G35" s="219" t="s">
        <v>630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264</v>
      </c>
      <c r="B37" s="759"/>
      <c r="C37" s="759"/>
      <c r="D37" s="759"/>
      <c r="E37" s="759"/>
      <c r="F37" s="760"/>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301</v>
      </c>
      <c r="AF37" s="232"/>
      <c r="AG37" s="232"/>
      <c r="AH37" s="232"/>
      <c r="AI37" s="232" t="s">
        <v>323</v>
      </c>
      <c r="AJ37" s="232"/>
      <c r="AK37" s="232"/>
      <c r="AL37" s="232"/>
      <c r="AM37" s="232" t="s">
        <v>420</v>
      </c>
      <c r="AN37" s="232"/>
      <c r="AO37" s="232"/>
      <c r="AP37" s="232"/>
      <c r="AQ37" s="139" t="s">
        <v>183</v>
      </c>
      <c r="AR37" s="140"/>
      <c r="AS37" s="140"/>
      <c r="AT37" s="141"/>
      <c r="AU37" s="399" t="s">
        <v>133</v>
      </c>
      <c r="AV37" s="399"/>
      <c r="AW37" s="399"/>
      <c r="AX37" s="89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184</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264</v>
      </c>
      <c r="B44" s="759"/>
      <c r="C44" s="759"/>
      <c r="D44" s="759"/>
      <c r="E44" s="759"/>
      <c r="F44" s="760"/>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301</v>
      </c>
      <c r="AF44" s="232"/>
      <c r="AG44" s="232"/>
      <c r="AH44" s="232"/>
      <c r="AI44" s="232" t="s">
        <v>323</v>
      </c>
      <c r="AJ44" s="232"/>
      <c r="AK44" s="232"/>
      <c r="AL44" s="232"/>
      <c r="AM44" s="232" t="s">
        <v>420</v>
      </c>
      <c r="AN44" s="232"/>
      <c r="AO44" s="232"/>
      <c r="AP44" s="232"/>
      <c r="AQ44" s="139" t="s">
        <v>183</v>
      </c>
      <c r="AR44" s="140"/>
      <c r="AS44" s="140"/>
      <c r="AT44" s="141"/>
      <c r="AU44" s="399" t="s">
        <v>133</v>
      </c>
      <c r="AV44" s="399"/>
      <c r="AW44" s="399"/>
      <c r="AX44" s="89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184</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264</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301</v>
      </c>
      <c r="AF51" s="232"/>
      <c r="AG51" s="232"/>
      <c r="AH51" s="232"/>
      <c r="AI51" s="232" t="s">
        <v>323</v>
      </c>
      <c r="AJ51" s="232"/>
      <c r="AK51" s="232"/>
      <c r="AL51" s="232"/>
      <c r="AM51" s="232" t="s">
        <v>420</v>
      </c>
      <c r="AN51" s="232"/>
      <c r="AO51" s="232"/>
      <c r="AP51" s="232"/>
      <c r="AQ51" s="139" t="s">
        <v>183</v>
      </c>
      <c r="AR51" s="140"/>
      <c r="AS51" s="140"/>
      <c r="AT51" s="141"/>
      <c r="AU51" s="910" t="s">
        <v>133</v>
      </c>
      <c r="AV51" s="910"/>
      <c r="AW51" s="910"/>
      <c r="AX51" s="91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184</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264</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301</v>
      </c>
      <c r="AF58" s="232"/>
      <c r="AG58" s="232"/>
      <c r="AH58" s="232"/>
      <c r="AI58" s="232" t="s">
        <v>323</v>
      </c>
      <c r="AJ58" s="232"/>
      <c r="AK58" s="232"/>
      <c r="AL58" s="232"/>
      <c r="AM58" s="232" t="s">
        <v>420</v>
      </c>
      <c r="AN58" s="232"/>
      <c r="AO58" s="232"/>
      <c r="AP58" s="232"/>
      <c r="AQ58" s="139" t="s">
        <v>183</v>
      </c>
      <c r="AR58" s="140"/>
      <c r="AS58" s="140"/>
      <c r="AT58" s="141"/>
      <c r="AU58" s="910" t="s">
        <v>133</v>
      </c>
      <c r="AV58" s="910"/>
      <c r="AW58" s="910"/>
      <c r="AX58" s="91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184</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265</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260</v>
      </c>
      <c r="X65" s="475"/>
      <c r="Y65" s="478"/>
      <c r="Z65" s="478"/>
      <c r="AA65" s="479"/>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2"/>
      <c r="B67" s="463"/>
      <c r="C67" s="463"/>
      <c r="D67" s="463"/>
      <c r="E67" s="463"/>
      <c r="F67" s="464"/>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269</v>
      </c>
      <c r="B70" s="463"/>
      <c r="C70" s="463"/>
      <c r="D70" s="463"/>
      <c r="E70" s="463"/>
      <c r="F70" s="464"/>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265</v>
      </c>
      <c r="B73" s="494"/>
      <c r="C73" s="494"/>
      <c r="D73" s="494"/>
      <c r="E73" s="494"/>
      <c r="F73" s="495"/>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6"/>
      <c r="B75" s="497"/>
      <c r="C75" s="497"/>
      <c r="D75" s="497"/>
      <c r="E75" s="497"/>
      <c r="F75" s="498"/>
      <c r="G75" s="59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294</v>
      </c>
      <c r="B78" s="315"/>
      <c r="C78" s="315"/>
      <c r="D78" s="315"/>
      <c r="E78" s="312" t="s">
        <v>243</v>
      </c>
      <c r="F78" s="313"/>
      <c r="G78" s="45" t="s">
        <v>186</v>
      </c>
      <c r="H78" s="575"/>
      <c r="I78" s="576"/>
      <c r="J78" s="576"/>
      <c r="K78" s="576"/>
      <c r="L78" s="576"/>
      <c r="M78" s="576"/>
      <c r="N78" s="576"/>
      <c r="O78" s="577"/>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259</v>
      </c>
      <c r="AP79" s="259"/>
      <c r="AQ79" s="259"/>
      <c r="AR79" s="62" t="s">
        <v>257</v>
      </c>
      <c r="AS79" s="258"/>
      <c r="AT79" s="259"/>
      <c r="AU79" s="259"/>
      <c r="AV79" s="259"/>
      <c r="AW79" s="259"/>
      <c r="AX79" s="953"/>
      <c r="AY79">
        <f>COUNTIF($AR$79,"☑")</f>
        <v>0</v>
      </c>
    </row>
    <row r="80" spans="1:51" ht="18.75" customHeight="1" x14ac:dyDescent="0.15">
      <c r="A80" s="849" t="s">
        <v>146</v>
      </c>
      <c r="B80" s="511" t="s">
        <v>256</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611</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33" customHeight="1" x14ac:dyDescent="0.15">
      <c r="A82" s="850"/>
      <c r="B82" s="514"/>
      <c r="C82" s="412"/>
      <c r="D82" s="412"/>
      <c r="E82" s="412"/>
      <c r="F82" s="413"/>
      <c r="G82" s="664" t="s">
        <v>634</v>
      </c>
      <c r="H82" s="664"/>
      <c r="I82" s="664"/>
      <c r="J82" s="664"/>
      <c r="K82" s="664"/>
      <c r="L82" s="664"/>
      <c r="M82" s="664"/>
      <c r="N82" s="664"/>
      <c r="O82" s="664"/>
      <c r="P82" s="664"/>
      <c r="Q82" s="664"/>
      <c r="R82" s="664"/>
      <c r="S82" s="664"/>
      <c r="T82" s="664"/>
      <c r="U82" s="664"/>
      <c r="V82" s="664"/>
      <c r="W82" s="664"/>
      <c r="X82" s="664"/>
      <c r="Y82" s="664"/>
      <c r="Z82" s="664"/>
      <c r="AA82" s="665"/>
      <c r="AB82" s="869" t="s">
        <v>659</v>
      </c>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1</v>
      </c>
    </row>
    <row r="83" spans="1:60" ht="33" customHeight="1" x14ac:dyDescent="0.15">
      <c r="A83" s="850"/>
      <c r="B83" s="514"/>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1</v>
      </c>
    </row>
    <row r="84" spans="1:60" ht="33" customHeight="1" x14ac:dyDescent="0.15">
      <c r="A84" s="850"/>
      <c r="B84" s="515"/>
      <c r="C84" s="516"/>
      <c r="D84" s="516"/>
      <c r="E84" s="516"/>
      <c r="F84" s="517"/>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1</v>
      </c>
    </row>
    <row r="85" spans="1:60" ht="18.75"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301</v>
      </c>
      <c r="AF85" s="232"/>
      <c r="AG85" s="232"/>
      <c r="AH85" s="232"/>
      <c r="AI85" s="232" t="s">
        <v>323</v>
      </c>
      <c r="AJ85" s="232"/>
      <c r="AK85" s="232"/>
      <c r="AL85" s="232"/>
      <c r="AM85" s="232" t="s">
        <v>420</v>
      </c>
      <c r="AN85" s="232"/>
      <c r="AO85" s="232"/>
      <c r="AP85" s="232"/>
      <c r="AQ85" s="143" t="s">
        <v>183</v>
      </c>
      <c r="AR85" s="118"/>
      <c r="AS85" s="118"/>
      <c r="AT85" s="119"/>
      <c r="AU85" s="520" t="s">
        <v>133</v>
      </c>
      <c r="AV85" s="520"/>
      <c r="AW85" s="520"/>
      <c r="AX85" s="521"/>
      <c r="AY85">
        <f t="shared" si="10"/>
        <v>1</v>
      </c>
      <c r="AZ85" s="10"/>
      <c r="BA85" s="10"/>
      <c r="BB85" s="10"/>
      <c r="BC85" s="10"/>
    </row>
    <row r="86" spans="1:60" ht="18.75"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630</v>
      </c>
      <c r="AR86" s="185"/>
      <c r="AS86" s="121" t="s">
        <v>184</v>
      </c>
      <c r="AT86" s="122"/>
      <c r="AU86" s="185">
        <v>3</v>
      </c>
      <c r="AV86" s="185"/>
      <c r="AW86" s="380" t="s">
        <v>175</v>
      </c>
      <c r="AX86" s="381"/>
      <c r="AY86">
        <f t="shared" si="10"/>
        <v>1</v>
      </c>
      <c r="AZ86" s="10"/>
      <c r="BA86" s="10"/>
      <c r="BB86" s="10"/>
      <c r="BC86" s="10"/>
      <c r="BD86" s="10"/>
      <c r="BE86" s="10"/>
      <c r="BF86" s="10"/>
      <c r="BG86" s="10"/>
      <c r="BH86" s="10"/>
    </row>
    <row r="87" spans="1:60" ht="23.25" customHeight="1" x14ac:dyDescent="0.15">
      <c r="A87" s="850"/>
      <c r="B87" s="412"/>
      <c r="C87" s="412"/>
      <c r="D87" s="412"/>
      <c r="E87" s="412"/>
      <c r="F87" s="413"/>
      <c r="G87" s="92" t="s">
        <v>747</v>
      </c>
      <c r="H87" s="93"/>
      <c r="I87" s="93"/>
      <c r="J87" s="93"/>
      <c r="K87" s="93"/>
      <c r="L87" s="93"/>
      <c r="M87" s="93"/>
      <c r="N87" s="93"/>
      <c r="O87" s="94"/>
      <c r="P87" s="93" t="s">
        <v>635</v>
      </c>
      <c r="Q87" s="501"/>
      <c r="R87" s="501"/>
      <c r="S87" s="501"/>
      <c r="T87" s="501"/>
      <c r="U87" s="501"/>
      <c r="V87" s="501"/>
      <c r="W87" s="501"/>
      <c r="X87" s="502"/>
      <c r="Y87" s="548" t="s">
        <v>61</v>
      </c>
      <c r="Z87" s="549"/>
      <c r="AA87" s="550"/>
      <c r="AB87" s="448" t="s">
        <v>636</v>
      </c>
      <c r="AC87" s="448"/>
      <c r="AD87" s="448"/>
      <c r="AE87" s="203">
        <v>41</v>
      </c>
      <c r="AF87" s="204"/>
      <c r="AG87" s="204"/>
      <c r="AH87" s="204"/>
      <c r="AI87" s="203">
        <v>44</v>
      </c>
      <c r="AJ87" s="204"/>
      <c r="AK87" s="204"/>
      <c r="AL87" s="204"/>
      <c r="AM87" s="203">
        <v>0</v>
      </c>
      <c r="AN87" s="204"/>
      <c r="AO87" s="204"/>
      <c r="AP87" s="204"/>
      <c r="AQ87" s="321" t="s">
        <v>630</v>
      </c>
      <c r="AR87" s="193"/>
      <c r="AS87" s="193"/>
      <c r="AT87" s="322"/>
      <c r="AU87" s="204" t="s">
        <v>630</v>
      </c>
      <c r="AV87" s="204"/>
      <c r="AW87" s="204"/>
      <c r="AX87" s="206"/>
      <c r="AY87">
        <f t="shared" si="10"/>
        <v>1</v>
      </c>
    </row>
    <row r="88" spans="1:60" ht="23.25" customHeight="1" x14ac:dyDescent="0.15">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630</v>
      </c>
      <c r="AC88" s="510"/>
      <c r="AD88" s="510"/>
      <c r="AE88" s="203" t="s">
        <v>630</v>
      </c>
      <c r="AF88" s="204"/>
      <c r="AG88" s="204"/>
      <c r="AH88" s="204"/>
      <c r="AI88" s="203" t="s">
        <v>630</v>
      </c>
      <c r="AJ88" s="204"/>
      <c r="AK88" s="204"/>
      <c r="AL88" s="204"/>
      <c r="AM88" s="203" t="s">
        <v>658</v>
      </c>
      <c r="AN88" s="204"/>
      <c r="AO88" s="204"/>
      <c r="AP88" s="204"/>
      <c r="AQ88" s="321" t="s">
        <v>630</v>
      </c>
      <c r="AR88" s="193"/>
      <c r="AS88" s="193"/>
      <c r="AT88" s="322"/>
      <c r="AU88" s="204" t="s">
        <v>630</v>
      </c>
      <c r="AV88" s="204"/>
      <c r="AW88" s="204"/>
      <c r="AX88" s="206"/>
      <c r="AY88">
        <f t="shared" si="10"/>
        <v>1</v>
      </c>
      <c r="AZ88" s="10"/>
      <c r="BA88" s="10"/>
      <c r="BB88" s="10"/>
      <c r="BC88" s="10"/>
    </row>
    <row r="89" spans="1:60" ht="23.25" customHeight="1" x14ac:dyDescent="0.15">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2" t="s">
        <v>14</v>
      </c>
      <c r="AC89" s="582"/>
      <c r="AD89" s="582"/>
      <c r="AE89" s="210" t="s">
        <v>630</v>
      </c>
      <c r="AF89" s="211"/>
      <c r="AG89" s="211"/>
      <c r="AH89" s="211"/>
      <c r="AI89" s="210" t="s">
        <v>630</v>
      </c>
      <c r="AJ89" s="211"/>
      <c r="AK89" s="211"/>
      <c r="AL89" s="211"/>
      <c r="AM89" s="210" t="s">
        <v>658</v>
      </c>
      <c r="AN89" s="211"/>
      <c r="AO89" s="211"/>
      <c r="AP89" s="211"/>
      <c r="AQ89" s="321" t="s">
        <v>630</v>
      </c>
      <c r="AR89" s="193"/>
      <c r="AS89" s="193"/>
      <c r="AT89" s="322"/>
      <c r="AU89" s="204" t="s">
        <v>630</v>
      </c>
      <c r="AV89" s="204"/>
      <c r="AW89" s="204"/>
      <c r="AX89" s="206"/>
      <c r="AY89">
        <f t="shared" si="10"/>
        <v>1</v>
      </c>
      <c r="AZ89" s="10"/>
      <c r="BA89" s="10"/>
      <c r="BB89" s="10"/>
      <c r="BC89" s="10"/>
      <c r="BD89" s="10"/>
      <c r="BE89" s="10"/>
      <c r="BF89" s="10"/>
      <c r="BG89" s="10"/>
      <c r="BH89" s="10"/>
    </row>
    <row r="90" spans="1:60" ht="18.75"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301</v>
      </c>
      <c r="AF90" s="232"/>
      <c r="AG90" s="232"/>
      <c r="AH90" s="232"/>
      <c r="AI90" s="232" t="s">
        <v>323</v>
      </c>
      <c r="AJ90" s="232"/>
      <c r="AK90" s="232"/>
      <c r="AL90" s="232"/>
      <c r="AM90" s="232" t="s">
        <v>420</v>
      </c>
      <c r="AN90" s="232"/>
      <c r="AO90" s="232"/>
      <c r="AP90" s="232"/>
      <c r="AQ90" s="143" t="s">
        <v>183</v>
      </c>
      <c r="AR90" s="118"/>
      <c r="AS90" s="118"/>
      <c r="AT90" s="119"/>
      <c r="AU90" s="520" t="s">
        <v>133</v>
      </c>
      <c r="AV90" s="520"/>
      <c r="AW90" s="520"/>
      <c r="AX90" s="521"/>
      <c r="AY90">
        <f>COUNTA($G$92)</f>
        <v>1</v>
      </c>
    </row>
    <row r="91" spans="1:60" ht="18.75"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t="s">
        <v>630</v>
      </c>
      <c r="AR91" s="185"/>
      <c r="AS91" s="121" t="s">
        <v>184</v>
      </c>
      <c r="AT91" s="122"/>
      <c r="AU91" s="185">
        <v>3</v>
      </c>
      <c r="AV91" s="185"/>
      <c r="AW91" s="380" t="s">
        <v>175</v>
      </c>
      <c r="AX91" s="381"/>
      <c r="AY91">
        <f>$AY$90</f>
        <v>1</v>
      </c>
      <c r="AZ91" s="10"/>
      <c r="BA91" s="10"/>
      <c r="BB91" s="10"/>
      <c r="BC91" s="10"/>
    </row>
    <row r="92" spans="1:60" ht="23.25" customHeight="1" x14ac:dyDescent="0.15">
      <c r="A92" s="850"/>
      <c r="B92" s="412"/>
      <c r="C92" s="412"/>
      <c r="D92" s="412"/>
      <c r="E92" s="412"/>
      <c r="F92" s="413"/>
      <c r="G92" s="92" t="s">
        <v>748</v>
      </c>
      <c r="H92" s="93"/>
      <c r="I92" s="93"/>
      <c r="J92" s="93"/>
      <c r="K92" s="93"/>
      <c r="L92" s="93"/>
      <c r="M92" s="93"/>
      <c r="N92" s="93"/>
      <c r="O92" s="94"/>
      <c r="P92" s="93" t="s">
        <v>749</v>
      </c>
      <c r="Q92" s="501"/>
      <c r="R92" s="501"/>
      <c r="S92" s="501"/>
      <c r="T92" s="501"/>
      <c r="U92" s="501"/>
      <c r="V92" s="501"/>
      <c r="W92" s="501"/>
      <c r="X92" s="502"/>
      <c r="Y92" s="548" t="s">
        <v>61</v>
      </c>
      <c r="Z92" s="549"/>
      <c r="AA92" s="550"/>
      <c r="AB92" s="448" t="s">
        <v>636</v>
      </c>
      <c r="AC92" s="448"/>
      <c r="AD92" s="448"/>
      <c r="AE92" s="203">
        <v>95</v>
      </c>
      <c r="AF92" s="204"/>
      <c r="AG92" s="204"/>
      <c r="AH92" s="204"/>
      <c r="AI92" s="203">
        <v>72</v>
      </c>
      <c r="AJ92" s="204"/>
      <c r="AK92" s="204"/>
      <c r="AL92" s="204"/>
      <c r="AM92" s="203">
        <v>149</v>
      </c>
      <c r="AN92" s="204"/>
      <c r="AO92" s="204"/>
      <c r="AP92" s="204"/>
      <c r="AQ92" s="321" t="s">
        <v>630</v>
      </c>
      <c r="AR92" s="193"/>
      <c r="AS92" s="193"/>
      <c r="AT92" s="322"/>
      <c r="AU92" s="204" t="s">
        <v>630</v>
      </c>
      <c r="AV92" s="204"/>
      <c r="AW92" s="204"/>
      <c r="AX92" s="206"/>
      <c r="AY92">
        <f t="shared" ref="AY92:AY94" si="11">$AY$90</f>
        <v>1</v>
      </c>
      <c r="AZ92" s="10"/>
      <c r="BA92" s="10"/>
      <c r="BB92" s="10"/>
      <c r="BC92" s="10"/>
      <c r="BD92" s="10"/>
      <c r="BE92" s="10"/>
      <c r="BF92" s="10"/>
      <c r="BG92" s="10"/>
      <c r="BH92" s="10"/>
    </row>
    <row r="93" spans="1:60" ht="23.25" customHeight="1" x14ac:dyDescent="0.15">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t="s">
        <v>630</v>
      </c>
      <c r="AC93" s="510"/>
      <c r="AD93" s="510"/>
      <c r="AE93" s="203" t="s">
        <v>630</v>
      </c>
      <c r="AF93" s="204"/>
      <c r="AG93" s="204"/>
      <c r="AH93" s="204"/>
      <c r="AI93" s="203" t="s">
        <v>630</v>
      </c>
      <c r="AJ93" s="204"/>
      <c r="AK93" s="204"/>
      <c r="AL93" s="204"/>
      <c r="AM93" s="203" t="s">
        <v>658</v>
      </c>
      <c r="AN93" s="204"/>
      <c r="AO93" s="204"/>
      <c r="AP93" s="204"/>
      <c r="AQ93" s="321" t="s">
        <v>630</v>
      </c>
      <c r="AR93" s="193"/>
      <c r="AS93" s="193"/>
      <c r="AT93" s="322"/>
      <c r="AU93" s="204" t="s">
        <v>630</v>
      </c>
      <c r="AV93" s="204"/>
      <c r="AW93" s="204"/>
      <c r="AX93" s="206"/>
      <c r="AY93">
        <f t="shared" si="11"/>
        <v>1</v>
      </c>
    </row>
    <row r="94" spans="1:60" ht="23.25" customHeight="1" thickBot="1" x14ac:dyDescent="0.2">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2" t="s">
        <v>14</v>
      </c>
      <c r="AC94" s="582"/>
      <c r="AD94" s="582"/>
      <c r="AE94" s="210" t="s">
        <v>630</v>
      </c>
      <c r="AF94" s="211"/>
      <c r="AG94" s="211"/>
      <c r="AH94" s="211"/>
      <c r="AI94" s="210" t="s">
        <v>630</v>
      </c>
      <c r="AJ94" s="211"/>
      <c r="AK94" s="211"/>
      <c r="AL94" s="211"/>
      <c r="AM94" s="210" t="s">
        <v>658</v>
      </c>
      <c r="AN94" s="211"/>
      <c r="AO94" s="211"/>
      <c r="AP94" s="211"/>
      <c r="AQ94" s="321" t="s">
        <v>630</v>
      </c>
      <c r="AR94" s="193"/>
      <c r="AS94" s="193"/>
      <c r="AT94" s="322"/>
      <c r="AU94" s="204" t="s">
        <v>630</v>
      </c>
      <c r="AV94" s="204"/>
      <c r="AW94" s="204"/>
      <c r="AX94" s="206"/>
      <c r="AY94">
        <f t="shared" si="11"/>
        <v>1</v>
      </c>
      <c r="AZ94" s="10"/>
      <c r="BA94" s="10"/>
      <c r="BB94" s="10"/>
      <c r="BC94" s="10"/>
    </row>
    <row r="95" spans="1:60" ht="18.75"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301</v>
      </c>
      <c r="AF95" s="232"/>
      <c r="AG95" s="232"/>
      <c r="AH95" s="232"/>
      <c r="AI95" s="232" t="s">
        <v>323</v>
      </c>
      <c r="AJ95" s="232"/>
      <c r="AK95" s="232"/>
      <c r="AL95" s="232"/>
      <c r="AM95" s="232" t="s">
        <v>420</v>
      </c>
      <c r="AN95" s="232"/>
      <c r="AO95" s="232"/>
      <c r="AP95" s="232"/>
      <c r="AQ95" s="143" t="s">
        <v>183</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184</v>
      </c>
      <c r="AT96" s="122"/>
      <c r="AU96" s="185"/>
      <c r="AV96" s="185"/>
      <c r="AW96" s="380" t="s">
        <v>175</v>
      </c>
      <c r="AX96" s="381"/>
      <c r="AY96">
        <f>$AY$95</f>
        <v>0</v>
      </c>
    </row>
    <row r="97" spans="1:60" ht="23.25" hidden="1" customHeight="1" x14ac:dyDescent="0.15">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4"/>
      <c r="C99" s="414"/>
      <c r="D99" s="414"/>
      <c r="E99" s="414"/>
      <c r="F99" s="415"/>
      <c r="G99" s="568"/>
      <c r="H99" s="201"/>
      <c r="I99" s="201"/>
      <c r="J99" s="201"/>
      <c r="K99" s="201"/>
      <c r="L99" s="201"/>
      <c r="M99" s="201"/>
      <c r="N99" s="201"/>
      <c r="O99" s="569"/>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301</v>
      </c>
      <c r="AF100" s="527"/>
      <c r="AG100" s="527"/>
      <c r="AH100" s="528"/>
      <c r="AI100" s="526" t="s">
        <v>323</v>
      </c>
      <c r="AJ100" s="527"/>
      <c r="AK100" s="527"/>
      <c r="AL100" s="528"/>
      <c r="AM100" s="526" t="s">
        <v>420</v>
      </c>
      <c r="AN100" s="527"/>
      <c r="AO100" s="527"/>
      <c r="AP100" s="528"/>
      <c r="AQ100" s="302" t="s">
        <v>328</v>
      </c>
      <c r="AR100" s="303"/>
      <c r="AS100" s="303"/>
      <c r="AT100" s="304"/>
      <c r="AU100" s="302" t="s">
        <v>452</v>
      </c>
      <c r="AV100" s="303"/>
      <c r="AW100" s="303"/>
      <c r="AX100" s="305"/>
    </row>
    <row r="101" spans="1:60" ht="23.25" customHeight="1" x14ac:dyDescent="0.15">
      <c r="A101" s="406"/>
      <c r="B101" s="407"/>
      <c r="C101" s="407"/>
      <c r="D101" s="407"/>
      <c r="E101" s="407"/>
      <c r="F101" s="408"/>
      <c r="G101" s="93" t="s">
        <v>637</v>
      </c>
      <c r="H101" s="93"/>
      <c r="I101" s="93"/>
      <c r="J101" s="93"/>
      <c r="K101" s="93"/>
      <c r="L101" s="93"/>
      <c r="M101" s="93"/>
      <c r="N101" s="93"/>
      <c r="O101" s="93"/>
      <c r="P101" s="93"/>
      <c r="Q101" s="93"/>
      <c r="R101" s="93"/>
      <c r="S101" s="93"/>
      <c r="T101" s="93"/>
      <c r="U101" s="93"/>
      <c r="V101" s="93"/>
      <c r="W101" s="93"/>
      <c r="X101" s="94"/>
      <c r="Y101" s="529" t="s">
        <v>54</v>
      </c>
      <c r="Z101" s="530"/>
      <c r="AA101" s="531"/>
      <c r="AB101" s="448" t="s">
        <v>638</v>
      </c>
      <c r="AC101" s="448"/>
      <c r="AD101" s="448"/>
      <c r="AE101" s="267">
        <v>23</v>
      </c>
      <c r="AF101" s="267"/>
      <c r="AG101" s="267"/>
      <c r="AH101" s="267"/>
      <c r="AI101" s="267">
        <v>21</v>
      </c>
      <c r="AJ101" s="267"/>
      <c r="AK101" s="267"/>
      <c r="AL101" s="267"/>
      <c r="AM101" s="267">
        <v>3</v>
      </c>
      <c r="AN101" s="267"/>
      <c r="AO101" s="267"/>
      <c r="AP101" s="267"/>
      <c r="AQ101" s="267" t="s">
        <v>658</v>
      </c>
      <c r="AR101" s="267"/>
      <c r="AS101" s="267"/>
      <c r="AT101" s="267"/>
      <c r="AU101" s="203" t="s">
        <v>761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638</v>
      </c>
      <c r="AC102" s="448"/>
      <c r="AD102" s="448"/>
      <c r="AE102" s="267">
        <v>24</v>
      </c>
      <c r="AF102" s="267"/>
      <c r="AG102" s="267"/>
      <c r="AH102" s="267"/>
      <c r="AI102" s="267">
        <v>24</v>
      </c>
      <c r="AJ102" s="267"/>
      <c r="AK102" s="267"/>
      <c r="AL102" s="267"/>
      <c r="AM102" s="267">
        <v>24</v>
      </c>
      <c r="AN102" s="267"/>
      <c r="AO102" s="267"/>
      <c r="AP102" s="267"/>
      <c r="AQ102" s="267">
        <v>24</v>
      </c>
      <c r="AR102" s="267"/>
      <c r="AS102" s="267"/>
      <c r="AT102" s="267"/>
      <c r="AU102" s="210" t="s">
        <v>761</v>
      </c>
      <c r="AV102" s="211"/>
      <c r="AW102" s="211"/>
      <c r="AX102" s="306"/>
    </row>
    <row r="103" spans="1:60" ht="31.5" customHeight="1" x14ac:dyDescent="0.15">
      <c r="A103" s="403" t="s">
        <v>266</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23.25" customHeight="1" x14ac:dyDescent="0.15">
      <c r="A104" s="406"/>
      <c r="B104" s="407"/>
      <c r="C104" s="407"/>
      <c r="D104" s="407"/>
      <c r="E104" s="407"/>
      <c r="F104" s="408"/>
      <c r="G104" s="93" t="s">
        <v>750</v>
      </c>
      <c r="H104" s="93"/>
      <c r="I104" s="93"/>
      <c r="J104" s="93"/>
      <c r="K104" s="93"/>
      <c r="L104" s="93"/>
      <c r="M104" s="93"/>
      <c r="N104" s="93"/>
      <c r="O104" s="93"/>
      <c r="P104" s="93"/>
      <c r="Q104" s="93"/>
      <c r="R104" s="93"/>
      <c r="S104" s="93"/>
      <c r="T104" s="93"/>
      <c r="U104" s="93"/>
      <c r="V104" s="93"/>
      <c r="W104" s="93"/>
      <c r="X104" s="94"/>
      <c r="Y104" s="452" t="s">
        <v>54</v>
      </c>
      <c r="Z104" s="453"/>
      <c r="AA104" s="454"/>
      <c r="AB104" s="532" t="s">
        <v>638</v>
      </c>
      <c r="AC104" s="533"/>
      <c r="AD104" s="534"/>
      <c r="AE104" s="267">
        <v>2</v>
      </c>
      <c r="AF104" s="267"/>
      <c r="AG104" s="267"/>
      <c r="AH104" s="267"/>
      <c r="AI104" s="267">
        <v>2</v>
      </c>
      <c r="AJ104" s="267"/>
      <c r="AK104" s="267"/>
      <c r="AL104" s="267"/>
      <c r="AM104" s="267">
        <v>2</v>
      </c>
      <c r="AN104" s="267"/>
      <c r="AO104" s="267"/>
      <c r="AP104" s="267"/>
      <c r="AQ104" s="267" t="s">
        <v>658</v>
      </c>
      <c r="AR104" s="267"/>
      <c r="AS104" s="267"/>
      <c r="AT104" s="267"/>
      <c r="AU104" s="267" t="s">
        <v>761</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638</v>
      </c>
      <c r="AC105" s="456"/>
      <c r="AD105" s="457"/>
      <c r="AE105" s="267">
        <v>2</v>
      </c>
      <c r="AF105" s="267"/>
      <c r="AG105" s="267"/>
      <c r="AH105" s="267"/>
      <c r="AI105" s="267">
        <v>2</v>
      </c>
      <c r="AJ105" s="267"/>
      <c r="AK105" s="267"/>
      <c r="AL105" s="267"/>
      <c r="AM105" s="267">
        <v>2</v>
      </c>
      <c r="AN105" s="267"/>
      <c r="AO105" s="267"/>
      <c r="AP105" s="267"/>
      <c r="AQ105" s="267">
        <v>2</v>
      </c>
      <c r="AR105" s="267"/>
      <c r="AS105" s="267"/>
      <c r="AT105" s="267"/>
      <c r="AU105" s="267" t="s">
        <v>761</v>
      </c>
      <c r="AV105" s="267"/>
      <c r="AW105" s="267"/>
      <c r="AX105" s="268"/>
      <c r="AY105">
        <f>$AY$103</f>
        <v>1</v>
      </c>
    </row>
    <row r="106" spans="1:60" ht="31.5" hidden="1" customHeight="1" x14ac:dyDescent="0.15">
      <c r="A106" s="403" t="s">
        <v>266</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266</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266</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301</v>
      </c>
      <c r="AF115" s="232"/>
      <c r="AG115" s="232"/>
      <c r="AH115" s="232"/>
      <c r="AI115" s="232" t="s">
        <v>323</v>
      </c>
      <c r="AJ115" s="232"/>
      <c r="AK115" s="232"/>
      <c r="AL115" s="232"/>
      <c r="AM115" s="232" t="s">
        <v>420</v>
      </c>
      <c r="AN115" s="232"/>
      <c r="AO115" s="232"/>
      <c r="AP115" s="232"/>
      <c r="AQ115" s="579" t="s">
        <v>453</v>
      </c>
      <c r="AR115" s="580"/>
      <c r="AS115" s="580"/>
      <c r="AT115" s="580"/>
      <c r="AU115" s="580"/>
      <c r="AV115" s="580"/>
      <c r="AW115" s="580"/>
      <c r="AX115" s="581"/>
    </row>
    <row r="116" spans="1:51" ht="23.25" customHeight="1" x14ac:dyDescent="0.15">
      <c r="A116" s="423"/>
      <c r="B116" s="424"/>
      <c r="C116" s="424"/>
      <c r="D116" s="424"/>
      <c r="E116" s="424"/>
      <c r="F116" s="425"/>
      <c r="G116" s="375" t="s">
        <v>639</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640</v>
      </c>
      <c r="AC116" s="450"/>
      <c r="AD116" s="451"/>
      <c r="AE116" s="267">
        <v>458034</v>
      </c>
      <c r="AF116" s="267"/>
      <c r="AG116" s="267"/>
      <c r="AH116" s="267"/>
      <c r="AI116" s="267">
        <v>476004</v>
      </c>
      <c r="AJ116" s="267"/>
      <c r="AK116" s="267"/>
      <c r="AL116" s="267"/>
      <c r="AM116" s="267">
        <v>767207</v>
      </c>
      <c r="AN116" s="267"/>
      <c r="AO116" s="267"/>
      <c r="AP116" s="267"/>
      <c r="AQ116" s="203" t="s">
        <v>760</v>
      </c>
      <c r="AR116" s="204"/>
      <c r="AS116" s="204"/>
      <c r="AT116" s="204"/>
      <c r="AU116" s="204"/>
      <c r="AV116" s="204"/>
      <c r="AW116" s="204"/>
      <c r="AX116" s="206"/>
    </row>
    <row r="117" spans="1:51" ht="46.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272</v>
      </c>
      <c r="AC117" s="460"/>
      <c r="AD117" s="461"/>
      <c r="AE117" s="578" t="s">
        <v>641</v>
      </c>
      <c r="AF117" s="538"/>
      <c r="AG117" s="538"/>
      <c r="AH117" s="538"/>
      <c r="AI117" s="578" t="s">
        <v>642</v>
      </c>
      <c r="AJ117" s="538"/>
      <c r="AK117" s="538"/>
      <c r="AL117" s="538"/>
      <c r="AM117" s="578" t="s">
        <v>758</v>
      </c>
      <c r="AN117" s="538"/>
      <c r="AO117" s="538"/>
      <c r="AP117" s="538"/>
      <c r="AQ117" s="538" t="s">
        <v>760</v>
      </c>
      <c r="AR117" s="538"/>
      <c r="AS117" s="538"/>
      <c r="AT117" s="538"/>
      <c r="AU117" s="538"/>
      <c r="AV117" s="538"/>
      <c r="AW117" s="538"/>
      <c r="AX117" s="539"/>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301</v>
      </c>
      <c r="AF118" s="232"/>
      <c r="AG118" s="232"/>
      <c r="AH118" s="232"/>
      <c r="AI118" s="232" t="s">
        <v>323</v>
      </c>
      <c r="AJ118" s="232"/>
      <c r="AK118" s="232"/>
      <c r="AL118" s="232"/>
      <c r="AM118" s="232" t="s">
        <v>420</v>
      </c>
      <c r="AN118" s="232"/>
      <c r="AO118" s="232"/>
      <c r="AP118" s="232"/>
      <c r="AQ118" s="579" t="s">
        <v>453</v>
      </c>
      <c r="AR118" s="580"/>
      <c r="AS118" s="580"/>
      <c r="AT118" s="580"/>
      <c r="AU118" s="580"/>
      <c r="AV118" s="580"/>
      <c r="AW118" s="580"/>
      <c r="AX118" s="581"/>
      <c r="AY118" s="77">
        <f>IF(SUBSTITUTE(SUBSTITUTE($G$119,"／",""),"　","")="",0,1)</f>
        <v>1</v>
      </c>
    </row>
    <row r="119" spans="1:51" ht="23.25" customHeight="1" x14ac:dyDescent="0.15">
      <c r="A119" s="423"/>
      <c r="B119" s="424"/>
      <c r="C119" s="424"/>
      <c r="D119" s="424"/>
      <c r="E119" s="424"/>
      <c r="F119" s="425"/>
      <c r="G119" s="375" t="s">
        <v>751</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640</v>
      </c>
      <c r="AC119" s="450"/>
      <c r="AD119" s="451"/>
      <c r="AE119" s="267">
        <v>429137</v>
      </c>
      <c r="AF119" s="267"/>
      <c r="AG119" s="267"/>
      <c r="AH119" s="267"/>
      <c r="AI119" s="267">
        <v>357622</v>
      </c>
      <c r="AJ119" s="267"/>
      <c r="AK119" s="267"/>
      <c r="AL119" s="267"/>
      <c r="AM119" s="267">
        <v>342690</v>
      </c>
      <c r="AN119" s="267"/>
      <c r="AO119" s="267"/>
      <c r="AP119" s="267"/>
      <c r="AQ119" s="267" t="s">
        <v>760</v>
      </c>
      <c r="AR119" s="267"/>
      <c r="AS119" s="267"/>
      <c r="AT119" s="267"/>
      <c r="AU119" s="267"/>
      <c r="AV119" s="267"/>
      <c r="AW119" s="267"/>
      <c r="AX119" s="268"/>
      <c r="AY119">
        <f>$AY$118</f>
        <v>1</v>
      </c>
    </row>
    <row r="120" spans="1:51" ht="46.5" customHeight="1" thickBo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272</v>
      </c>
      <c r="AC120" s="460"/>
      <c r="AD120" s="461"/>
      <c r="AE120" s="538" t="s">
        <v>643</v>
      </c>
      <c r="AF120" s="538"/>
      <c r="AG120" s="538"/>
      <c r="AH120" s="538"/>
      <c r="AI120" s="538" t="s">
        <v>644</v>
      </c>
      <c r="AJ120" s="538"/>
      <c r="AK120" s="538"/>
      <c r="AL120" s="538"/>
      <c r="AM120" s="538" t="s">
        <v>759</v>
      </c>
      <c r="AN120" s="538"/>
      <c r="AO120" s="538"/>
      <c r="AP120" s="538"/>
      <c r="AQ120" s="538" t="s">
        <v>760</v>
      </c>
      <c r="AR120" s="538"/>
      <c r="AS120" s="538"/>
      <c r="AT120" s="538"/>
      <c r="AU120" s="538"/>
      <c r="AV120" s="538"/>
      <c r="AW120" s="538"/>
      <c r="AX120" s="539"/>
      <c r="AY120">
        <f>$AY$118</f>
        <v>1</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301</v>
      </c>
      <c r="AF121" s="232"/>
      <c r="AG121" s="232"/>
      <c r="AH121" s="232"/>
      <c r="AI121" s="232" t="s">
        <v>323</v>
      </c>
      <c r="AJ121" s="232"/>
      <c r="AK121" s="232"/>
      <c r="AL121" s="232"/>
      <c r="AM121" s="232" t="s">
        <v>420</v>
      </c>
      <c r="AN121" s="232"/>
      <c r="AO121" s="232"/>
      <c r="AP121" s="232"/>
      <c r="AQ121" s="579" t="s">
        <v>453</v>
      </c>
      <c r="AR121" s="580"/>
      <c r="AS121" s="580"/>
      <c r="AT121" s="580"/>
      <c r="AU121" s="580"/>
      <c r="AV121" s="580"/>
      <c r="AW121" s="580"/>
      <c r="AX121" s="581"/>
      <c r="AY121" s="77">
        <f>IF(SUBSTITUTE(SUBSTITUTE($G$122,"／",""),"　","")="",0,1)</f>
        <v>0</v>
      </c>
    </row>
    <row r="122" spans="1:51" ht="23.25" hidden="1" customHeight="1" x14ac:dyDescent="0.15">
      <c r="A122" s="423"/>
      <c r="B122" s="424"/>
      <c r="C122" s="424"/>
      <c r="D122" s="424"/>
      <c r="E122" s="424"/>
      <c r="F122" s="425"/>
      <c r="G122" s="375" t="s">
        <v>273</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272</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301</v>
      </c>
      <c r="AF124" s="232"/>
      <c r="AG124" s="232"/>
      <c r="AH124" s="232"/>
      <c r="AI124" s="232" t="s">
        <v>323</v>
      </c>
      <c r="AJ124" s="232"/>
      <c r="AK124" s="232"/>
      <c r="AL124" s="232"/>
      <c r="AM124" s="232" t="s">
        <v>420</v>
      </c>
      <c r="AN124" s="232"/>
      <c r="AO124" s="232"/>
      <c r="AP124" s="232"/>
      <c r="AQ124" s="579" t="s">
        <v>453</v>
      </c>
      <c r="AR124" s="580"/>
      <c r="AS124" s="580"/>
      <c r="AT124" s="580"/>
      <c r="AU124" s="580"/>
      <c r="AV124" s="580"/>
      <c r="AW124" s="580"/>
      <c r="AX124" s="581"/>
      <c r="AY124" s="77">
        <f>IF(SUBSTITUTE(SUBSTITUTE($G$125,"／",""),"　","")="",0,1)</f>
        <v>0</v>
      </c>
    </row>
    <row r="125" spans="1:51" ht="23.25" hidden="1" customHeight="1" x14ac:dyDescent="0.15">
      <c r="A125" s="423"/>
      <c r="B125" s="424"/>
      <c r="C125" s="424"/>
      <c r="D125" s="424"/>
      <c r="E125" s="424"/>
      <c r="F125" s="425"/>
      <c r="G125" s="375" t="s">
        <v>273</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272</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9"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2" t="s">
        <v>301</v>
      </c>
      <c r="AF127" s="232"/>
      <c r="AG127" s="232"/>
      <c r="AH127" s="232"/>
      <c r="AI127" s="232" t="s">
        <v>323</v>
      </c>
      <c r="AJ127" s="232"/>
      <c r="AK127" s="232"/>
      <c r="AL127" s="232"/>
      <c r="AM127" s="232" t="s">
        <v>420</v>
      </c>
      <c r="AN127" s="232"/>
      <c r="AO127" s="232"/>
      <c r="AP127" s="232"/>
      <c r="AQ127" s="579" t="s">
        <v>453</v>
      </c>
      <c r="AR127" s="580"/>
      <c r="AS127" s="580"/>
      <c r="AT127" s="580"/>
      <c r="AU127" s="580"/>
      <c r="AV127" s="580"/>
      <c r="AW127" s="580"/>
      <c r="AX127" s="581"/>
      <c r="AY127" s="77">
        <f>IF(SUBSTITUTE(SUBSTITUTE($G$128,"／",""),"　","")="",0,1)</f>
        <v>0</v>
      </c>
    </row>
    <row r="128" spans="1:51" ht="23.25" hidden="1" customHeight="1" x14ac:dyDescent="0.15">
      <c r="A128" s="423"/>
      <c r="B128" s="424"/>
      <c r="C128" s="424"/>
      <c r="D128" s="424"/>
      <c r="E128" s="424"/>
      <c r="F128" s="425"/>
      <c r="G128" s="375" t="s">
        <v>273</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272</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27.95" customHeight="1" x14ac:dyDescent="0.15">
      <c r="A130" s="174" t="s">
        <v>316</v>
      </c>
      <c r="B130" s="171"/>
      <c r="C130" s="170" t="s">
        <v>187</v>
      </c>
      <c r="D130" s="171"/>
      <c r="E130" s="155" t="s">
        <v>216</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7.95" customHeight="1" x14ac:dyDescent="0.15">
      <c r="A131" s="175"/>
      <c r="B131" s="172"/>
      <c r="C131" s="166"/>
      <c r="D131" s="172"/>
      <c r="E131" s="160" t="s">
        <v>215</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630</v>
      </c>
      <c r="AR133" s="185"/>
      <c r="AS133" s="121" t="s">
        <v>184</v>
      </c>
      <c r="AT133" s="122"/>
      <c r="AU133" s="186" t="s">
        <v>630</v>
      </c>
      <c r="AV133" s="186"/>
      <c r="AW133" s="121" t="s">
        <v>175</v>
      </c>
      <c r="AX133" s="181"/>
      <c r="AY133">
        <f>$AY$132</f>
        <v>1</v>
      </c>
    </row>
    <row r="134" spans="1:51" ht="30"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198</v>
      </c>
      <c r="Z134" s="188"/>
      <c r="AA134" s="189"/>
      <c r="AB134" s="190" t="s">
        <v>638</v>
      </c>
      <c r="AC134" s="191"/>
      <c r="AD134" s="191"/>
      <c r="AE134" s="192">
        <v>23</v>
      </c>
      <c r="AF134" s="193"/>
      <c r="AG134" s="193"/>
      <c r="AH134" s="193"/>
      <c r="AI134" s="192">
        <v>20</v>
      </c>
      <c r="AJ134" s="193"/>
      <c r="AK134" s="193"/>
      <c r="AL134" s="193"/>
      <c r="AM134" s="192">
        <v>3</v>
      </c>
      <c r="AN134" s="193"/>
      <c r="AO134" s="193"/>
      <c r="AP134" s="193"/>
      <c r="AQ134" s="192" t="s">
        <v>630</v>
      </c>
      <c r="AR134" s="193"/>
      <c r="AS134" s="193"/>
      <c r="AT134" s="193"/>
      <c r="AU134" s="192" t="s">
        <v>630</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v>24</v>
      </c>
      <c r="AF135" s="193"/>
      <c r="AG135" s="193"/>
      <c r="AH135" s="193"/>
      <c r="AI135" s="192">
        <v>24</v>
      </c>
      <c r="AJ135" s="193"/>
      <c r="AK135" s="193"/>
      <c r="AL135" s="193"/>
      <c r="AM135" s="192">
        <v>24</v>
      </c>
      <c r="AN135" s="193"/>
      <c r="AO135" s="193"/>
      <c r="AP135" s="193"/>
      <c r="AQ135" s="192" t="s">
        <v>630</v>
      </c>
      <c r="AR135" s="193"/>
      <c r="AS135" s="193"/>
      <c r="AT135" s="193"/>
      <c r="AU135" s="192" t="s">
        <v>630</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9.9499999999999993" customHeight="1" x14ac:dyDescent="0.15">
      <c r="A154" s="175"/>
      <c r="B154" s="172"/>
      <c r="C154" s="166"/>
      <c r="D154" s="172"/>
      <c r="E154" s="166"/>
      <c r="F154" s="167"/>
      <c r="G154" s="92" t="s">
        <v>677</v>
      </c>
      <c r="H154" s="93"/>
      <c r="I154" s="93"/>
      <c r="J154" s="93"/>
      <c r="K154" s="93"/>
      <c r="L154" s="93"/>
      <c r="M154" s="93"/>
      <c r="N154" s="93"/>
      <c r="O154" s="93"/>
      <c r="P154" s="94"/>
      <c r="Q154" s="113" t="s">
        <v>677</v>
      </c>
      <c r="R154" s="93"/>
      <c r="S154" s="93"/>
      <c r="T154" s="93"/>
      <c r="U154" s="93"/>
      <c r="V154" s="93"/>
      <c r="W154" s="93"/>
      <c r="X154" s="93"/>
      <c r="Y154" s="93"/>
      <c r="Z154" s="93"/>
      <c r="AA154" s="275"/>
      <c r="AB154" s="129" t="s">
        <v>677</v>
      </c>
      <c r="AC154" s="130"/>
      <c r="AD154" s="130"/>
      <c r="AE154" s="135" t="s">
        <v>677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9.9499999999999993"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9.9499999999999993"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9.9499999999999993"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0.100000000000001" customHeight="1" x14ac:dyDescent="0.15">
      <c r="A428" s="175"/>
      <c r="B428" s="172"/>
      <c r="C428" s="166"/>
      <c r="D428" s="172"/>
      <c r="E428" s="113" t="s">
        <v>660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0.10000000000000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582</v>
      </c>
      <c r="D430" s="917"/>
      <c r="E430" s="160" t="s">
        <v>310</v>
      </c>
      <c r="F430" s="883"/>
      <c r="G430" s="884" t="s">
        <v>203</v>
      </c>
      <c r="H430" s="111"/>
      <c r="I430" s="111"/>
      <c r="J430" s="885" t="s">
        <v>630</v>
      </c>
      <c r="K430" s="886"/>
      <c r="L430" s="886"/>
      <c r="M430" s="886"/>
      <c r="N430" s="886"/>
      <c r="O430" s="886"/>
      <c r="P430" s="886"/>
      <c r="Q430" s="886"/>
      <c r="R430" s="886"/>
      <c r="S430" s="886"/>
      <c r="T430" s="887"/>
      <c r="U430" s="576" t="s">
        <v>658</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630</v>
      </c>
      <c r="AF432" s="186"/>
      <c r="AG432" s="121" t="s">
        <v>184</v>
      </c>
      <c r="AH432" s="122"/>
      <c r="AI432" s="320"/>
      <c r="AJ432" s="320"/>
      <c r="AK432" s="320"/>
      <c r="AL432" s="142"/>
      <c r="AM432" s="320"/>
      <c r="AN432" s="320"/>
      <c r="AO432" s="320"/>
      <c r="AP432" s="142"/>
      <c r="AQ432" s="235" t="s">
        <v>630</v>
      </c>
      <c r="AR432" s="186"/>
      <c r="AS432" s="121" t="s">
        <v>184</v>
      </c>
      <c r="AT432" s="122"/>
      <c r="AU432" s="186" t="s">
        <v>630</v>
      </c>
      <c r="AV432" s="186"/>
      <c r="AW432" s="121" t="s">
        <v>175</v>
      </c>
      <c r="AX432" s="181"/>
      <c r="AY432">
        <f>$AY$431</f>
        <v>1</v>
      </c>
    </row>
    <row r="433" spans="1:51" ht="23.25" customHeight="1" x14ac:dyDescent="0.15">
      <c r="A433" s="175"/>
      <c r="B433" s="172"/>
      <c r="C433" s="166"/>
      <c r="D433" s="172"/>
      <c r="E433" s="323"/>
      <c r="F433" s="324"/>
      <c r="G433" s="92" t="s">
        <v>630</v>
      </c>
      <c r="H433" s="93"/>
      <c r="I433" s="93"/>
      <c r="J433" s="93"/>
      <c r="K433" s="93"/>
      <c r="L433" s="93"/>
      <c r="M433" s="93"/>
      <c r="N433" s="93"/>
      <c r="O433" s="93"/>
      <c r="P433" s="93"/>
      <c r="Q433" s="93"/>
      <c r="R433" s="93"/>
      <c r="S433" s="93"/>
      <c r="T433" s="93"/>
      <c r="U433" s="93"/>
      <c r="V433" s="93"/>
      <c r="W433" s="93"/>
      <c r="X433" s="94"/>
      <c r="Y433" s="187" t="s">
        <v>12</v>
      </c>
      <c r="Z433" s="188"/>
      <c r="AA433" s="189"/>
      <c r="AB433" s="199" t="s">
        <v>630</v>
      </c>
      <c r="AC433" s="199"/>
      <c r="AD433" s="199"/>
      <c r="AE433" s="321" t="s">
        <v>630</v>
      </c>
      <c r="AF433" s="193"/>
      <c r="AG433" s="193"/>
      <c r="AH433" s="193"/>
      <c r="AI433" s="321" t="s">
        <v>630</v>
      </c>
      <c r="AJ433" s="193"/>
      <c r="AK433" s="193"/>
      <c r="AL433" s="193"/>
      <c r="AM433" s="321" t="s">
        <v>677</v>
      </c>
      <c r="AN433" s="193"/>
      <c r="AO433" s="193"/>
      <c r="AP433" s="322"/>
      <c r="AQ433" s="321" t="s">
        <v>630</v>
      </c>
      <c r="AR433" s="193"/>
      <c r="AS433" s="193"/>
      <c r="AT433" s="322"/>
      <c r="AU433" s="193" t="s">
        <v>630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630</v>
      </c>
      <c r="AC434" s="191"/>
      <c r="AD434" s="191"/>
      <c r="AE434" s="321" t="s">
        <v>630</v>
      </c>
      <c r="AF434" s="193"/>
      <c r="AG434" s="193"/>
      <c r="AH434" s="322"/>
      <c r="AI434" s="321" t="s">
        <v>630</v>
      </c>
      <c r="AJ434" s="193"/>
      <c r="AK434" s="193"/>
      <c r="AL434" s="193"/>
      <c r="AM434" s="321" t="s">
        <v>677</v>
      </c>
      <c r="AN434" s="193"/>
      <c r="AO434" s="193"/>
      <c r="AP434" s="322"/>
      <c r="AQ434" s="321" t="s">
        <v>630</v>
      </c>
      <c r="AR434" s="193"/>
      <c r="AS434" s="193"/>
      <c r="AT434" s="322"/>
      <c r="AU434" s="193" t="s">
        <v>630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630</v>
      </c>
      <c r="AF435" s="193"/>
      <c r="AG435" s="193"/>
      <c r="AH435" s="322"/>
      <c r="AI435" s="321" t="s">
        <v>630</v>
      </c>
      <c r="AJ435" s="193"/>
      <c r="AK435" s="193"/>
      <c r="AL435" s="193"/>
      <c r="AM435" s="321" t="s">
        <v>677</v>
      </c>
      <c r="AN435" s="193"/>
      <c r="AO435" s="193"/>
      <c r="AP435" s="322"/>
      <c r="AQ435" s="321" t="s">
        <v>630</v>
      </c>
      <c r="AR435" s="193"/>
      <c r="AS435" s="193"/>
      <c r="AT435" s="322"/>
      <c r="AU435" s="193" t="s">
        <v>630</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630</v>
      </c>
      <c r="AF457" s="186"/>
      <c r="AG457" s="121" t="s">
        <v>184</v>
      </c>
      <c r="AH457" s="122"/>
      <c r="AI457" s="320"/>
      <c r="AJ457" s="320"/>
      <c r="AK457" s="320"/>
      <c r="AL457" s="142"/>
      <c r="AM457" s="320"/>
      <c r="AN457" s="320"/>
      <c r="AO457" s="320"/>
      <c r="AP457" s="142"/>
      <c r="AQ457" s="235" t="s">
        <v>630</v>
      </c>
      <c r="AR457" s="186"/>
      <c r="AS457" s="121" t="s">
        <v>184</v>
      </c>
      <c r="AT457" s="122"/>
      <c r="AU457" s="186" t="s">
        <v>630</v>
      </c>
      <c r="AV457" s="186"/>
      <c r="AW457" s="121" t="s">
        <v>175</v>
      </c>
      <c r="AX457" s="181"/>
      <c r="AY457">
        <f>$AY$456</f>
        <v>1</v>
      </c>
    </row>
    <row r="458" spans="1:51" ht="23.25" customHeight="1" x14ac:dyDescent="0.15">
      <c r="A458" s="175"/>
      <c r="B458" s="172"/>
      <c r="C458" s="166"/>
      <c r="D458" s="172"/>
      <c r="E458" s="323"/>
      <c r="F458" s="324"/>
      <c r="G458" s="92" t="s">
        <v>630</v>
      </c>
      <c r="H458" s="93"/>
      <c r="I458" s="93"/>
      <c r="J458" s="93"/>
      <c r="K458" s="93"/>
      <c r="L458" s="93"/>
      <c r="M458" s="93"/>
      <c r="N458" s="93"/>
      <c r="O458" s="93"/>
      <c r="P458" s="93"/>
      <c r="Q458" s="93"/>
      <c r="R458" s="93"/>
      <c r="S458" s="93"/>
      <c r="T458" s="93"/>
      <c r="U458" s="93"/>
      <c r="V458" s="93"/>
      <c r="W458" s="93"/>
      <c r="X458" s="94"/>
      <c r="Y458" s="187" t="s">
        <v>12</v>
      </c>
      <c r="Z458" s="188"/>
      <c r="AA458" s="189"/>
      <c r="AB458" s="199" t="s">
        <v>630</v>
      </c>
      <c r="AC458" s="199"/>
      <c r="AD458" s="199"/>
      <c r="AE458" s="321" t="s">
        <v>630</v>
      </c>
      <c r="AF458" s="193"/>
      <c r="AG458" s="193"/>
      <c r="AH458" s="193"/>
      <c r="AI458" s="321" t="s">
        <v>630</v>
      </c>
      <c r="AJ458" s="193"/>
      <c r="AK458" s="193"/>
      <c r="AL458" s="193"/>
      <c r="AM458" s="321" t="s">
        <v>677</v>
      </c>
      <c r="AN458" s="193"/>
      <c r="AO458" s="193"/>
      <c r="AP458" s="322"/>
      <c r="AQ458" s="321" t="s">
        <v>630</v>
      </c>
      <c r="AR458" s="193"/>
      <c r="AS458" s="193"/>
      <c r="AT458" s="322"/>
      <c r="AU458" s="193" t="s">
        <v>630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630</v>
      </c>
      <c r="AC459" s="191"/>
      <c r="AD459" s="191"/>
      <c r="AE459" s="321" t="s">
        <v>630</v>
      </c>
      <c r="AF459" s="193"/>
      <c r="AG459" s="193"/>
      <c r="AH459" s="322"/>
      <c r="AI459" s="321" t="s">
        <v>630</v>
      </c>
      <c r="AJ459" s="193"/>
      <c r="AK459" s="193"/>
      <c r="AL459" s="193"/>
      <c r="AM459" s="321" t="s">
        <v>677</v>
      </c>
      <c r="AN459" s="193"/>
      <c r="AO459" s="193"/>
      <c r="AP459" s="322"/>
      <c r="AQ459" s="321" t="s">
        <v>630</v>
      </c>
      <c r="AR459" s="193"/>
      <c r="AS459" s="193"/>
      <c r="AT459" s="322"/>
      <c r="AU459" s="193" t="s">
        <v>630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630</v>
      </c>
      <c r="AF460" s="193"/>
      <c r="AG460" s="193"/>
      <c r="AH460" s="322"/>
      <c r="AI460" s="321" t="s">
        <v>630</v>
      </c>
      <c r="AJ460" s="193"/>
      <c r="AK460" s="193"/>
      <c r="AL460" s="193"/>
      <c r="AM460" s="321" t="s">
        <v>677</v>
      </c>
      <c r="AN460" s="193"/>
      <c r="AO460" s="193"/>
      <c r="AP460" s="322"/>
      <c r="AQ460" s="321" t="s">
        <v>630</v>
      </c>
      <c r="AR460" s="193"/>
      <c r="AS460" s="193"/>
      <c r="AT460" s="322"/>
      <c r="AU460" s="193" t="s">
        <v>630</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313</v>
      </c>
      <c r="F484" s="161"/>
      <c r="G484" s="884" t="s">
        <v>203</v>
      </c>
      <c r="H484" s="111"/>
      <c r="I484" s="111"/>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314</v>
      </c>
      <c r="F538" s="161"/>
      <c r="G538" s="884" t="s">
        <v>203</v>
      </c>
      <c r="H538" s="111"/>
      <c r="I538" s="111"/>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313</v>
      </c>
      <c r="F592" s="161"/>
      <c r="G592" s="884" t="s">
        <v>203</v>
      </c>
      <c r="H592" s="111"/>
      <c r="I592" s="111"/>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314</v>
      </c>
      <c r="F646" s="161"/>
      <c r="G646" s="884" t="s">
        <v>203</v>
      </c>
      <c r="H646" s="111"/>
      <c r="I646" s="111"/>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9" t="s">
        <v>30</v>
      </c>
      <c r="AH701" s="364"/>
      <c r="AI701" s="364"/>
      <c r="AJ701" s="364"/>
      <c r="AK701" s="364"/>
      <c r="AL701" s="364"/>
      <c r="AM701" s="364"/>
      <c r="AN701" s="364"/>
      <c r="AO701" s="364"/>
      <c r="AP701" s="364"/>
      <c r="AQ701" s="364"/>
      <c r="AR701" s="364"/>
      <c r="AS701" s="364"/>
      <c r="AT701" s="364"/>
      <c r="AU701" s="364"/>
      <c r="AV701" s="364"/>
      <c r="AW701" s="364"/>
      <c r="AX701" s="810"/>
    </row>
    <row r="702" spans="1:51" ht="54.7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656</v>
      </c>
      <c r="AE702" s="327"/>
      <c r="AF702" s="327"/>
      <c r="AG702" s="367" t="s">
        <v>678</v>
      </c>
      <c r="AH702" s="368"/>
      <c r="AI702" s="368"/>
      <c r="AJ702" s="368"/>
      <c r="AK702" s="368"/>
      <c r="AL702" s="368"/>
      <c r="AM702" s="368"/>
      <c r="AN702" s="368"/>
      <c r="AO702" s="368"/>
      <c r="AP702" s="368"/>
      <c r="AQ702" s="368"/>
      <c r="AR702" s="368"/>
      <c r="AS702" s="368"/>
      <c r="AT702" s="368"/>
      <c r="AU702" s="368"/>
      <c r="AV702" s="368"/>
      <c r="AW702" s="368"/>
      <c r="AX702" s="369"/>
    </row>
    <row r="703" spans="1:51" ht="54.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4"/>
      <c r="AD703" s="307" t="s">
        <v>656</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656</v>
      </c>
      <c r="AE704" s="771"/>
      <c r="AF704" s="771"/>
      <c r="AG704" s="153" t="s">
        <v>680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656</v>
      </c>
      <c r="AE705" s="703"/>
      <c r="AF705" s="703"/>
      <c r="AG705" s="113" t="s">
        <v>771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292</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744</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3.1" customHeight="1" x14ac:dyDescent="0.15">
      <c r="A707" s="630"/>
      <c r="B707" s="631"/>
      <c r="C707" s="784"/>
      <c r="D707" s="785"/>
      <c r="E707" s="721" t="s">
        <v>237</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681</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3.1"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683</v>
      </c>
      <c r="AE708" s="593"/>
      <c r="AF708" s="593"/>
      <c r="AG708" s="730" t="s">
        <v>731</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656</v>
      </c>
      <c r="AE709" s="308"/>
      <c r="AF709" s="308"/>
      <c r="AG709" s="89" t="s">
        <v>682</v>
      </c>
      <c r="AH709" s="90"/>
      <c r="AI709" s="90"/>
      <c r="AJ709" s="90"/>
      <c r="AK709" s="90"/>
      <c r="AL709" s="90"/>
      <c r="AM709" s="90"/>
      <c r="AN709" s="90"/>
      <c r="AO709" s="90"/>
      <c r="AP709" s="90"/>
      <c r="AQ709" s="90"/>
      <c r="AR709" s="90"/>
      <c r="AS709" s="90"/>
      <c r="AT709" s="90"/>
      <c r="AU709" s="90"/>
      <c r="AV709" s="90"/>
      <c r="AW709" s="90"/>
      <c r="AX709" s="91"/>
    </row>
    <row r="710" spans="1:50" ht="23.1" customHeight="1" x14ac:dyDescent="0.15">
      <c r="A710" s="630"/>
      <c r="B710" s="632"/>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683</v>
      </c>
      <c r="AE710" s="308"/>
      <c r="AF710" s="308"/>
      <c r="AG710" s="89" t="s">
        <v>677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1"/>
      <c r="AD711" s="307" t="s">
        <v>656</v>
      </c>
      <c r="AE711" s="308"/>
      <c r="AF711" s="308"/>
      <c r="AG711" s="89" t="s">
        <v>684</v>
      </c>
      <c r="AH711" s="90"/>
      <c r="AI711" s="90"/>
      <c r="AJ711" s="90"/>
      <c r="AK711" s="90"/>
      <c r="AL711" s="90"/>
      <c r="AM711" s="90"/>
      <c r="AN711" s="90"/>
      <c r="AO711" s="90"/>
      <c r="AP711" s="90"/>
      <c r="AQ711" s="90"/>
      <c r="AR711" s="90"/>
      <c r="AS711" s="90"/>
      <c r="AT711" s="90"/>
      <c r="AU711" s="90"/>
      <c r="AV711" s="90"/>
      <c r="AW711" s="90"/>
      <c r="AX711" s="91"/>
    </row>
    <row r="712" spans="1:50" ht="77.099999999999994" customHeight="1" x14ac:dyDescent="0.15">
      <c r="A712" s="630"/>
      <c r="B712" s="632"/>
      <c r="C712" s="373" t="s">
        <v>261</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1"/>
      <c r="AD712" s="770" t="s">
        <v>656</v>
      </c>
      <c r="AE712" s="771"/>
      <c r="AF712" s="771"/>
      <c r="AG712" s="795" t="s">
        <v>752</v>
      </c>
      <c r="AH712" s="796"/>
      <c r="AI712" s="796"/>
      <c r="AJ712" s="796"/>
      <c r="AK712" s="796"/>
      <c r="AL712" s="796"/>
      <c r="AM712" s="796"/>
      <c r="AN712" s="796"/>
      <c r="AO712" s="796"/>
      <c r="AP712" s="796"/>
      <c r="AQ712" s="796"/>
      <c r="AR712" s="796"/>
      <c r="AS712" s="796"/>
      <c r="AT712" s="796"/>
      <c r="AU712" s="796"/>
      <c r="AV712" s="796"/>
      <c r="AW712" s="796"/>
      <c r="AX712" s="797"/>
    </row>
    <row r="713" spans="1:50" ht="23.1" customHeight="1" x14ac:dyDescent="0.15">
      <c r="A713" s="630"/>
      <c r="B713" s="632"/>
      <c r="C713" s="933" t="s">
        <v>262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683</v>
      </c>
      <c r="AE713" s="308"/>
      <c r="AF713" s="651"/>
      <c r="AG713" s="89" t="s">
        <v>677</v>
      </c>
      <c r="AH713" s="90"/>
      <c r="AI713" s="90"/>
      <c r="AJ713" s="90"/>
      <c r="AK713" s="90"/>
      <c r="AL713" s="90"/>
      <c r="AM713" s="90"/>
      <c r="AN713" s="90"/>
      <c r="AO713" s="90"/>
      <c r="AP713" s="90"/>
      <c r="AQ713" s="90"/>
      <c r="AR713" s="90"/>
      <c r="AS713" s="90"/>
      <c r="AT713" s="90"/>
      <c r="AU713" s="90"/>
      <c r="AV713" s="90"/>
      <c r="AW713" s="90"/>
      <c r="AX713" s="91"/>
    </row>
    <row r="714" spans="1:50" ht="31.5" customHeight="1" x14ac:dyDescent="0.15">
      <c r="A714" s="633"/>
      <c r="B714" s="634"/>
      <c r="C714" s="635" t="s">
        <v>240</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656</v>
      </c>
      <c r="AE714" s="793"/>
      <c r="AF714" s="794"/>
      <c r="AG714" s="724" t="s">
        <v>685</v>
      </c>
      <c r="AH714" s="725"/>
      <c r="AI714" s="725"/>
      <c r="AJ714" s="725"/>
      <c r="AK714" s="725"/>
      <c r="AL714" s="725"/>
      <c r="AM714" s="725"/>
      <c r="AN714" s="725"/>
      <c r="AO714" s="725"/>
      <c r="AP714" s="725"/>
      <c r="AQ714" s="725"/>
      <c r="AR714" s="725"/>
      <c r="AS714" s="725"/>
      <c r="AT714" s="725"/>
      <c r="AU714" s="725"/>
      <c r="AV714" s="725"/>
      <c r="AW714" s="725"/>
      <c r="AX714" s="726"/>
    </row>
    <row r="715" spans="1:50" ht="99" customHeight="1" x14ac:dyDescent="0.15">
      <c r="A715" s="628" t="s">
        <v>39</v>
      </c>
      <c r="B715" s="772"/>
      <c r="C715" s="773" t="s">
        <v>241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656</v>
      </c>
      <c r="AE715" s="593"/>
      <c r="AF715" s="644"/>
      <c r="AG715" s="730" t="s">
        <v>753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683</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101.25" customHeight="1" x14ac:dyDescent="0.15">
      <c r="A717" s="630"/>
      <c r="B717" s="632"/>
      <c r="C717" s="373" t="s">
        <v>194</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754</v>
      </c>
      <c r="AE717" s="308"/>
      <c r="AF717" s="308"/>
      <c r="AG717" s="89" t="s">
        <v>755</v>
      </c>
      <c r="AH717" s="90"/>
      <c r="AI717" s="90"/>
      <c r="AJ717" s="90"/>
      <c r="AK717" s="90"/>
      <c r="AL717" s="90"/>
      <c r="AM717" s="90"/>
      <c r="AN717" s="90"/>
      <c r="AO717" s="90"/>
      <c r="AP717" s="90"/>
      <c r="AQ717" s="90"/>
      <c r="AR717" s="90"/>
      <c r="AS717" s="90"/>
      <c r="AT717" s="90"/>
      <c r="AU717" s="90"/>
      <c r="AV717" s="90"/>
      <c r="AW717" s="90"/>
      <c r="AX717" s="91"/>
    </row>
    <row r="718" spans="1:50" ht="69" customHeight="1" x14ac:dyDescent="0.15">
      <c r="A718" s="633"/>
      <c r="B718" s="634"/>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656</v>
      </c>
      <c r="AE718" s="308"/>
      <c r="AF718" s="308"/>
      <c r="AG718" s="115" t="s">
        <v>686</v>
      </c>
      <c r="AH718" s="99"/>
      <c r="AI718" s="99"/>
      <c r="AJ718" s="99"/>
      <c r="AK718" s="99"/>
      <c r="AL718" s="99"/>
      <c r="AM718" s="99"/>
      <c r="AN718" s="99"/>
      <c r="AO718" s="99"/>
      <c r="AP718" s="99"/>
      <c r="AQ718" s="99"/>
      <c r="AR718" s="99"/>
      <c r="AS718" s="99"/>
      <c r="AT718" s="99"/>
      <c r="AU718" s="99"/>
      <c r="AV718" s="99"/>
      <c r="AW718" s="99"/>
      <c r="AX718" s="116"/>
    </row>
    <row r="719" spans="1:50" ht="36"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683</v>
      </c>
      <c r="AE719" s="593"/>
      <c r="AF719" s="593"/>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8" customHeight="1" x14ac:dyDescent="0.15">
      <c r="A721" s="766"/>
      <c r="B721" s="767"/>
      <c r="C721" s="278"/>
      <c r="D721" s="279"/>
      <c r="E721" s="279"/>
      <c r="F721" s="280"/>
      <c r="G721" s="269"/>
      <c r="H721" s="270"/>
      <c r="I721" s="63" t="str">
        <f>IF(OR(G721="　", G721=""), "", "-")</f>
        <v/>
      </c>
      <c r="J721" s="273"/>
      <c r="K721" s="273"/>
      <c r="L721" s="63" t="str">
        <f>IF(M721="","","-")</f>
        <v/>
      </c>
      <c r="M721" s="64"/>
      <c r="N721" s="286" t="s">
        <v>630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4.95" customHeight="1" x14ac:dyDescent="0.15">
      <c r="A726" s="628" t="s">
        <v>47</v>
      </c>
      <c r="B726" s="787"/>
      <c r="C726" s="800" t="s">
        <v>52</v>
      </c>
      <c r="D726" s="822"/>
      <c r="E726" s="822"/>
      <c r="F726" s="823"/>
      <c r="G726" s="565" t="s">
        <v>756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6" customHeight="1" thickBot="1" x14ac:dyDescent="0.2">
      <c r="A727" s="788"/>
      <c r="B727" s="789"/>
      <c r="C727" s="736" t="s">
        <v>56</v>
      </c>
      <c r="D727" s="737"/>
      <c r="E727" s="737"/>
      <c r="F727" s="738"/>
      <c r="G727" s="562" t="s">
        <v>757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2.1" customHeight="1" thickBot="1" x14ac:dyDescent="0.2">
      <c r="A729" s="622" t="s">
        <v>762</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50.25" customHeight="1" thickBot="1" x14ac:dyDescent="0.2">
      <c r="A731" s="661" t="s">
        <v>137</v>
      </c>
      <c r="B731" s="662"/>
      <c r="C731" s="662"/>
      <c r="D731" s="662"/>
      <c r="E731" s="663"/>
      <c r="F731" s="717" t="s">
        <v>772</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24.75" customHeight="1" thickBot="1" x14ac:dyDescent="0.2">
      <c r="A733" s="661" t="s">
        <v>137</v>
      </c>
      <c r="B733" s="662"/>
      <c r="C733" s="662"/>
      <c r="D733" s="662"/>
      <c r="E733" s="663"/>
      <c r="F733" s="625" t="s">
        <v>773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3.950000000000003" customHeight="1" thickBot="1" x14ac:dyDescent="0.2">
      <c r="A735" s="778" t="s">
        <v>776</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267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583</v>
      </c>
      <c r="B737" s="196"/>
      <c r="C737" s="196"/>
      <c r="D737" s="197"/>
      <c r="E737" s="940" t="s">
        <v>648</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308</v>
      </c>
      <c r="B738" s="346"/>
      <c r="C738" s="346"/>
      <c r="D738" s="346"/>
      <c r="E738" s="940" t="s">
        <v>649</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307</v>
      </c>
      <c r="B739" s="346"/>
      <c r="C739" s="346"/>
      <c r="D739" s="346"/>
      <c r="E739" s="940" t="s">
        <v>650</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306</v>
      </c>
      <c r="B740" s="346"/>
      <c r="C740" s="346"/>
      <c r="D740" s="346"/>
      <c r="E740" s="940" t="s">
        <v>651</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305</v>
      </c>
      <c r="B741" s="346"/>
      <c r="C741" s="346"/>
      <c r="D741" s="346"/>
      <c r="E741" s="940" t="s">
        <v>652</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304</v>
      </c>
      <c r="B742" s="346"/>
      <c r="C742" s="346"/>
      <c r="D742" s="346"/>
      <c r="E742" s="940" t="s">
        <v>653</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303</v>
      </c>
      <c r="B743" s="346"/>
      <c r="C743" s="346"/>
      <c r="D743" s="346"/>
      <c r="E743" s="940" t="s">
        <v>653</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302</v>
      </c>
      <c r="B744" s="346"/>
      <c r="C744" s="346"/>
      <c r="D744" s="346"/>
      <c r="E744" s="940" t="s">
        <v>654</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301</v>
      </c>
      <c r="B745" s="346"/>
      <c r="C745" s="346"/>
      <c r="D745" s="346"/>
      <c r="E745" s="977" t="s">
        <v>655</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456</v>
      </c>
      <c r="B746" s="346"/>
      <c r="C746" s="346"/>
      <c r="D746" s="346"/>
      <c r="E746" s="946" t="s">
        <v>621</v>
      </c>
      <c r="F746" s="944"/>
      <c r="G746" s="944"/>
      <c r="H746" s="85" t="str">
        <f>IF(E746="","","-")</f>
        <v>-</v>
      </c>
      <c r="I746" s="944"/>
      <c r="J746" s="944"/>
      <c r="K746" s="85" t="str">
        <f>IF(I746="","","-")</f>
        <v/>
      </c>
      <c r="L746" s="945">
        <v>234</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420</v>
      </c>
      <c r="B747" s="346"/>
      <c r="C747" s="346"/>
      <c r="D747" s="346"/>
      <c r="E747" s="946" t="s">
        <v>621</v>
      </c>
      <c r="F747" s="944"/>
      <c r="G747" s="944"/>
      <c r="H747" s="85" t="str">
        <f>IF(E747="","","-")</f>
        <v>-</v>
      </c>
      <c r="I747" s="944"/>
      <c r="J747" s="944"/>
      <c r="K747" s="85" t="str">
        <f>IF(I747="","","-")</f>
        <v/>
      </c>
      <c r="L747" s="945">
        <v>242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295</v>
      </c>
      <c r="B748" s="603"/>
      <c r="C748" s="603"/>
      <c r="D748" s="603"/>
      <c r="E748" s="603"/>
      <c r="F748" s="604"/>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thickBot="1" x14ac:dyDescent="0.2">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297</v>
      </c>
      <c r="B787" s="617"/>
      <c r="C787" s="617"/>
      <c r="D787" s="617"/>
      <c r="E787" s="617"/>
      <c r="F787" s="618"/>
      <c r="G787" s="583" t="s">
        <v>661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662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c r="H789" s="659"/>
      <c r="I789" s="659"/>
      <c r="J789" s="659"/>
      <c r="K789" s="660"/>
      <c r="L789" s="652"/>
      <c r="M789" s="653"/>
      <c r="N789" s="653"/>
      <c r="O789" s="653"/>
      <c r="P789" s="653"/>
      <c r="Q789" s="653"/>
      <c r="R789" s="653"/>
      <c r="S789" s="653"/>
      <c r="T789" s="653"/>
      <c r="U789" s="653"/>
      <c r="V789" s="653"/>
      <c r="W789" s="653"/>
      <c r="X789" s="654"/>
      <c r="Y789" s="370"/>
      <c r="Z789" s="371"/>
      <c r="AA789" s="371"/>
      <c r="AB789" s="790"/>
      <c r="AC789" s="658"/>
      <c r="AD789" s="659"/>
      <c r="AE789" s="659"/>
      <c r="AF789" s="659"/>
      <c r="AG789" s="660"/>
      <c r="AH789" s="652"/>
      <c r="AI789" s="653"/>
      <c r="AJ789" s="653"/>
      <c r="AK789" s="653"/>
      <c r="AL789" s="653"/>
      <c r="AM789" s="653"/>
      <c r="AN789" s="653"/>
      <c r="AO789" s="653"/>
      <c r="AP789" s="653"/>
      <c r="AQ789" s="653"/>
      <c r="AR789" s="653"/>
      <c r="AS789" s="653"/>
      <c r="AT789" s="654"/>
      <c r="AU789" s="370"/>
      <c r="AV789" s="371"/>
      <c r="AW789" s="371"/>
      <c r="AX789" s="372"/>
    </row>
    <row r="790" spans="1:51"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0</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customHeight="1" x14ac:dyDescent="0.15">
      <c r="A800" s="619"/>
      <c r="B800" s="620"/>
      <c r="C800" s="620"/>
      <c r="D800" s="620"/>
      <c r="E800" s="620"/>
      <c r="F800" s="621"/>
      <c r="G800" s="583" t="s">
        <v>706</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665</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2</v>
      </c>
    </row>
    <row r="801" spans="1:51" ht="24.75"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x14ac:dyDescent="0.15">
      <c r="A802" s="619"/>
      <c r="B802" s="620"/>
      <c r="C802" s="620"/>
      <c r="D802" s="620"/>
      <c r="E802" s="620"/>
      <c r="F802" s="621"/>
      <c r="G802" s="658" t="s">
        <v>663</v>
      </c>
      <c r="H802" s="659"/>
      <c r="I802" s="659"/>
      <c r="J802" s="659"/>
      <c r="K802" s="660"/>
      <c r="L802" s="652" t="s">
        <v>664</v>
      </c>
      <c r="M802" s="653"/>
      <c r="N802" s="653"/>
      <c r="O802" s="653"/>
      <c r="P802" s="653"/>
      <c r="Q802" s="653"/>
      <c r="R802" s="653"/>
      <c r="S802" s="653"/>
      <c r="T802" s="653"/>
      <c r="U802" s="653"/>
      <c r="V802" s="653"/>
      <c r="W802" s="653"/>
      <c r="X802" s="654"/>
      <c r="Y802" s="370">
        <v>2.1</v>
      </c>
      <c r="Z802" s="371"/>
      <c r="AA802" s="371"/>
      <c r="AB802" s="790"/>
      <c r="AC802" s="658" t="s">
        <v>698</v>
      </c>
      <c r="AD802" s="659"/>
      <c r="AE802" s="659"/>
      <c r="AF802" s="659"/>
      <c r="AG802" s="660"/>
      <c r="AH802" s="652" t="s">
        <v>704</v>
      </c>
      <c r="AI802" s="653"/>
      <c r="AJ802" s="653"/>
      <c r="AK802" s="653"/>
      <c r="AL802" s="653"/>
      <c r="AM802" s="653"/>
      <c r="AN802" s="653"/>
      <c r="AO802" s="653"/>
      <c r="AP802" s="653"/>
      <c r="AQ802" s="653"/>
      <c r="AR802" s="653"/>
      <c r="AS802" s="653"/>
      <c r="AT802" s="654"/>
      <c r="AU802" s="370">
        <v>11</v>
      </c>
      <c r="AV802" s="371"/>
      <c r="AW802" s="371"/>
      <c r="AX802" s="372"/>
      <c r="AY802">
        <f t="shared" ref="AY802:AY812" si="115">$AY$800</f>
        <v>2</v>
      </c>
    </row>
    <row r="803" spans="1:51"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t="s">
        <v>699</v>
      </c>
      <c r="AD803" s="595"/>
      <c r="AE803" s="595"/>
      <c r="AF803" s="595"/>
      <c r="AG803" s="596"/>
      <c r="AH803" s="586" t="s">
        <v>705</v>
      </c>
      <c r="AI803" s="587"/>
      <c r="AJ803" s="587"/>
      <c r="AK803" s="587"/>
      <c r="AL803" s="587"/>
      <c r="AM803" s="587"/>
      <c r="AN803" s="587"/>
      <c r="AO803" s="587"/>
      <c r="AP803" s="587"/>
      <c r="AQ803" s="587"/>
      <c r="AR803" s="587"/>
      <c r="AS803" s="587"/>
      <c r="AT803" s="588"/>
      <c r="AU803" s="589">
        <v>4.8</v>
      </c>
      <c r="AV803" s="590"/>
      <c r="AW803" s="590"/>
      <c r="AX803" s="591"/>
      <c r="AY803">
        <f t="shared" si="115"/>
        <v>2</v>
      </c>
    </row>
    <row r="804" spans="1:51" ht="24.75"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t="s">
        <v>700</v>
      </c>
      <c r="AD804" s="595"/>
      <c r="AE804" s="595"/>
      <c r="AF804" s="595"/>
      <c r="AG804" s="596"/>
      <c r="AH804" s="586" t="s">
        <v>692</v>
      </c>
      <c r="AI804" s="587"/>
      <c r="AJ804" s="587"/>
      <c r="AK804" s="587"/>
      <c r="AL804" s="587"/>
      <c r="AM804" s="587"/>
      <c r="AN804" s="587"/>
      <c r="AO804" s="587"/>
      <c r="AP804" s="587"/>
      <c r="AQ804" s="587"/>
      <c r="AR804" s="587"/>
      <c r="AS804" s="587"/>
      <c r="AT804" s="588"/>
      <c r="AU804" s="589">
        <v>3</v>
      </c>
      <c r="AV804" s="590"/>
      <c r="AW804" s="590"/>
      <c r="AX804" s="591"/>
      <c r="AY804">
        <f t="shared" si="115"/>
        <v>2</v>
      </c>
    </row>
    <row r="805" spans="1:51" ht="24.75"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t="s">
        <v>702</v>
      </c>
      <c r="AD805" s="595"/>
      <c r="AE805" s="595"/>
      <c r="AF805" s="595"/>
      <c r="AG805" s="596"/>
      <c r="AH805" s="586" t="s">
        <v>697</v>
      </c>
      <c r="AI805" s="587"/>
      <c r="AJ805" s="587"/>
      <c r="AK805" s="587"/>
      <c r="AL805" s="587"/>
      <c r="AM805" s="587"/>
      <c r="AN805" s="587"/>
      <c r="AO805" s="587"/>
      <c r="AP805" s="587"/>
      <c r="AQ805" s="587"/>
      <c r="AR805" s="587"/>
      <c r="AS805" s="587"/>
      <c r="AT805" s="588"/>
      <c r="AU805" s="589">
        <v>2.9</v>
      </c>
      <c r="AV805" s="590"/>
      <c r="AW805" s="590"/>
      <c r="AX805" s="591"/>
      <c r="AY805">
        <f t="shared" si="115"/>
        <v>2</v>
      </c>
    </row>
    <row r="806" spans="1:51" ht="24.75"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t="s">
        <v>701</v>
      </c>
      <c r="AD806" s="595"/>
      <c r="AE806" s="595"/>
      <c r="AF806" s="595"/>
      <c r="AG806" s="596"/>
      <c r="AH806" s="586" t="s">
        <v>703</v>
      </c>
      <c r="AI806" s="587"/>
      <c r="AJ806" s="587"/>
      <c r="AK806" s="587"/>
      <c r="AL806" s="587"/>
      <c r="AM806" s="587"/>
      <c r="AN806" s="587"/>
      <c r="AO806" s="587"/>
      <c r="AP806" s="587"/>
      <c r="AQ806" s="587"/>
      <c r="AR806" s="587"/>
      <c r="AS806" s="587"/>
      <c r="AT806" s="588"/>
      <c r="AU806" s="589">
        <v>2</v>
      </c>
      <c r="AV806" s="590"/>
      <c r="AW806" s="590"/>
      <c r="AX806" s="591"/>
      <c r="AY806">
        <f t="shared" si="115"/>
        <v>2</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2.1</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23.7</v>
      </c>
      <c r="AV812" s="817"/>
      <c r="AW812" s="817"/>
      <c r="AX812" s="819"/>
      <c r="AY812">
        <f t="shared" si="115"/>
        <v>2</v>
      </c>
    </row>
    <row r="813" spans="1:51" ht="24.75" customHeight="1" x14ac:dyDescent="0.15">
      <c r="A813" s="619"/>
      <c r="B813" s="620"/>
      <c r="C813" s="620"/>
      <c r="D813" s="620"/>
      <c r="E813" s="620"/>
      <c r="F813" s="621"/>
      <c r="G813" s="583" t="s">
        <v>666</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667</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2</v>
      </c>
    </row>
    <row r="814" spans="1:51" ht="24.75"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2</v>
      </c>
    </row>
    <row r="815" spans="1:51" ht="24.75" customHeight="1" x14ac:dyDescent="0.15">
      <c r="A815" s="619"/>
      <c r="B815" s="620"/>
      <c r="C815" s="620"/>
      <c r="D815" s="620"/>
      <c r="E815" s="620"/>
      <c r="F815" s="621"/>
      <c r="G815" s="658" t="s">
        <v>688</v>
      </c>
      <c r="H815" s="659"/>
      <c r="I815" s="659"/>
      <c r="J815" s="659"/>
      <c r="K815" s="660"/>
      <c r="L815" s="652" t="s">
        <v>689</v>
      </c>
      <c r="M815" s="653"/>
      <c r="N815" s="653"/>
      <c r="O815" s="653"/>
      <c r="P815" s="653"/>
      <c r="Q815" s="653"/>
      <c r="R815" s="653"/>
      <c r="S815" s="653"/>
      <c r="T815" s="653"/>
      <c r="U815" s="653"/>
      <c r="V815" s="653"/>
      <c r="W815" s="653"/>
      <c r="X815" s="654"/>
      <c r="Y815" s="370">
        <v>6.4</v>
      </c>
      <c r="Z815" s="371"/>
      <c r="AA815" s="371"/>
      <c r="AB815" s="790"/>
      <c r="AC815" s="658" t="s">
        <v>699</v>
      </c>
      <c r="AD815" s="659"/>
      <c r="AE815" s="659"/>
      <c r="AF815" s="659"/>
      <c r="AG815" s="660"/>
      <c r="AH815" s="652" t="s">
        <v>687</v>
      </c>
      <c r="AI815" s="653"/>
      <c r="AJ815" s="653"/>
      <c r="AK815" s="653"/>
      <c r="AL815" s="653"/>
      <c r="AM815" s="653"/>
      <c r="AN815" s="653"/>
      <c r="AO815" s="653"/>
      <c r="AP815" s="653"/>
      <c r="AQ815" s="653"/>
      <c r="AR815" s="653"/>
      <c r="AS815" s="653"/>
      <c r="AT815" s="654"/>
      <c r="AU815" s="370">
        <v>2.9</v>
      </c>
      <c r="AV815" s="371"/>
      <c r="AW815" s="371"/>
      <c r="AX815" s="372"/>
      <c r="AY815">
        <f t="shared" ref="AY815:AY825" si="116">$AY$813</f>
        <v>2</v>
      </c>
    </row>
    <row r="816" spans="1:51" ht="24.75" customHeight="1" x14ac:dyDescent="0.15">
      <c r="A816" s="619"/>
      <c r="B816" s="620"/>
      <c r="C816" s="620"/>
      <c r="D816" s="620"/>
      <c r="E816" s="620"/>
      <c r="F816" s="621"/>
      <c r="G816" s="594" t="s">
        <v>690</v>
      </c>
      <c r="H816" s="595"/>
      <c r="I816" s="595"/>
      <c r="J816" s="595"/>
      <c r="K816" s="596"/>
      <c r="L816" s="586" t="s">
        <v>692</v>
      </c>
      <c r="M816" s="587"/>
      <c r="N816" s="587"/>
      <c r="O816" s="587"/>
      <c r="P816" s="587"/>
      <c r="Q816" s="587"/>
      <c r="R816" s="587"/>
      <c r="S816" s="587"/>
      <c r="T816" s="587"/>
      <c r="U816" s="587"/>
      <c r="V816" s="587"/>
      <c r="W816" s="587"/>
      <c r="X816" s="588"/>
      <c r="Y816" s="589">
        <v>5.2</v>
      </c>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2</v>
      </c>
    </row>
    <row r="817" spans="1:51" ht="24.75" customHeight="1" x14ac:dyDescent="0.15">
      <c r="A817" s="619"/>
      <c r="B817" s="620"/>
      <c r="C817" s="620"/>
      <c r="D817" s="620"/>
      <c r="E817" s="620"/>
      <c r="F817" s="621"/>
      <c r="G817" s="594" t="s">
        <v>691</v>
      </c>
      <c r="H817" s="595"/>
      <c r="I817" s="595"/>
      <c r="J817" s="595"/>
      <c r="K817" s="596"/>
      <c r="L817" s="586" t="s">
        <v>693</v>
      </c>
      <c r="M817" s="587"/>
      <c r="N817" s="587"/>
      <c r="O817" s="587"/>
      <c r="P817" s="587"/>
      <c r="Q817" s="587"/>
      <c r="R817" s="587"/>
      <c r="S817" s="587"/>
      <c r="T817" s="587"/>
      <c r="U817" s="587"/>
      <c r="V817" s="587"/>
      <c r="W817" s="587"/>
      <c r="X817" s="588"/>
      <c r="Y817" s="589">
        <v>0.6</v>
      </c>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2</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2</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12.200000000000001</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2.9</v>
      </c>
      <c r="AV825" s="817"/>
      <c r="AW825" s="817"/>
      <c r="AX825" s="819"/>
      <c r="AY825">
        <f t="shared" si="116"/>
        <v>2</v>
      </c>
    </row>
    <row r="826" spans="1:51" ht="24.75" customHeight="1" x14ac:dyDescent="0.15">
      <c r="A826" s="619"/>
      <c r="B826" s="620"/>
      <c r="C826" s="620"/>
      <c r="D826" s="620"/>
      <c r="E826" s="620"/>
      <c r="F826" s="621"/>
      <c r="G826" s="583" t="s">
        <v>668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763</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2</v>
      </c>
    </row>
    <row r="827" spans="1:51" ht="24.75"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2</v>
      </c>
    </row>
    <row r="828" spans="1:51" s="16" customFormat="1" ht="24.75" customHeight="1" x14ac:dyDescent="0.15">
      <c r="A828" s="619"/>
      <c r="B828" s="620"/>
      <c r="C828" s="620"/>
      <c r="D828" s="620"/>
      <c r="E828" s="620"/>
      <c r="F828" s="621"/>
      <c r="G828" s="658" t="s">
        <v>669</v>
      </c>
      <c r="H828" s="659"/>
      <c r="I828" s="659"/>
      <c r="J828" s="659"/>
      <c r="K828" s="660"/>
      <c r="L828" s="652" t="s">
        <v>670</v>
      </c>
      <c r="M828" s="653"/>
      <c r="N828" s="653"/>
      <c r="O828" s="653"/>
      <c r="P828" s="653"/>
      <c r="Q828" s="653"/>
      <c r="R828" s="653"/>
      <c r="S828" s="653"/>
      <c r="T828" s="653"/>
      <c r="U828" s="653"/>
      <c r="V828" s="653"/>
      <c r="W828" s="653"/>
      <c r="X828" s="654"/>
      <c r="Y828" s="370">
        <v>1</v>
      </c>
      <c r="Z828" s="371"/>
      <c r="AA828" s="371"/>
      <c r="AB828" s="790"/>
      <c r="AC828" s="658" t="s">
        <v>767</v>
      </c>
      <c r="AD828" s="659"/>
      <c r="AE828" s="659"/>
      <c r="AF828" s="659"/>
      <c r="AG828" s="660"/>
      <c r="AH828" s="652" t="s">
        <v>768</v>
      </c>
      <c r="AI828" s="653"/>
      <c r="AJ828" s="653"/>
      <c r="AK828" s="653"/>
      <c r="AL828" s="653"/>
      <c r="AM828" s="653"/>
      <c r="AN828" s="653"/>
      <c r="AO828" s="653"/>
      <c r="AP828" s="653"/>
      <c r="AQ828" s="653"/>
      <c r="AR828" s="653"/>
      <c r="AS828" s="653"/>
      <c r="AT828" s="654"/>
      <c r="AU828" s="370">
        <v>3</v>
      </c>
      <c r="AV828" s="371"/>
      <c r="AW828" s="371"/>
      <c r="AX828" s="372"/>
      <c r="AY828">
        <f t="shared" ref="AY828:AY838" si="117">$AY$826</f>
        <v>2</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2</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2</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2</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2</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2</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2</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2</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2</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2</v>
      </c>
    </row>
    <row r="838" spans="1:51" ht="24.75"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1</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3</v>
      </c>
      <c r="AV838" s="817"/>
      <c r="AW838" s="817"/>
      <c r="AX838" s="819"/>
      <c r="AY838">
        <f t="shared" si="117"/>
        <v>2</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279</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58">
        <v>1</v>
      </c>
      <c r="B845" s="358">
        <v>1</v>
      </c>
      <c r="C845" s="343" t="s">
        <v>707</v>
      </c>
      <c r="D845" s="328"/>
      <c r="E845" s="328"/>
      <c r="F845" s="328"/>
      <c r="G845" s="328"/>
      <c r="H845" s="328"/>
      <c r="I845" s="328"/>
      <c r="J845" s="329">
        <v>4000020270008</v>
      </c>
      <c r="K845" s="330"/>
      <c r="L845" s="330"/>
      <c r="M845" s="330"/>
      <c r="N845" s="330"/>
      <c r="O845" s="330"/>
      <c r="P845" s="344" t="s">
        <v>696</v>
      </c>
      <c r="Q845" s="331"/>
      <c r="R845" s="331"/>
      <c r="S845" s="331"/>
      <c r="T845" s="331"/>
      <c r="U845" s="331"/>
      <c r="V845" s="331"/>
      <c r="W845" s="331"/>
      <c r="X845" s="331"/>
      <c r="Y845" s="332">
        <v>0.3</v>
      </c>
      <c r="Z845" s="333"/>
      <c r="AA845" s="333"/>
      <c r="AB845" s="334"/>
      <c r="AC845" s="335" t="s">
        <v>79</v>
      </c>
      <c r="AD845" s="336"/>
      <c r="AE845" s="336"/>
      <c r="AF845" s="336"/>
      <c r="AG845" s="336"/>
      <c r="AH845" s="351" t="s">
        <v>677</v>
      </c>
      <c r="AI845" s="352"/>
      <c r="AJ845" s="352"/>
      <c r="AK845" s="352"/>
      <c r="AL845" s="339" t="s">
        <v>677</v>
      </c>
      <c r="AM845" s="340"/>
      <c r="AN845" s="340"/>
      <c r="AO845" s="341"/>
      <c r="AP845" s="342" t="s">
        <v>677</v>
      </c>
      <c r="AQ845" s="342"/>
      <c r="AR845" s="342"/>
      <c r="AS845" s="342"/>
      <c r="AT845" s="342"/>
      <c r="AU845" s="342"/>
      <c r="AV845" s="342"/>
      <c r="AW845" s="342"/>
      <c r="AX845" s="342"/>
    </row>
    <row r="846" spans="1:51" ht="30" customHeight="1" x14ac:dyDescent="0.15">
      <c r="A846" s="358">
        <v>2</v>
      </c>
      <c r="B846" s="358">
        <v>1</v>
      </c>
      <c r="C846" s="343" t="s">
        <v>708</v>
      </c>
      <c r="D846" s="328"/>
      <c r="E846" s="328"/>
      <c r="F846" s="328"/>
      <c r="G846" s="328"/>
      <c r="H846" s="328"/>
      <c r="I846" s="328"/>
      <c r="J846" s="329">
        <v>1000020470007</v>
      </c>
      <c r="K846" s="330"/>
      <c r="L846" s="330"/>
      <c r="M846" s="330"/>
      <c r="N846" s="330"/>
      <c r="O846" s="330"/>
      <c r="P846" s="344" t="s">
        <v>696</v>
      </c>
      <c r="Q846" s="331"/>
      <c r="R846" s="331"/>
      <c r="S846" s="331"/>
      <c r="T846" s="331"/>
      <c r="U846" s="331"/>
      <c r="V846" s="331"/>
      <c r="W846" s="331"/>
      <c r="X846" s="331"/>
      <c r="Y846" s="332">
        <v>0.2</v>
      </c>
      <c r="Z846" s="333"/>
      <c r="AA846" s="333"/>
      <c r="AB846" s="334"/>
      <c r="AC846" s="335" t="s">
        <v>79</v>
      </c>
      <c r="AD846" s="336"/>
      <c r="AE846" s="336"/>
      <c r="AF846" s="336"/>
      <c r="AG846" s="336"/>
      <c r="AH846" s="351" t="s">
        <v>677</v>
      </c>
      <c r="AI846" s="352"/>
      <c r="AJ846" s="352"/>
      <c r="AK846" s="352"/>
      <c r="AL846" s="339" t="s">
        <v>677</v>
      </c>
      <c r="AM846" s="340"/>
      <c r="AN846" s="340"/>
      <c r="AO846" s="341"/>
      <c r="AP846" s="342" t="s">
        <v>677</v>
      </c>
      <c r="AQ846" s="342"/>
      <c r="AR846" s="342"/>
      <c r="AS846" s="342"/>
      <c r="AT846" s="342"/>
      <c r="AU846" s="342"/>
      <c r="AV846" s="342"/>
      <c r="AW846" s="342"/>
      <c r="AX846" s="342"/>
      <c r="AY846">
        <f>COUNTA($C$846)</f>
        <v>1</v>
      </c>
    </row>
    <row r="847" spans="1:51" ht="30" customHeight="1" x14ac:dyDescent="0.15">
      <c r="A847" s="358">
        <v>3</v>
      </c>
      <c r="B847" s="358">
        <v>1</v>
      </c>
      <c r="C847" s="343" t="s">
        <v>709</v>
      </c>
      <c r="D847" s="328"/>
      <c r="E847" s="328"/>
      <c r="F847" s="328"/>
      <c r="G847" s="328"/>
      <c r="H847" s="328"/>
      <c r="I847" s="328"/>
      <c r="J847" s="329">
        <v>1000020230006</v>
      </c>
      <c r="K847" s="330"/>
      <c r="L847" s="330"/>
      <c r="M847" s="330"/>
      <c r="N847" s="330"/>
      <c r="O847" s="330"/>
      <c r="P847" s="344" t="s">
        <v>696</v>
      </c>
      <c r="Q847" s="331"/>
      <c r="R847" s="331"/>
      <c r="S847" s="331"/>
      <c r="T847" s="331"/>
      <c r="U847" s="331"/>
      <c r="V847" s="331"/>
      <c r="W847" s="331"/>
      <c r="X847" s="331"/>
      <c r="Y847" s="332">
        <v>0.2</v>
      </c>
      <c r="Z847" s="333"/>
      <c r="AA847" s="333"/>
      <c r="AB847" s="334"/>
      <c r="AC847" s="335" t="s">
        <v>79</v>
      </c>
      <c r="AD847" s="336"/>
      <c r="AE847" s="336"/>
      <c r="AF847" s="336"/>
      <c r="AG847" s="336"/>
      <c r="AH847" s="351" t="s">
        <v>677</v>
      </c>
      <c r="AI847" s="352"/>
      <c r="AJ847" s="352"/>
      <c r="AK847" s="352"/>
      <c r="AL847" s="339" t="s">
        <v>677</v>
      </c>
      <c r="AM847" s="340"/>
      <c r="AN847" s="340"/>
      <c r="AO847" s="341"/>
      <c r="AP847" s="342" t="s">
        <v>677</v>
      </c>
      <c r="AQ847" s="342"/>
      <c r="AR847" s="342"/>
      <c r="AS847" s="342"/>
      <c r="AT847" s="342"/>
      <c r="AU847" s="342"/>
      <c r="AV847" s="342"/>
      <c r="AW847" s="342"/>
      <c r="AX847" s="342"/>
      <c r="AY847">
        <f>COUNTA($C$847)</f>
        <v>1</v>
      </c>
    </row>
    <row r="848" spans="1:51" ht="30" customHeight="1" x14ac:dyDescent="0.15">
      <c r="A848" s="358">
        <v>4</v>
      </c>
      <c r="B848" s="358">
        <v>1</v>
      </c>
      <c r="C848" s="343" t="s">
        <v>710</v>
      </c>
      <c r="D848" s="328"/>
      <c r="E848" s="328"/>
      <c r="F848" s="328"/>
      <c r="G848" s="328"/>
      <c r="H848" s="328"/>
      <c r="I848" s="328"/>
      <c r="J848" s="329">
        <v>2000020020001</v>
      </c>
      <c r="K848" s="330"/>
      <c r="L848" s="330"/>
      <c r="M848" s="330"/>
      <c r="N848" s="330"/>
      <c r="O848" s="330"/>
      <c r="P848" s="344" t="s">
        <v>696</v>
      </c>
      <c r="Q848" s="331"/>
      <c r="R848" s="331"/>
      <c r="S848" s="331"/>
      <c r="T848" s="331"/>
      <c r="U848" s="331"/>
      <c r="V848" s="331"/>
      <c r="W848" s="331"/>
      <c r="X848" s="331"/>
      <c r="Y848" s="332">
        <v>0.2</v>
      </c>
      <c r="Z848" s="333"/>
      <c r="AA848" s="333"/>
      <c r="AB848" s="334"/>
      <c r="AC848" s="335" t="s">
        <v>79</v>
      </c>
      <c r="AD848" s="336"/>
      <c r="AE848" s="336"/>
      <c r="AF848" s="336"/>
      <c r="AG848" s="336"/>
      <c r="AH848" s="351" t="s">
        <v>677</v>
      </c>
      <c r="AI848" s="352"/>
      <c r="AJ848" s="352"/>
      <c r="AK848" s="352"/>
      <c r="AL848" s="339" t="s">
        <v>677</v>
      </c>
      <c r="AM848" s="340"/>
      <c r="AN848" s="340"/>
      <c r="AO848" s="341"/>
      <c r="AP848" s="342" t="s">
        <v>677</v>
      </c>
      <c r="AQ848" s="342"/>
      <c r="AR848" s="342"/>
      <c r="AS848" s="342"/>
      <c r="AT848" s="342"/>
      <c r="AU848" s="342"/>
      <c r="AV848" s="342"/>
      <c r="AW848" s="342"/>
      <c r="AX848" s="342"/>
      <c r="AY848">
        <f>COUNTA($C$848)</f>
        <v>1</v>
      </c>
    </row>
    <row r="849" spans="1:51" ht="30" customHeight="1" x14ac:dyDescent="0.15">
      <c r="A849" s="358">
        <v>5</v>
      </c>
      <c r="B849" s="358">
        <v>1</v>
      </c>
      <c r="C849" s="343" t="s">
        <v>711</v>
      </c>
      <c r="D849" s="328"/>
      <c r="E849" s="328"/>
      <c r="F849" s="328"/>
      <c r="G849" s="328"/>
      <c r="H849" s="328"/>
      <c r="I849" s="328"/>
      <c r="J849" s="329">
        <v>7000020070009</v>
      </c>
      <c r="K849" s="330"/>
      <c r="L849" s="330"/>
      <c r="M849" s="330"/>
      <c r="N849" s="330"/>
      <c r="O849" s="330"/>
      <c r="P849" s="344" t="s">
        <v>696</v>
      </c>
      <c r="Q849" s="331"/>
      <c r="R849" s="331"/>
      <c r="S849" s="331"/>
      <c r="T849" s="331"/>
      <c r="U849" s="331"/>
      <c r="V849" s="331"/>
      <c r="W849" s="331"/>
      <c r="X849" s="331"/>
      <c r="Y849" s="332">
        <v>0.2</v>
      </c>
      <c r="Z849" s="333"/>
      <c r="AA849" s="333"/>
      <c r="AB849" s="334"/>
      <c r="AC849" s="335" t="s">
        <v>79</v>
      </c>
      <c r="AD849" s="336"/>
      <c r="AE849" s="336"/>
      <c r="AF849" s="336"/>
      <c r="AG849" s="336"/>
      <c r="AH849" s="351" t="s">
        <v>677</v>
      </c>
      <c r="AI849" s="352"/>
      <c r="AJ849" s="352"/>
      <c r="AK849" s="352"/>
      <c r="AL849" s="339" t="s">
        <v>677</v>
      </c>
      <c r="AM849" s="340"/>
      <c r="AN849" s="340"/>
      <c r="AO849" s="341"/>
      <c r="AP849" s="342" t="s">
        <v>677</v>
      </c>
      <c r="AQ849" s="342"/>
      <c r="AR849" s="342"/>
      <c r="AS849" s="342"/>
      <c r="AT849" s="342"/>
      <c r="AU849" s="342"/>
      <c r="AV849" s="342"/>
      <c r="AW849" s="342"/>
      <c r="AX849" s="342"/>
      <c r="AY849">
        <f>COUNTA($C$849)</f>
        <v>1</v>
      </c>
    </row>
    <row r="850" spans="1:51" ht="30" customHeight="1" x14ac:dyDescent="0.15">
      <c r="A850" s="358">
        <v>6</v>
      </c>
      <c r="B850" s="358">
        <v>1</v>
      </c>
      <c r="C850" s="343" t="s">
        <v>712</v>
      </c>
      <c r="D850" s="328"/>
      <c r="E850" s="328"/>
      <c r="F850" s="328"/>
      <c r="G850" s="328"/>
      <c r="H850" s="328"/>
      <c r="I850" s="328"/>
      <c r="J850" s="329">
        <v>4000020450006</v>
      </c>
      <c r="K850" s="330"/>
      <c r="L850" s="330"/>
      <c r="M850" s="330"/>
      <c r="N850" s="330"/>
      <c r="O850" s="330"/>
      <c r="P850" s="344" t="s">
        <v>696</v>
      </c>
      <c r="Q850" s="331"/>
      <c r="R850" s="331"/>
      <c r="S850" s="331"/>
      <c r="T850" s="331"/>
      <c r="U850" s="331"/>
      <c r="V850" s="331"/>
      <c r="W850" s="331"/>
      <c r="X850" s="331"/>
      <c r="Y850" s="332">
        <v>0.2</v>
      </c>
      <c r="Z850" s="333"/>
      <c r="AA850" s="333"/>
      <c r="AB850" s="334"/>
      <c r="AC850" s="335" t="s">
        <v>79</v>
      </c>
      <c r="AD850" s="336"/>
      <c r="AE850" s="336"/>
      <c r="AF850" s="336"/>
      <c r="AG850" s="336"/>
      <c r="AH850" s="351" t="s">
        <v>677</v>
      </c>
      <c r="AI850" s="352"/>
      <c r="AJ850" s="352"/>
      <c r="AK850" s="352"/>
      <c r="AL850" s="339" t="s">
        <v>677</v>
      </c>
      <c r="AM850" s="340"/>
      <c r="AN850" s="340"/>
      <c r="AO850" s="341"/>
      <c r="AP850" s="342" t="s">
        <v>677</v>
      </c>
      <c r="AQ850" s="342"/>
      <c r="AR850" s="342"/>
      <c r="AS850" s="342"/>
      <c r="AT850" s="342"/>
      <c r="AU850" s="342"/>
      <c r="AV850" s="342"/>
      <c r="AW850" s="342"/>
      <c r="AX850" s="342"/>
      <c r="AY850">
        <f>COUNTA($C$850)</f>
        <v>1</v>
      </c>
    </row>
    <row r="851" spans="1:51" ht="30" customHeight="1" x14ac:dyDescent="0.15">
      <c r="A851" s="358">
        <v>7</v>
      </c>
      <c r="B851" s="358">
        <v>1</v>
      </c>
      <c r="C851" s="343" t="s">
        <v>714</v>
      </c>
      <c r="D851" s="328"/>
      <c r="E851" s="328"/>
      <c r="F851" s="328"/>
      <c r="G851" s="328"/>
      <c r="H851" s="328"/>
      <c r="I851" s="328"/>
      <c r="J851" s="329">
        <v>4000020030007</v>
      </c>
      <c r="K851" s="330"/>
      <c r="L851" s="330"/>
      <c r="M851" s="330"/>
      <c r="N851" s="330"/>
      <c r="O851" s="330"/>
      <c r="P851" s="344" t="s">
        <v>696</v>
      </c>
      <c r="Q851" s="331"/>
      <c r="R851" s="331"/>
      <c r="S851" s="331"/>
      <c r="T851" s="331"/>
      <c r="U851" s="331"/>
      <c r="V851" s="331"/>
      <c r="W851" s="331"/>
      <c r="X851" s="331"/>
      <c r="Y851" s="332">
        <v>0.1</v>
      </c>
      <c r="Z851" s="333"/>
      <c r="AA851" s="333"/>
      <c r="AB851" s="334"/>
      <c r="AC851" s="335" t="s">
        <v>79</v>
      </c>
      <c r="AD851" s="336"/>
      <c r="AE851" s="336"/>
      <c r="AF851" s="336"/>
      <c r="AG851" s="336"/>
      <c r="AH851" s="351" t="s">
        <v>677</v>
      </c>
      <c r="AI851" s="352"/>
      <c r="AJ851" s="352"/>
      <c r="AK851" s="352"/>
      <c r="AL851" s="339" t="s">
        <v>677</v>
      </c>
      <c r="AM851" s="340"/>
      <c r="AN851" s="340"/>
      <c r="AO851" s="341"/>
      <c r="AP851" s="342" t="s">
        <v>677</v>
      </c>
      <c r="AQ851" s="342"/>
      <c r="AR851" s="342"/>
      <c r="AS851" s="342"/>
      <c r="AT851" s="342"/>
      <c r="AU851" s="342"/>
      <c r="AV851" s="342"/>
      <c r="AW851" s="342"/>
      <c r="AX851" s="342"/>
      <c r="AY851">
        <f>COUNTA($C$851)</f>
        <v>1</v>
      </c>
    </row>
    <row r="852" spans="1:51" ht="30" customHeight="1" x14ac:dyDescent="0.15">
      <c r="A852" s="358">
        <v>8</v>
      </c>
      <c r="B852" s="358">
        <v>1</v>
      </c>
      <c r="C852" s="343" t="s">
        <v>715</v>
      </c>
      <c r="D852" s="328"/>
      <c r="E852" s="328"/>
      <c r="F852" s="328"/>
      <c r="G852" s="328"/>
      <c r="H852" s="328"/>
      <c r="I852" s="328"/>
      <c r="J852" s="329">
        <v>8000020040002</v>
      </c>
      <c r="K852" s="330"/>
      <c r="L852" s="330"/>
      <c r="M852" s="330"/>
      <c r="N852" s="330"/>
      <c r="O852" s="330"/>
      <c r="P852" s="344" t="s">
        <v>696</v>
      </c>
      <c r="Q852" s="331"/>
      <c r="R852" s="331"/>
      <c r="S852" s="331"/>
      <c r="T852" s="331"/>
      <c r="U852" s="331"/>
      <c r="V852" s="331"/>
      <c r="W852" s="331"/>
      <c r="X852" s="331"/>
      <c r="Y852" s="332">
        <v>0.1</v>
      </c>
      <c r="Z852" s="333"/>
      <c r="AA852" s="333"/>
      <c r="AB852" s="334"/>
      <c r="AC852" s="335" t="s">
        <v>79</v>
      </c>
      <c r="AD852" s="336"/>
      <c r="AE852" s="336"/>
      <c r="AF852" s="336"/>
      <c r="AG852" s="336"/>
      <c r="AH852" s="351" t="s">
        <v>677</v>
      </c>
      <c r="AI852" s="352"/>
      <c r="AJ852" s="352"/>
      <c r="AK852" s="352"/>
      <c r="AL852" s="339" t="s">
        <v>677</v>
      </c>
      <c r="AM852" s="340"/>
      <c r="AN852" s="340"/>
      <c r="AO852" s="341"/>
      <c r="AP852" s="342" t="s">
        <v>677</v>
      </c>
      <c r="AQ852" s="342"/>
      <c r="AR852" s="342"/>
      <c r="AS852" s="342"/>
      <c r="AT852" s="342"/>
      <c r="AU852" s="342"/>
      <c r="AV852" s="342"/>
      <c r="AW852" s="342"/>
      <c r="AX852" s="342"/>
      <c r="AY852">
        <f>COUNTA($C$852)</f>
        <v>1</v>
      </c>
    </row>
    <row r="853" spans="1:51" ht="30" customHeight="1" x14ac:dyDescent="0.15">
      <c r="A853" s="358">
        <v>9</v>
      </c>
      <c r="B853" s="358">
        <v>1</v>
      </c>
      <c r="C853" s="343" t="s">
        <v>716</v>
      </c>
      <c r="D853" s="328"/>
      <c r="E853" s="328"/>
      <c r="F853" s="328"/>
      <c r="G853" s="328"/>
      <c r="H853" s="328"/>
      <c r="I853" s="328"/>
      <c r="J853" s="329">
        <v>7000020010006</v>
      </c>
      <c r="K853" s="330"/>
      <c r="L853" s="330"/>
      <c r="M853" s="330"/>
      <c r="N853" s="330"/>
      <c r="O853" s="330"/>
      <c r="P853" s="344" t="s">
        <v>696</v>
      </c>
      <c r="Q853" s="331"/>
      <c r="R853" s="331"/>
      <c r="S853" s="331"/>
      <c r="T853" s="331"/>
      <c r="U853" s="331"/>
      <c r="V853" s="331"/>
      <c r="W853" s="331"/>
      <c r="X853" s="331"/>
      <c r="Y853" s="332">
        <v>0.1</v>
      </c>
      <c r="Z853" s="333"/>
      <c r="AA853" s="333"/>
      <c r="AB853" s="334"/>
      <c r="AC853" s="335" t="s">
        <v>79</v>
      </c>
      <c r="AD853" s="336"/>
      <c r="AE853" s="336"/>
      <c r="AF853" s="336"/>
      <c r="AG853" s="336"/>
      <c r="AH853" s="351" t="s">
        <v>677</v>
      </c>
      <c r="AI853" s="352"/>
      <c r="AJ853" s="352"/>
      <c r="AK853" s="352"/>
      <c r="AL853" s="339" t="s">
        <v>677</v>
      </c>
      <c r="AM853" s="340"/>
      <c r="AN853" s="340"/>
      <c r="AO853" s="341"/>
      <c r="AP853" s="342" t="s">
        <v>677</v>
      </c>
      <c r="AQ853" s="342"/>
      <c r="AR853" s="342"/>
      <c r="AS853" s="342"/>
      <c r="AT853" s="342"/>
      <c r="AU853" s="342"/>
      <c r="AV853" s="342"/>
      <c r="AW853" s="342"/>
      <c r="AX853" s="342"/>
      <c r="AY853">
        <f>COUNTA($C$853)</f>
        <v>1</v>
      </c>
    </row>
    <row r="854" spans="1:51" ht="30" customHeight="1" x14ac:dyDescent="0.15">
      <c r="A854" s="358">
        <v>10</v>
      </c>
      <c r="B854" s="358">
        <v>1</v>
      </c>
      <c r="C854" s="343" t="s">
        <v>717</v>
      </c>
      <c r="D854" s="328"/>
      <c r="E854" s="328"/>
      <c r="F854" s="328"/>
      <c r="G854" s="328"/>
      <c r="H854" s="328"/>
      <c r="I854" s="328"/>
      <c r="J854" s="329">
        <v>7000020430005</v>
      </c>
      <c r="K854" s="330"/>
      <c r="L854" s="330"/>
      <c r="M854" s="330"/>
      <c r="N854" s="330"/>
      <c r="O854" s="330"/>
      <c r="P854" s="344" t="s">
        <v>696</v>
      </c>
      <c r="Q854" s="331"/>
      <c r="R854" s="331"/>
      <c r="S854" s="331"/>
      <c r="T854" s="331"/>
      <c r="U854" s="331"/>
      <c r="V854" s="331"/>
      <c r="W854" s="331"/>
      <c r="X854" s="331"/>
      <c r="Y854" s="332">
        <v>0.1</v>
      </c>
      <c r="Z854" s="333"/>
      <c r="AA854" s="333"/>
      <c r="AB854" s="334"/>
      <c r="AC854" s="335" t="s">
        <v>79</v>
      </c>
      <c r="AD854" s="336"/>
      <c r="AE854" s="336"/>
      <c r="AF854" s="336"/>
      <c r="AG854" s="336"/>
      <c r="AH854" s="351" t="s">
        <v>677</v>
      </c>
      <c r="AI854" s="352"/>
      <c r="AJ854" s="352"/>
      <c r="AK854" s="352"/>
      <c r="AL854" s="339" t="s">
        <v>677</v>
      </c>
      <c r="AM854" s="340"/>
      <c r="AN854" s="340"/>
      <c r="AO854" s="341"/>
      <c r="AP854" s="342" t="s">
        <v>677</v>
      </c>
      <c r="AQ854" s="342"/>
      <c r="AR854" s="342"/>
      <c r="AS854" s="342"/>
      <c r="AT854" s="342"/>
      <c r="AU854" s="342"/>
      <c r="AV854" s="342"/>
      <c r="AW854" s="342"/>
      <c r="AX854" s="342"/>
      <c r="AY854">
        <f>COUNTA($C$854)</f>
        <v>1</v>
      </c>
    </row>
    <row r="855" spans="1:51" ht="30" hidden="1" customHeight="1" x14ac:dyDescent="0.15">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279</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x14ac:dyDescent="0.15">
      <c r="A878" s="358">
        <v>1</v>
      </c>
      <c r="B878" s="358">
        <v>1</v>
      </c>
      <c r="C878" s="343" t="s">
        <v>717</v>
      </c>
      <c r="D878" s="328"/>
      <c r="E878" s="328"/>
      <c r="F878" s="328"/>
      <c r="G878" s="328"/>
      <c r="H878" s="328"/>
      <c r="I878" s="328"/>
      <c r="J878" s="329">
        <v>7000020430005</v>
      </c>
      <c r="K878" s="330"/>
      <c r="L878" s="330"/>
      <c r="M878" s="330"/>
      <c r="N878" s="330"/>
      <c r="O878" s="330"/>
      <c r="P878" s="344" t="s">
        <v>695</v>
      </c>
      <c r="Q878" s="331"/>
      <c r="R878" s="331"/>
      <c r="S878" s="331"/>
      <c r="T878" s="331"/>
      <c r="U878" s="331"/>
      <c r="V878" s="331"/>
      <c r="W878" s="331"/>
      <c r="X878" s="331"/>
      <c r="Y878" s="332">
        <v>0.1</v>
      </c>
      <c r="Z878" s="333"/>
      <c r="AA878" s="333"/>
      <c r="AB878" s="334"/>
      <c r="AC878" s="335" t="s">
        <v>79</v>
      </c>
      <c r="AD878" s="336"/>
      <c r="AE878" s="336"/>
      <c r="AF878" s="336"/>
      <c r="AG878" s="336"/>
      <c r="AH878" s="351" t="s">
        <v>677</v>
      </c>
      <c r="AI878" s="352"/>
      <c r="AJ878" s="352"/>
      <c r="AK878" s="352"/>
      <c r="AL878" s="339" t="s">
        <v>677</v>
      </c>
      <c r="AM878" s="340"/>
      <c r="AN878" s="340"/>
      <c r="AO878" s="341"/>
      <c r="AP878" s="342" t="s">
        <v>677</v>
      </c>
      <c r="AQ878" s="342"/>
      <c r="AR878" s="342"/>
      <c r="AS878" s="342"/>
      <c r="AT878" s="342"/>
      <c r="AU878" s="342"/>
      <c r="AV878" s="342"/>
      <c r="AW878" s="342"/>
      <c r="AX878" s="342"/>
      <c r="AY878">
        <f t="shared" si="118"/>
        <v>1</v>
      </c>
    </row>
    <row r="879" spans="1:51" ht="30" customHeight="1" x14ac:dyDescent="0.15">
      <c r="A879" s="358">
        <v>2</v>
      </c>
      <c r="B879" s="358">
        <v>1</v>
      </c>
      <c r="C879" s="343" t="s">
        <v>718</v>
      </c>
      <c r="D879" s="328"/>
      <c r="E879" s="328"/>
      <c r="F879" s="328"/>
      <c r="G879" s="328"/>
      <c r="H879" s="328"/>
      <c r="I879" s="328"/>
      <c r="J879" s="329">
        <v>7000020160008</v>
      </c>
      <c r="K879" s="330"/>
      <c r="L879" s="330"/>
      <c r="M879" s="330"/>
      <c r="N879" s="330"/>
      <c r="O879" s="330"/>
      <c r="P879" s="344" t="s">
        <v>695</v>
      </c>
      <c r="Q879" s="331"/>
      <c r="R879" s="331"/>
      <c r="S879" s="331"/>
      <c r="T879" s="331"/>
      <c r="U879" s="331"/>
      <c r="V879" s="331"/>
      <c r="W879" s="331"/>
      <c r="X879" s="331"/>
      <c r="Y879" s="332">
        <v>0.1</v>
      </c>
      <c r="Z879" s="333"/>
      <c r="AA879" s="333"/>
      <c r="AB879" s="334"/>
      <c r="AC879" s="335" t="s">
        <v>79</v>
      </c>
      <c r="AD879" s="336"/>
      <c r="AE879" s="336"/>
      <c r="AF879" s="336"/>
      <c r="AG879" s="336"/>
      <c r="AH879" s="351" t="s">
        <v>677</v>
      </c>
      <c r="AI879" s="352"/>
      <c r="AJ879" s="352"/>
      <c r="AK879" s="352"/>
      <c r="AL879" s="339" t="s">
        <v>677</v>
      </c>
      <c r="AM879" s="340"/>
      <c r="AN879" s="340"/>
      <c r="AO879" s="341"/>
      <c r="AP879" s="342" t="s">
        <v>677</v>
      </c>
      <c r="AQ879" s="342"/>
      <c r="AR879" s="342"/>
      <c r="AS879" s="342"/>
      <c r="AT879" s="342"/>
      <c r="AU879" s="342"/>
      <c r="AV879" s="342"/>
      <c r="AW879" s="342"/>
      <c r="AX879" s="342"/>
      <c r="AY879">
        <f>COUNTA($C$879)</f>
        <v>1</v>
      </c>
    </row>
    <row r="880" spans="1:51" ht="30" customHeight="1" x14ac:dyDescent="0.15">
      <c r="A880" s="358">
        <v>3</v>
      </c>
      <c r="B880" s="358">
        <v>1</v>
      </c>
      <c r="C880" s="343" t="s">
        <v>719</v>
      </c>
      <c r="D880" s="328"/>
      <c r="E880" s="328"/>
      <c r="F880" s="328"/>
      <c r="G880" s="328"/>
      <c r="H880" s="328"/>
      <c r="I880" s="328"/>
      <c r="J880" s="329">
        <v>4000020270008</v>
      </c>
      <c r="K880" s="330"/>
      <c r="L880" s="330"/>
      <c r="M880" s="330"/>
      <c r="N880" s="330"/>
      <c r="O880" s="330"/>
      <c r="P880" s="344" t="s">
        <v>695</v>
      </c>
      <c r="Q880" s="331"/>
      <c r="R880" s="331"/>
      <c r="S880" s="331"/>
      <c r="T880" s="331"/>
      <c r="U880" s="331"/>
      <c r="V880" s="331"/>
      <c r="W880" s="331"/>
      <c r="X880" s="331"/>
      <c r="Y880" s="332">
        <v>0.1</v>
      </c>
      <c r="Z880" s="333"/>
      <c r="AA880" s="333"/>
      <c r="AB880" s="334"/>
      <c r="AC880" s="335" t="s">
        <v>79</v>
      </c>
      <c r="AD880" s="336"/>
      <c r="AE880" s="336"/>
      <c r="AF880" s="336"/>
      <c r="AG880" s="336"/>
      <c r="AH880" s="351" t="s">
        <v>677</v>
      </c>
      <c r="AI880" s="352"/>
      <c r="AJ880" s="352"/>
      <c r="AK880" s="352"/>
      <c r="AL880" s="339" t="s">
        <v>677</v>
      </c>
      <c r="AM880" s="340"/>
      <c r="AN880" s="340"/>
      <c r="AO880" s="341"/>
      <c r="AP880" s="342" t="s">
        <v>677</v>
      </c>
      <c r="AQ880" s="342"/>
      <c r="AR880" s="342"/>
      <c r="AS880" s="342"/>
      <c r="AT880" s="342"/>
      <c r="AU880" s="342"/>
      <c r="AV880" s="342"/>
      <c r="AW880" s="342"/>
      <c r="AX880" s="342"/>
      <c r="AY880">
        <f>COUNTA($C$880)</f>
        <v>1</v>
      </c>
    </row>
    <row r="881" spans="1:51" ht="30" customHeight="1" x14ac:dyDescent="0.15">
      <c r="A881" s="358">
        <v>4</v>
      </c>
      <c r="B881" s="358">
        <v>1</v>
      </c>
      <c r="C881" s="343" t="s">
        <v>720</v>
      </c>
      <c r="D881" s="328"/>
      <c r="E881" s="328"/>
      <c r="F881" s="328"/>
      <c r="G881" s="328"/>
      <c r="H881" s="328"/>
      <c r="I881" s="328"/>
      <c r="J881" s="329">
        <v>2000020350001</v>
      </c>
      <c r="K881" s="330"/>
      <c r="L881" s="330"/>
      <c r="M881" s="330"/>
      <c r="N881" s="330"/>
      <c r="O881" s="330"/>
      <c r="P881" s="344" t="s">
        <v>695</v>
      </c>
      <c r="Q881" s="331"/>
      <c r="R881" s="331"/>
      <c r="S881" s="331"/>
      <c r="T881" s="331"/>
      <c r="U881" s="331"/>
      <c r="V881" s="331"/>
      <c r="W881" s="331"/>
      <c r="X881" s="331"/>
      <c r="Y881" s="332">
        <v>0.1</v>
      </c>
      <c r="Z881" s="333"/>
      <c r="AA881" s="333"/>
      <c r="AB881" s="334"/>
      <c r="AC881" s="335" t="s">
        <v>79</v>
      </c>
      <c r="AD881" s="336"/>
      <c r="AE881" s="336"/>
      <c r="AF881" s="336"/>
      <c r="AG881" s="336"/>
      <c r="AH881" s="351" t="s">
        <v>677</v>
      </c>
      <c r="AI881" s="352"/>
      <c r="AJ881" s="352"/>
      <c r="AK881" s="352"/>
      <c r="AL881" s="339" t="s">
        <v>677</v>
      </c>
      <c r="AM881" s="340"/>
      <c r="AN881" s="340"/>
      <c r="AO881" s="341"/>
      <c r="AP881" s="342" t="s">
        <v>677</v>
      </c>
      <c r="AQ881" s="342"/>
      <c r="AR881" s="342"/>
      <c r="AS881" s="342"/>
      <c r="AT881" s="342"/>
      <c r="AU881" s="342"/>
      <c r="AV881" s="342"/>
      <c r="AW881" s="342"/>
      <c r="AX881" s="342"/>
      <c r="AY881">
        <f>COUNTA($C$881)</f>
        <v>1</v>
      </c>
    </row>
    <row r="882" spans="1:51" ht="30" customHeight="1" x14ac:dyDescent="0.15">
      <c r="A882" s="358">
        <v>5</v>
      </c>
      <c r="B882" s="358">
        <v>1</v>
      </c>
      <c r="C882" s="343" t="s">
        <v>709</v>
      </c>
      <c r="D882" s="328"/>
      <c r="E882" s="328"/>
      <c r="F882" s="328"/>
      <c r="G882" s="328"/>
      <c r="H882" s="328"/>
      <c r="I882" s="328"/>
      <c r="J882" s="329">
        <v>1000020230006</v>
      </c>
      <c r="K882" s="330"/>
      <c r="L882" s="330"/>
      <c r="M882" s="330"/>
      <c r="N882" s="330"/>
      <c r="O882" s="330"/>
      <c r="P882" s="344" t="s">
        <v>695</v>
      </c>
      <c r="Q882" s="331"/>
      <c r="R882" s="331"/>
      <c r="S882" s="331"/>
      <c r="T882" s="331"/>
      <c r="U882" s="331"/>
      <c r="V882" s="331"/>
      <c r="W882" s="331"/>
      <c r="X882" s="331"/>
      <c r="Y882" s="332">
        <v>0.1</v>
      </c>
      <c r="Z882" s="333"/>
      <c r="AA882" s="333"/>
      <c r="AB882" s="334"/>
      <c r="AC882" s="335" t="s">
        <v>79</v>
      </c>
      <c r="AD882" s="336"/>
      <c r="AE882" s="336"/>
      <c r="AF882" s="336"/>
      <c r="AG882" s="336"/>
      <c r="AH882" s="351" t="s">
        <v>677</v>
      </c>
      <c r="AI882" s="352"/>
      <c r="AJ882" s="352"/>
      <c r="AK882" s="352"/>
      <c r="AL882" s="339" t="s">
        <v>677</v>
      </c>
      <c r="AM882" s="340"/>
      <c r="AN882" s="340"/>
      <c r="AO882" s="341"/>
      <c r="AP882" s="342" t="s">
        <v>677</v>
      </c>
      <c r="AQ882" s="342"/>
      <c r="AR882" s="342"/>
      <c r="AS882" s="342"/>
      <c r="AT882" s="342"/>
      <c r="AU882" s="342"/>
      <c r="AV882" s="342"/>
      <c r="AW882" s="342"/>
      <c r="AX882" s="342"/>
      <c r="AY882">
        <f>COUNTA($C$882)</f>
        <v>1</v>
      </c>
    </row>
    <row r="883" spans="1:51" ht="30" customHeight="1" x14ac:dyDescent="0.15">
      <c r="A883" s="358">
        <v>6</v>
      </c>
      <c r="B883" s="358">
        <v>1</v>
      </c>
      <c r="C883" s="343" t="s">
        <v>716</v>
      </c>
      <c r="D883" s="328"/>
      <c r="E883" s="328"/>
      <c r="F883" s="328"/>
      <c r="G883" s="328"/>
      <c r="H883" s="328"/>
      <c r="I883" s="328"/>
      <c r="J883" s="329">
        <v>7000020010006</v>
      </c>
      <c r="K883" s="330"/>
      <c r="L883" s="330"/>
      <c r="M883" s="330"/>
      <c r="N883" s="330"/>
      <c r="O883" s="330"/>
      <c r="P883" s="344" t="s">
        <v>695</v>
      </c>
      <c r="Q883" s="331"/>
      <c r="R883" s="331"/>
      <c r="S883" s="331"/>
      <c r="T883" s="331"/>
      <c r="U883" s="331"/>
      <c r="V883" s="331"/>
      <c r="W883" s="331"/>
      <c r="X883" s="331"/>
      <c r="Y883" s="332">
        <v>0.1</v>
      </c>
      <c r="Z883" s="333"/>
      <c r="AA883" s="333"/>
      <c r="AB883" s="334"/>
      <c r="AC883" s="335" t="s">
        <v>79</v>
      </c>
      <c r="AD883" s="336"/>
      <c r="AE883" s="336"/>
      <c r="AF883" s="336"/>
      <c r="AG883" s="336"/>
      <c r="AH883" s="351" t="s">
        <v>677</v>
      </c>
      <c r="AI883" s="352"/>
      <c r="AJ883" s="352"/>
      <c r="AK883" s="352"/>
      <c r="AL883" s="339" t="s">
        <v>677</v>
      </c>
      <c r="AM883" s="340"/>
      <c r="AN883" s="340"/>
      <c r="AO883" s="341"/>
      <c r="AP883" s="342" t="s">
        <v>677</v>
      </c>
      <c r="AQ883" s="342"/>
      <c r="AR883" s="342"/>
      <c r="AS883" s="342"/>
      <c r="AT883" s="342"/>
      <c r="AU883" s="342"/>
      <c r="AV883" s="342"/>
      <c r="AW883" s="342"/>
      <c r="AX883" s="342"/>
      <c r="AY883">
        <f>COUNTA($C$883)</f>
        <v>1</v>
      </c>
    </row>
    <row r="884" spans="1:51" ht="30" customHeight="1" x14ac:dyDescent="0.15">
      <c r="A884" s="358">
        <v>7</v>
      </c>
      <c r="B884" s="358">
        <v>1</v>
      </c>
      <c r="C884" s="343" t="s">
        <v>721</v>
      </c>
      <c r="D884" s="328"/>
      <c r="E884" s="328"/>
      <c r="F884" s="328"/>
      <c r="G884" s="328"/>
      <c r="H884" s="328"/>
      <c r="I884" s="328"/>
      <c r="J884" s="329">
        <v>8000020130001</v>
      </c>
      <c r="K884" s="330"/>
      <c r="L884" s="330"/>
      <c r="M884" s="330"/>
      <c r="N884" s="330"/>
      <c r="O884" s="330"/>
      <c r="P884" s="344" t="s">
        <v>695</v>
      </c>
      <c r="Q884" s="331"/>
      <c r="R884" s="331"/>
      <c r="S884" s="331"/>
      <c r="T884" s="331"/>
      <c r="U884" s="331"/>
      <c r="V884" s="331"/>
      <c r="W884" s="331"/>
      <c r="X884" s="331"/>
      <c r="Y884" s="332">
        <v>0.1</v>
      </c>
      <c r="Z884" s="333"/>
      <c r="AA884" s="333"/>
      <c r="AB884" s="334"/>
      <c r="AC884" s="335" t="s">
        <v>79</v>
      </c>
      <c r="AD884" s="336"/>
      <c r="AE884" s="336"/>
      <c r="AF884" s="336"/>
      <c r="AG884" s="336"/>
      <c r="AH884" s="351" t="s">
        <v>677</v>
      </c>
      <c r="AI884" s="352"/>
      <c r="AJ884" s="352"/>
      <c r="AK884" s="352"/>
      <c r="AL884" s="339" t="s">
        <v>677</v>
      </c>
      <c r="AM884" s="340"/>
      <c r="AN884" s="340"/>
      <c r="AO884" s="341"/>
      <c r="AP884" s="342" t="s">
        <v>677</v>
      </c>
      <c r="AQ884" s="342"/>
      <c r="AR884" s="342"/>
      <c r="AS884" s="342"/>
      <c r="AT884" s="342"/>
      <c r="AU884" s="342"/>
      <c r="AV884" s="342"/>
      <c r="AW884" s="342"/>
      <c r="AX884" s="342"/>
      <c r="AY884">
        <f>COUNTA($C$884)</f>
        <v>1</v>
      </c>
    </row>
    <row r="885" spans="1:51" ht="30" customHeight="1" x14ac:dyDescent="0.15">
      <c r="A885" s="358">
        <v>8</v>
      </c>
      <c r="B885" s="358">
        <v>1</v>
      </c>
      <c r="C885" s="343" t="s">
        <v>713</v>
      </c>
      <c r="D885" s="328"/>
      <c r="E885" s="328"/>
      <c r="F885" s="328"/>
      <c r="G885" s="328"/>
      <c r="H885" s="328"/>
      <c r="I885" s="328"/>
      <c r="J885" s="329">
        <v>7000020340006</v>
      </c>
      <c r="K885" s="330"/>
      <c r="L885" s="330"/>
      <c r="M885" s="330"/>
      <c r="N885" s="330"/>
      <c r="O885" s="330"/>
      <c r="P885" s="344" t="s">
        <v>695</v>
      </c>
      <c r="Q885" s="331"/>
      <c r="R885" s="331"/>
      <c r="S885" s="331"/>
      <c r="T885" s="331"/>
      <c r="U885" s="331"/>
      <c r="V885" s="331"/>
      <c r="W885" s="331"/>
      <c r="X885" s="331"/>
      <c r="Y885" s="332">
        <v>0</v>
      </c>
      <c r="Z885" s="333"/>
      <c r="AA885" s="333"/>
      <c r="AB885" s="334"/>
      <c r="AC885" s="335" t="s">
        <v>79</v>
      </c>
      <c r="AD885" s="336"/>
      <c r="AE885" s="336"/>
      <c r="AF885" s="336"/>
      <c r="AG885" s="336"/>
      <c r="AH885" s="351" t="s">
        <v>677</v>
      </c>
      <c r="AI885" s="352"/>
      <c r="AJ885" s="352"/>
      <c r="AK885" s="352"/>
      <c r="AL885" s="339" t="s">
        <v>677</v>
      </c>
      <c r="AM885" s="340"/>
      <c r="AN885" s="340"/>
      <c r="AO885" s="341"/>
      <c r="AP885" s="342" t="s">
        <v>677</v>
      </c>
      <c r="AQ885" s="342"/>
      <c r="AR885" s="342"/>
      <c r="AS885" s="342"/>
      <c r="AT885" s="342"/>
      <c r="AU885" s="342"/>
      <c r="AV885" s="342"/>
      <c r="AW885" s="342"/>
      <c r="AX885" s="342"/>
      <c r="AY885">
        <f>COUNTA($C$885)</f>
        <v>1</v>
      </c>
    </row>
    <row r="886" spans="1:51" ht="30" customHeight="1" x14ac:dyDescent="0.15">
      <c r="A886" s="358">
        <v>9</v>
      </c>
      <c r="B886" s="358">
        <v>1</v>
      </c>
      <c r="C886" s="343" t="s">
        <v>722</v>
      </c>
      <c r="D886" s="328"/>
      <c r="E886" s="328"/>
      <c r="F886" s="328"/>
      <c r="G886" s="328"/>
      <c r="H886" s="328"/>
      <c r="I886" s="328"/>
      <c r="J886" s="329">
        <v>4000020360007</v>
      </c>
      <c r="K886" s="330"/>
      <c r="L886" s="330"/>
      <c r="M886" s="330"/>
      <c r="N886" s="330"/>
      <c r="O886" s="330"/>
      <c r="P886" s="344" t="s">
        <v>695</v>
      </c>
      <c r="Q886" s="331"/>
      <c r="R886" s="331"/>
      <c r="S886" s="331"/>
      <c r="T886" s="331"/>
      <c r="U886" s="331"/>
      <c r="V886" s="331"/>
      <c r="W886" s="331"/>
      <c r="X886" s="331"/>
      <c r="Y886" s="332">
        <v>0</v>
      </c>
      <c r="Z886" s="333"/>
      <c r="AA886" s="333"/>
      <c r="AB886" s="334"/>
      <c r="AC886" s="335" t="s">
        <v>79</v>
      </c>
      <c r="AD886" s="336"/>
      <c r="AE886" s="336"/>
      <c r="AF886" s="336"/>
      <c r="AG886" s="336"/>
      <c r="AH886" s="351" t="s">
        <v>677</v>
      </c>
      <c r="AI886" s="352"/>
      <c r="AJ886" s="352"/>
      <c r="AK886" s="352"/>
      <c r="AL886" s="339" t="s">
        <v>677</v>
      </c>
      <c r="AM886" s="340"/>
      <c r="AN886" s="340"/>
      <c r="AO886" s="341"/>
      <c r="AP886" s="342" t="s">
        <v>677</v>
      </c>
      <c r="AQ886" s="342"/>
      <c r="AR886" s="342"/>
      <c r="AS886" s="342"/>
      <c r="AT886" s="342"/>
      <c r="AU886" s="342"/>
      <c r="AV886" s="342"/>
      <c r="AW886" s="342"/>
      <c r="AX886" s="342"/>
      <c r="AY886">
        <f>COUNTA($C$886)</f>
        <v>1</v>
      </c>
    </row>
    <row r="887" spans="1:51" ht="30" customHeight="1" x14ac:dyDescent="0.15">
      <c r="A887" s="358">
        <v>10</v>
      </c>
      <c r="B887" s="358">
        <v>1</v>
      </c>
      <c r="C887" s="343" t="s">
        <v>723</v>
      </c>
      <c r="D887" s="328"/>
      <c r="E887" s="328"/>
      <c r="F887" s="328"/>
      <c r="G887" s="328"/>
      <c r="H887" s="328"/>
      <c r="I887" s="328"/>
      <c r="J887" s="329">
        <v>6000020400009</v>
      </c>
      <c r="K887" s="330"/>
      <c r="L887" s="330"/>
      <c r="M887" s="330"/>
      <c r="N887" s="330"/>
      <c r="O887" s="330"/>
      <c r="P887" s="344" t="s">
        <v>695</v>
      </c>
      <c r="Q887" s="331"/>
      <c r="R887" s="331"/>
      <c r="S887" s="331"/>
      <c r="T887" s="331"/>
      <c r="U887" s="331"/>
      <c r="V887" s="331"/>
      <c r="W887" s="331"/>
      <c r="X887" s="331"/>
      <c r="Y887" s="332">
        <v>0</v>
      </c>
      <c r="Z887" s="333"/>
      <c r="AA887" s="333"/>
      <c r="AB887" s="334"/>
      <c r="AC887" s="335" t="s">
        <v>79</v>
      </c>
      <c r="AD887" s="336"/>
      <c r="AE887" s="336"/>
      <c r="AF887" s="336"/>
      <c r="AG887" s="336"/>
      <c r="AH887" s="351" t="s">
        <v>677</v>
      </c>
      <c r="AI887" s="352"/>
      <c r="AJ887" s="352"/>
      <c r="AK887" s="352"/>
      <c r="AL887" s="339" t="s">
        <v>677</v>
      </c>
      <c r="AM887" s="340"/>
      <c r="AN887" s="340"/>
      <c r="AO887" s="341"/>
      <c r="AP887" s="342" t="s">
        <v>677</v>
      </c>
      <c r="AQ887" s="342"/>
      <c r="AR887" s="342"/>
      <c r="AS887" s="342"/>
      <c r="AT887" s="342"/>
      <c r="AU887" s="342"/>
      <c r="AV887" s="342"/>
      <c r="AW887" s="342"/>
      <c r="AX887" s="342"/>
      <c r="AY887">
        <f>COUNTA($C$887)</f>
        <v>1</v>
      </c>
    </row>
    <row r="888" spans="1:51" ht="30" hidden="1" customHeight="1" x14ac:dyDescent="0.15">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279</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x14ac:dyDescent="0.15">
      <c r="A911" s="358">
        <v>1</v>
      </c>
      <c r="B911" s="358">
        <v>1</v>
      </c>
      <c r="C911" s="343" t="s">
        <v>724</v>
      </c>
      <c r="D911" s="328"/>
      <c r="E911" s="328"/>
      <c r="F911" s="328"/>
      <c r="G911" s="328"/>
      <c r="H911" s="328"/>
      <c r="I911" s="328"/>
      <c r="J911" s="329">
        <v>1000020380008</v>
      </c>
      <c r="K911" s="330"/>
      <c r="L911" s="330"/>
      <c r="M911" s="330"/>
      <c r="N911" s="330"/>
      <c r="O911" s="330"/>
      <c r="P911" s="344" t="s">
        <v>694</v>
      </c>
      <c r="Q911" s="331"/>
      <c r="R911" s="331"/>
      <c r="S911" s="331"/>
      <c r="T911" s="331"/>
      <c r="U911" s="331"/>
      <c r="V911" s="331"/>
      <c r="W911" s="331"/>
      <c r="X911" s="331"/>
      <c r="Y911" s="332">
        <v>2.1</v>
      </c>
      <c r="Z911" s="333"/>
      <c r="AA911" s="333"/>
      <c r="AB911" s="334"/>
      <c r="AC911" s="335" t="s">
        <v>79</v>
      </c>
      <c r="AD911" s="336"/>
      <c r="AE911" s="336"/>
      <c r="AF911" s="336"/>
      <c r="AG911" s="336"/>
      <c r="AH911" s="351" t="s">
        <v>677</v>
      </c>
      <c r="AI911" s="352"/>
      <c r="AJ911" s="352"/>
      <c r="AK911" s="352"/>
      <c r="AL911" s="339" t="s">
        <v>677</v>
      </c>
      <c r="AM911" s="340"/>
      <c r="AN911" s="340"/>
      <c r="AO911" s="341"/>
      <c r="AP911" s="342" t="s">
        <v>677</v>
      </c>
      <c r="AQ911" s="342"/>
      <c r="AR911" s="342"/>
      <c r="AS911" s="342"/>
      <c r="AT911" s="342"/>
      <c r="AU911" s="342"/>
      <c r="AV911" s="342"/>
      <c r="AW911" s="342"/>
      <c r="AX911" s="342"/>
      <c r="AY911">
        <f t="shared" si="119"/>
        <v>1</v>
      </c>
    </row>
    <row r="912" spans="1:51" ht="30" customHeight="1" x14ac:dyDescent="0.15">
      <c r="A912" s="358">
        <v>2</v>
      </c>
      <c r="B912" s="358">
        <v>1</v>
      </c>
      <c r="C912" s="343" t="s">
        <v>725</v>
      </c>
      <c r="D912" s="328"/>
      <c r="E912" s="328"/>
      <c r="F912" s="328"/>
      <c r="G912" s="328"/>
      <c r="H912" s="328"/>
      <c r="I912" s="328"/>
      <c r="J912" s="329">
        <v>1000020200000</v>
      </c>
      <c r="K912" s="330"/>
      <c r="L912" s="330"/>
      <c r="M912" s="330"/>
      <c r="N912" s="330"/>
      <c r="O912" s="330"/>
      <c r="P912" s="344" t="s">
        <v>694</v>
      </c>
      <c r="Q912" s="331"/>
      <c r="R912" s="331"/>
      <c r="S912" s="331"/>
      <c r="T912" s="331"/>
      <c r="U912" s="331"/>
      <c r="V912" s="331"/>
      <c r="W912" s="331"/>
      <c r="X912" s="331"/>
      <c r="Y912" s="332">
        <v>1.9</v>
      </c>
      <c r="Z912" s="333"/>
      <c r="AA912" s="333"/>
      <c r="AB912" s="334"/>
      <c r="AC912" s="335" t="s">
        <v>79</v>
      </c>
      <c r="AD912" s="336"/>
      <c r="AE912" s="336"/>
      <c r="AF912" s="336"/>
      <c r="AG912" s="336"/>
      <c r="AH912" s="351" t="s">
        <v>677</v>
      </c>
      <c r="AI912" s="352"/>
      <c r="AJ912" s="352"/>
      <c r="AK912" s="352"/>
      <c r="AL912" s="339" t="s">
        <v>677</v>
      </c>
      <c r="AM912" s="340"/>
      <c r="AN912" s="340"/>
      <c r="AO912" s="341"/>
      <c r="AP912" s="342" t="s">
        <v>677</v>
      </c>
      <c r="AQ912" s="342"/>
      <c r="AR912" s="342"/>
      <c r="AS912" s="342"/>
      <c r="AT912" s="342"/>
      <c r="AU912" s="342"/>
      <c r="AV912" s="342"/>
      <c r="AW912" s="342"/>
      <c r="AX912" s="342"/>
      <c r="AY912">
        <f>COUNTA($C$912)</f>
        <v>1</v>
      </c>
    </row>
    <row r="913" spans="1:51" ht="30" customHeight="1" x14ac:dyDescent="0.15">
      <c r="A913" s="358">
        <v>3</v>
      </c>
      <c r="B913" s="358">
        <v>1</v>
      </c>
      <c r="C913" s="343" t="s">
        <v>717</v>
      </c>
      <c r="D913" s="328"/>
      <c r="E913" s="328"/>
      <c r="F913" s="328"/>
      <c r="G913" s="328"/>
      <c r="H913" s="328"/>
      <c r="I913" s="328"/>
      <c r="J913" s="329">
        <v>7000020430005</v>
      </c>
      <c r="K913" s="330"/>
      <c r="L913" s="330"/>
      <c r="M913" s="330"/>
      <c r="N913" s="330"/>
      <c r="O913" s="330"/>
      <c r="P913" s="344" t="s">
        <v>694</v>
      </c>
      <c r="Q913" s="331"/>
      <c r="R913" s="331"/>
      <c r="S913" s="331"/>
      <c r="T913" s="331"/>
      <c r="U913" s="331"/>
      <c r="V913" s="331"/>
      <c r="W913" s="331"/>
      <c r="X913" s="331"/>
      <c r="Y913" s="332">
        <v>1.5</v>
      </c>
      <c r="Z913" s="333"/>
      <c r="AA913" s="333"/>
      <c r="AB913" s="334"/>
      <c r="AC913" s="335" t="s">
        <v>79</v>
      </c>
      <c r="AD913" s="336"/>
      <c r="AE913" s="336"/>
      <c r="AF913" s="336"/>
      <c r="AG913" s="336"/>
      <c r="AH913" s="351" t="s">
        <v>677</v>
      </c>
      <c r="AI913" s="352"/>
      <c r="AJ913" s="352"/>
      <c r="AK913" s="352"/>
      <c r="AL913" s="339" t="s">
        <v>677</v>
      </c>
      <c r="AM913" s="340"/>
      <c r="AN913" s="340"/>
      <c r="AO913" s="341"/>
      <c r="AP913" s="342" t="s">
        <v>677</v>
      </c>
      <c r="AQ913" s="342"/>
      <c r="AR913" s="342"/>
      <c r="AS913" s="342"/>
      <c r="AT913" s="342"/>
      <c r="AU913" s="342"/>
      <c r="AV913" s="342"/>
      <c r="AW913" s="342"/>
      <c r="AX913" s="342"/>
      <c r="AY913">
        <f>COUNTA($C$913)</f>
        <v>1</v>
      </c>
    </row>
    <row r="914" spans="1:51" ht="30" customHeight="1" x14ac:dyDescent="0.15">
      <c r="A914" s="358">
        <v>4</v>
      </c>
      <c r="B914" s="358">
        <v>1</v>
      </c>
      <c r="C914" s="343" t="s">
        <v>726</v>
      </c>
      <c r="D914" s="328"/>
      <c r="E914" s="328"/>
      <c r="F914" s="328"/>
      <c r="G914" s="328"/>
      <c r="H914" s="328"/>
      <c r="I914" s="328"/>
      <c r="J914" s="329">
        <v>1000020290009</v>
      </c>
      <c r="K914" s="330"/>
      <c r="L914" s="330"/>
      <c r="M914" s="330"/>
      <c r="N914" s="330"/>
      <c r="O914" s="330"/>
      <c r="P914" s="344" t="s">
        <v>694</v>
      </c>
      <c r="Q914" s="331"/>
      <c r="R914" s="331"/>
      <c r="S914" s="331"/>
      <c r="T914" s="331"/>
      <c r="U914" s="331"/>
      <c r="V914" s="331"/>
      <c r="W914" s="331"/>
      <c r="X914" s="331"/>
      <c r="Y914" s="332">
        <v>0.7</v>
      </c>
      <c r="Z914" s="333"/>
      <c r="AA914" s="333"/>
      <c r="AB914" s="334"/>
      <c r="AC914" s="335" t="s">
        <v>79</v>
      </c>
      <c r="AD914" s="336"/>
      <c r="AE914" s="336"/>
      <c r="AF914" s="336"/>
      <c r="AG914" s="336"/>
      <c r="AH914" s="351" t="s">
        <v>677</v>
      </c>
      <c r="AI914" s="352"/>
      <c r="AJ914" s="352"/>
      <c r="AK914" s="352"/>
      <c r="AL914" s="339" t="s">
        <v>677</v>
      </c>
      <c r="AM914" s="340"/>
      <c r="AN914" s="340"/>
      <c r="AO914" s="341"/>
      <c r="AP914" s="342" t="s">
        <v>677</v>
      </c>
      <c r="AQ914" s="342"/>
      <c r="AR914" s="342"/>
      <c r="AS914" s="342"/>
      <c r="AT914" s="342"/>
      <c r="AU914" s="342"/>
      <c r="AV914" s="342"/>
      <c r="AW914" s="342"/>
      <c r="AX914" s="342"/>
      <c r="AY914">
        <f>COUNTA($C$914)</f>
        <v>1</v>
      </c>
    </row>
    <row r="915" spans="1:51" ht="30" customHeight="1" x14ac:dyDescent="0.15">
      <c r="A915" s="358">
        <v>5</v>
      </c>
      <c r="B915" s="358">
        <v>1</v>
      </c>
      <c r="C915" s="343" t="s">
        <v>718</v>
      </c>
      <c r="D915" s="328"/>
      <c r="E915" s="328"/>
      <c r="F915" s="328"/>
      <c r="G915" s="328"/>
      <c r="H915" s="328"/>
      <c r="I915" s="328"/>
      <c r="J915" s="329">
        <v>7000020160008</v>
      </c>
      <c r="K915" s="330"/>
      <c r="L915" s="330"/>
      <c r="M915" s="330"/>
      <c r="N915" s="330"/>
      <c r="O915" s="330"/>
      <c r="P915" s="344" t="s">
        <v>694</v>
      </c>
      <c r="Q915" s="331"/>
      <c r="R915" s="331"/>
      <c r="S915" s="331"/>
      <c r="T915" s="331"/>
      <c r="U915" s="331"/>
      <c r="V915" s="331"/>
      <c r="W915" s="331"/>
      <c r="X915" s="331"/>
      <c r="Y915" s="332">
        <v>0.7</v>
      </c>
      <c r="Z915" s="333"/>
      <c r="AA915" s="333"/>
      <c r="AB915" s="334"/>
      <c r="AC915" s="335" t="s">
        <v>79</v>
      </c>
      <c r="AD915" s="336"/>
      <c r="AE915" s="336"/>
      <c r="AF915" s="336"/>
      <c r="AG915" s="336"/>
      <c r="AH915" s="351" t="s">
        <v>677</v>
      </c>
      <c r="AI915" s="352"/>
      <c r="AJ915" s="352"/>
      <c r="AK915" s="352"/>
      <c r="AL915" s="339" t="s">
        <v>677</v>
      </c>
      <c r="AM915" s="340"/>
      <c r="AN915" s="340"/>
      <c r="AO915" s="341"/>
      <c r="AP915" s="342" t="s">
        <v>677</v>
      </c>
      <c r="AQ915" s="342"/>
      <c r="AR915" s="342"/>
      <c r="AS915" s="342"/>
      <c r="AT915" s="342"/>
      <c r="AU915" s="342"/>
      <c r="AV915" s="342"/>
      <c r="AW915" s="342"/>
      <c r="AX915" s="342"/>
      <c r="AY915">
        <f>COUNTA($C$915)</f>
        <v>1</v>
      </c>
    </row>
    <row r="916" spans="1:51" ht="30" customHeight="1" x14ac:dyDescent="0.15">
      <c r="A916" s="358">
        <v>6</v>
      </c>
      <c r="B916" s="358">
        <v>1</v>
      </c>
      <c r="C916" s="343" t="s">
        <v>713</v>
      </c>
      <c r="D916" s="328"/>
      <c r="E916" s="328"/>
      <c r="F916" s="328"/>
      <c r="G916" s="328"/>
      <c r="H916" s="328"/>
      <c r="I916" s="328"/>
      <c r="J916" s="329">
        <v>7000020340006</v>
      </c>
      <c r="K916" s="330"/>
      <c r="L916" s="330"/>
      <c r="M916" s="330"/>
      <c r="N916" s="330"/>
      <c r="O916" s="330"/>
      <c r="P916" s="344" t="s">
        <v>694</v>
      </c>
      <c r="Q916" s="331"/>
      <c r="R916" s="331"/>
      <c r="S916" s="331"/>
      <c r="T916" s="331"/>
      <c r="U916" s="331"/>
      <c r="V916" s="331"/>
      <c r="W916" s="331"/>
      <c r="X916" s="331"/>
      <c r="Y916" s="332">
        <v>0.3</v>
      </c>
      <c r="Z916" s="333"/>
      <c r="AA916" s="333"/>
      <c r="AB916" s="334"/>
      <c r="AC916" s="335" t="s">
        <v>79</v>
      </c>
      <c r="AD916" s="336"/>
      <c r="AE916" s="336"/>
      <c r="AF916" s="336"/>
      <c r="AG916" s="336"/>
      <c r="AH916" s="351" t="s">
        <v>677</v>
      </c>
      <c r="AI916" s="352"/>
      <c r="AJ916" s="352"/>
      <c r="AK916" s="352"/>
      <c r="AL916" s="339" t="s">
        <v>677</v>
      </c>
      <c r="AM916" s="340"/>
      <c r="AN916" s="340"/>
      <c r="AO916" s="341"/>
      <c r="AP916" s="342" t="s">
        <v>677</v>
      </c>
      <c r="AQ916" s="342"/>
      <c r="AR916" s="342"/>
      <c r="AS916" s="342"/>
      <c r="AT916" s="342"/>
      <c r="AU916" s="342"/>
      <c r="AV916" s="342"/>
      <c r="AW916" s="342"/>
      <c r="AX916" s="342"/>
      <c r="AY916">
        <f>COUNTA($C$916)</f>
        <v>1</v>
      </c>
    </row>
    <row r="917" spans="1:51" ht="30" customHeight="1" x14ac:dyDescent="0.15">
      <c r="A917" s="358">
        <v>7</v>
      </c>
      <c r="B917" s="358">
        <v>1</v>
      </c>
      <c r="C917" s="343" t="s">
        <v>720</v>
      </c>
      <c r="D917" s="328"/>
      <c r="E917" s="328"/>
      <c r="F917" s="328"/>
      <c r="G917" s="328"/>
      <c r="H917" s="328"/>
      <c r="I917" s="328"/>
      <c r="J917" s="329">
        <v>2000020350001</v>
      </c>
      <c r="K917" s="330"/>
      <c r="L917" s="330"/>
      <c r="M917" s="330"/>
      <c r="N917" s="330"/>
      <c r="O917" s="330"/>
      <c r="P917" s="344" t="s">
        <v>694</v>
      </c>
      <c r="Q917" s="331"/>
      <c r="R917" s="331"/>
      <c r="S917" s="331"/>
      <c r="T917" s="331"/>
      <c r="U917" s="331"/>
      <c r="V917" s="331"/>
      <c r="W917" s="331"/>
      <c r="X917" s="331"/>
      <c r="Y917" s="332">
        <v>0.3</v>
      </c>
      <c r="Z917" s="333"/>
      <c r="AA917" s="333"/>
      <c r="AB917" s="334"/>
      <c r="AC917" s="335" t="s">
        <v>79</v>
      </c>
      <c r="AD917" s="336"/>
      <c r="AE917" s="336"/>
      <c r="AF917" s="336"/>
      <c r="AG917" s="336"/>
      <c r="AH917" s="351" t="s">
        <v>677</v>
      </c>
      <c r="AI917" s="352"/>
      <c r="AJ917" s="352"/>
      <c r="AK917" s="352"/>
      <c r="AL917" s="339" t="s">
        <v>677</v>
      </c>
      <c r="AM917" s="340"/>
      <c r="AN917" s="340"/>
      <c r="AO917" s="341"/>
      <c r="AP917" s="342" t="s">
        <v>677</v>
      </c>
      <c r="AQ917" s="342"/>
      <c r="AR917" s="342"/>
      <c r="AS917" s="342"/>
      <c r="AT917" s="342"/>
      <c r="AU917" s="342"/>
      <c r="AV917" s="342"/>
      <c r="AW917" s="342"/>
      <c r="AX917" s="342"/>
      <c r="AY917">
        <f>COUNTA($C$917)</f>
        <v>1</v>
      </c>
    </row>
    <row r="918" spans="1:51" ht="30" customHeight="1" x14ac:dyDescent="0.15">
      <c r="A918" s="358">
        <v>8</v>
      </c>
      <c r="B918" s="358">
        <v>1</v>
      </c>
      <c r="C918" s="343" t="s">
        <v>727</v>
      </c>
      <c r="D918" s="328"/>
      <c r="E918" s="328"/>
      <c r="F918" s="328"/>
      <c r="G918" s="328"/>
      <c r="H918" s="328"/>
      <c r="I918" s="328"/>
      <c r="J918" s="329">
        <v>1000020140007</v>
      </c>
      <c r="K918" s="330"/>
      <c r="L918" s="330"/>
      <c r="M918" s="330"/>
      <c r="N918" s="330"/>
      <c r="O918" s="330"/>
      <c r="P918" s="344" t="s">
        <v>694</v>
      </c>
      <c r="Q918" s="331"/>
      <c r="R918" s="331"/>
      <c r="S918" s="331"/>
      <c r="T918" s="331"/>
      <c r="U918" s="331"/>
      <c r="V918" s="331"/>
      <c r="W918" s="331"/>
      <c r="X918" s="331"/>
      <c r="Y918" s="332">
        <v>0.3</v>
      </c>
      <c r="Z918" s="333"/>
      <c r="AA918" s="333"/>
      <c r="AB918" s="334"/>
      <c r="AC918" s="335" t="s">
        <v>79</v>
      </c>
      <c r="AD918" s="336"/>
      <c r="AE918" s="336"/>
      <c r="AF918" s="336"/>
      <c r="AG918" s="336"/>
      <c r="AH918" s="351" t="s">
        <v>677</v>
      </c>
      <c r="AI918" s="352"/>
      <c r="AJ918" s="352"/>
      <c r="AK918" s="352"/>
      <c r="AL918" s="339" t="s">
        <v>677</v>
      </c>
      <c r="AM918" s="340"/>
      <c r="AN918" s="340"/>
      <c r="AO918" s="341"/>
      <c r="AP918" s="342" t="s">
        <v>677</v>
      </c>
      <c r="AQ918" s="342"/>
      <c r="AR918" s="342"/>
      <c r="AS918" s="342"/>
      <c r="AT918" s="342"/>
      <c r="AU918" s="342"/>
      <c r="AV918" s="342"/>
      <c r="AW918" s="342"/>
      <c r="AX918" s="342"/>
      <c r="AY918">
        <f>COUNTA($C$918)</f>
        <v>1</v>
      </c>
    </row>
    <row r="919" spans="1:51" ht="30" customHeight="1" x14ac:dyDescent="0.15">
      <c r="A919" s="358">
        <v>9</v>
      </c>
      <c r="B919" s="358">
        <v>1</v>
      </c>
      <c r="C919" s="343" t="s">
        <v>723</v>
      </c>
      <c r="D919" s="328"/>
      <c r="E919" s="328"/>
      <c r="F919" s="328"/>
      <c r="G919" s="328"/>
      <c r="H919" s="328"/>
      <c r="I919" s="328"/>
      <c r="J919" s="329">
        <v>6000020400009</v>
      </c>
      <c r="K919" s="330"/>
      <c r="L919" s="330"/>
      <c r="M919" s="330"/>
      <c r="N919" s="330"/>
      <c r="O919" s="330"/>
      <c r="P919" s="344" t="s">
        <v>694</v>
      </c>
      <c r="Q919" s="331"/>
      <c r="R919" s="331"/>
      <c r="S919" s="331"/>
      <c r="T919" s="331"/>
      <c r="U919" s="331"/>
      <c r="V919" s="331"/>
      <c r="W919" s="331"/>
      <c r="X919" s="331"/>
      <c r="Y919" s="332">
        <v>0.2</v>
      </c>
      <c r="Z919" s="333"/>
      <c r="AA919" s="333"/>
      <c r="AB919" s="334"/>
      <c r="AC919" s="335" t="s">
        <v>79</v>
      </c>
      <c r="AD919" s="336"/>
      <c r="AE919" s="336"/>
      <c r="AF919" s="336"/>
      <c r="AG919" s="336"/>
      <c r="AH919" s="351" t="s">
        <v>677</v>
      </c>
      <c r="AI919" s="352"/>
      <c r="AJ919" s="352"/>
      <c r="AK919" s="352"/>
      <c r="AL919" s="339" t="s">
        <v>677</v>
      </c>
      <c r="AM919" s="340"/>
      <c r="AN919" s="340"/>
      <c r="AO919" s="341"/>
      <c r="AP919" s="342" t="s">
        <v>677</v>
      </c>
      <c r="AQ919" s="342"/>
      <c r="AR919" s="342"/>
      <c r="AS919" s="342"/>
      <c r="AT919" s="342"/>
      <c r="AU919" s="342"/>
      <c r="AV919" s="342"/>
      <c r="AW919" s="342"/>
      <c r="AX919" s="342"/>
      <c r="AY919">
        <f>COUNTA($C$919)</f>
        <v>1</v>
      </c>
    </row>
    <row r="920" spans="1:51" ht="30" customHeight="1" x14ac:dyDescent="0.15">
      <c r="A920" s="358">
        <v>10</v>
      </c>
      <c r="B920" s="358">
        <v>1</v>
      </c>
      <c r="C920" s="343" t="s">
        <v>728</v>
      </c>
      <c r="D920" s="328"/>
      <c r="E920" s="328"/>
      <c r="F920" s="328"/>
      <c r="G920" s="328"/>
      <c r="H920" s="328"/>
      <c r="I920" s="328"/>
      <c r="J920" s="329">
        <v>4000020330001</v>
      </c>
      <c r="K920" s="330"/>
      <c r="L920" s="330"/>
      <c r="M920" s="330"/>
      <c r="N920" s="330"/>
      <c r="O920" s="330"/>
      <c r="P920" s="344" t="s">
        <v>694</v>
      </c>
      <c r="Q920" s="331"/>
      <c r="R920" s="331"/>
      <c r="S920" s="331"/>
      <c r="T920" s="331"/>
      <c r="U920" s="331"/>
      <c r="V920" s="331"/>
      <c r="W920" s="331"/>
      <c r="X920" s="331"/>
      <c r="Y920" s="332">
        <v>0.2</v>
      </c>
      <c r="Z920" s="333"/>
      <c r="AA920" s="333"/>
      <c r="AB920" s="334"/>
      <c r="AC920" s="335" t="s">
        <v>79</v>
      </c>
      <c r="AD920" s="336"/>
      <c r="AE920" s="336"/>
      <c r="AF920" s="336"/>
      <c r="AG920" s="336"/>
      <c r="AH920" s="351" t="s">
        <v>677</v>
      </c>
      <c r="AI920" s="352"/>
      <c r="AJ920" s="352"/>
      <c r="AK920" s="352"/>
      <c r="AL920" s="339" t="s">
        <v>677</v>
      </c>
      <c r="AM920" s="340"/>
      <c r="AN920" s="340"/>
      <c r="AO920" s="341"/>
      <c r="AP920" s="342" t="s">
        <v>677</v>
      </c>
      <c r="AQ920" s="342"/>
      <c r="AR920" s="342"/>
      <c r="AS920" s="342"/>
      <c r="AT920" s="342"/>
      <c r="AU920" s="342"/>
      <c r="AV920" s="342"/>
      <c r="AW920" s="342"/>
      <c r="AX920" s="342"/>
      <c r="AY920">
        <f>COUNTA($C$920)</f>
        <v>1</v>
      </c>
    </row>
    <row r="921" spans="1:51" ht="30" hidden="1" customHeight="1" x14ac:dyDescent="0.15">
      <c r="A921" s="358">
        <v>11</v>
      </c>
      <c r="B921" s="358">
        <v>1</v>
      </c>
      <c r="C921" s="328"/>
      <c r="D921" s="328"/>
      <c r="E921" s="328"/>
      <c r="F921" s="328"/>
      <c r="G921" s="328"/>
      <c r="H921" s="328"/>
      <c r="I921" s="328"/>
      <c r="J921" s="329"/>
      <c r="K921" s="330"/>
      <c r="L921" s="330"/>
      <c r="M921" s="330"/>
      <c r="N921" s="330"/>
      <c r="O921" s="330"/>
      <c r="P921" s="344" t="s">
        <v>694</v>
      </c>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8">
        <v>12</v>
      </c>
      <c r="B922" s="358">
        <v>1</v>
      </c>
      <c r="C922" s="328"/>
      <c r="D922" s="328"/>
      <c r="E922" s="328"/>
      <c r="F922" s="328"/>
      <c r="G922" s="328"/>
      <c r="H922" s="328"/>
      <c r="I922" s="328"/>
      <c r="J922" s="329"/>
      <c r="K922" s="330"/>
      <c r="L922" s="330"/>
      <c r="M922" s="330"/>
      <c r="N922" s="330"/>
      <c r="O922" s="330"/>
      <c r="P922" s="344" t="s">
        <v>694</v>
      </c>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8">
        <v>13</v>
      </c>
      <c r="B923" s="358">
        <v>1</v>
      </c>
      <c r="C923" s="328"/>
      <c r="D923" s="328"/>
      <c r="E923" s="328"/>
      <c r="F923" s="328"/>
      <c r="G923" s="328"/>
      <c r="H923" s="328"/>
      <c r="I923" s="328"/>
      <c r="J923" s="329"/>
      <c r="K923" s="330"/>
      <c r="L923" s="330"/>
      <c r="M923" s="330"/>
      <c r="N923" s="330"/>
      <c r="O923" s="330"/>
      <c r="P923" s="344" t="s">
        <v>694</v>
      </c>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8">
        <v>14</v>
      </c>
      <c r="B924" s="358">
        <v>1</v>
      </c>
      <c r="C924" s="328"/>
      <c r="D924" s="328"/>
      <c r="E924" s="328"/>
      <c r="F924" s="328"/>
      <c r="G924" s="328"/>
      <c r="H924" s="328"/>
      <c r="I924" s="328"/>
      <c r="J924" s="329"/>
      <c r="K924" s="330"/>
      <c r="L924" s="330"/>
      <c r="M924" s="330"/>
      <c r="N924" s="330"/>
      <c r="O924" s="330"/>
      <c r="P924" s="344" t="s">
        <v>694</v>
      </c>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8">
        <v>15</v>
      </c>
      <c r="B925" s="358">
        <v>1</v>
      </c>
      <c r="C925" s="328"/>
      <c r="D925" s="328"/>
      <c r="E925" s="328"/>
      <c r="F925" s="328"/>
      <c r="G925" s="328"/>
      <c r="H925" s="328"/>
      <c r="I925" s="328"/>
      <c r="J925" s="329"/>
      <c r="K925" s="330"/>
      <c r="L925" s="330"/>
      <c r="M925" s="330"/>
      <c r="N925" s="330"/>
      <c r="O925" s="330"/>
      <c r="P925" s="344" t="s">
        <v>694</v>
      </c>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8">
        <v>16</v>
      </c>
      <c r="B926" s="358">
        <v>1</v>
      </c>
      <c r="C926" s="328"/>
      <c r="D926" s="328"/>
      <c r="E926" s="328"/>
      <c r="F926" s="328"/>
      <c r="G926" s="328"/>
      <c r="H926" s="328"/>
      <c r="I926" s="328"/>
      <c r="J926" s="329"/>
      <c r="K926" s="330"/>
      <c r="L926" s="330"/>
      <c r="M926" s="330"/>
      <c r="N926" s="330"/>
      <c r="O926" s="330"/>
      <c r="P926" s="344" t="s">
        <v>694</v>
      </c>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8">
        <v>17</v>
      </c>
      <c r="B927" s="358">
        <v>1</v>
      </c>
      <c r="C927" s="328"/>
      <c r="D927" s="328"/>
      <c r="E927" s="328"/>
      <c r="F927" s="328"/>
      <c r="G927" s="328"/>
      <c r="H927" s="328"/>
      <c r="I927" s="328"/>
      <c r="J927" s="329"/>
      <c r="K927" s="330"/>
      <c r="L927" s="330"/>
      <c r="M927" s="330"/>
      <c r="N927" s="330"/>
      <c r="O927" s="330"/>
      <c r="P927" s="344" t="s">
        <v>694</v>
      </c>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8">
        <v>18</v>
      </c>
      <c r="B928" s="358">
        <v>1</v>
      </c>
      <c r="C928" s="328"/>
      <c r="D928" s="328"/>
      <c r="E928" s="328"/>
      <c r="F928" s="328"/>
      <c r="G928" s="328"/>
      <c r="H928" s="328"/>
      <c r="I928" s="328"/>
      <c r="J928" s="329"/>
      <c r="K928" s="330"/>
      <c r="L928" s="330"/>
      <c r="M928" s="330"/>
      <c r="N928" s="330"/>
      <c r="O928" s="330"/>
      <c r="P928" s="344" t="s">
        <v>694</v>
      </c>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8">
        <v>19</v>
      </c>
      <c r="B929" s="358">
        <v>1</v>
      </c>
      <c r="C929" s="328"/>
      <c r="D929" s="328"/>
      <c r="E929" s="328"/>
      <c r="F929" s="328"/>
      <c r="G929" s="328"/>
      <c r="H929" s="328"/>
      <c r="I929" s="328"/>
      <c r="J929" s="329"/>
      <c r="K929" s="330"/>
      <c r="L929" s="330"/>
      <c r="M929" s="330"/>
      <c r="N929" s="330"/>
      <c r="O929" s="330"/>
      <c r="P929" s="344" t="s">
        <v>694</v>
      </c>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8">
        <v>20</v>
      </c>
      <c r="B930" s="358">
        <v>1</v>
      </c>
      <c r="C930" s="328"/>
      <c r="D930" s="328"/>
      <c r="E930" s="328"/>
      <c r="F930" s="328"/>
      <c r="G930" s="328"/>
      <c r="H930" s="328"/>
      <c r="I930" s="328"/>
      <c r="J930" s="329"/>
      <c r="K930" s="330"/>
      <c r="L930" s="330"/>
      <c r="M930" s="330"/>
      <c r="N930" s="330"/>
      <c r="O930" s="330"/>
      <c r="P930" s="344" t="s">
        <v>694</v>
      </c>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8">
        <v>21</v>
      </c>
      <c r="B931" s="358">
        <v>1</v>
      </c>
      <c r="C931" s="328"/>
      <c r="D931" s="328"/>
      <c r="E931" s="328"/>
      <c r="F931" s="328"/>
      <c r="G931" s="328"/>
      <c r="H931" s="328"/>
      <c r="I931" s="328"/>
      <c r="J931" s="329"/>
      <c r="K931" s="330"/>
      <c r="L931" s="330"/>
      <c r="M931" s="330"/>
      <c r="N931" s="330"/>
      <c r="O931" s="330"/>
      <c r="P931" s="344" t="s">
        <v>694</v>
      </c>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8">
        <v>22</v>
      </c>
      <c r="B932" s="358">
        <v>1</v>
      </c>
      <c r="C932" s="328"/>
      <c r="D932" s="328"/>
      <c r="E932" s="328"/>
      <c r="F932" s="328"/>
      <c r="G932" s="328"/>
      <c r="H932" s="328"/>
      <c r="I932" s="328"/>
      <c r="J932" s="329"/>
      <c r="K932" s="330"/>
      <c r="L932" s="330"/>
      <c r="M932" s="330"/>
      <c r="N932" s="330"/>
      <c r="O932" s="330"/>
      <c r="P932" s="344" t="s">
        <v>694</v>
      </c>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8">
        <v>23</v>
      </c>
      <c r="B933" s="358">
        <v>1</v>
      </c>
      <c r="C933" s="328"/>
      <c r="D933" s="328"/>
      <c r="E933" s="328"/>
      <c r="F933" s="328"/>
      <c r="G933" s="328"/>
      <c r="H933" s="328"/>
      <c r="I933" s="328"/>
      <c r="J933" s="329"/>
      <c r="K933" s="330"/>
      <c r="L933" s="330"/>
      <c r="M933" s="330"/>
      <c r="N933" s="330"/>
      <c r="O933" s="330"/>
      <c r="P933" s="344" t="s">
        <v>694</v>
      </c>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8">
        <v>24</v>
      </c>
      <c r="B934" s="358">
        <v>1</v>
      </c>
      <c r="C934" s="328"/>
      <c r="D934" s="328"/>
      <c r="E934" s="328"/>
      <c r="F934" s="328"/>
      <c r="G934" s="328"/>
      <c r="H934" s="328"/>
      <c r="I934" s="328"/>
      <c r="J934" s="329"/>
      <c r="K934" s="330"/>
      <c r="L934" s="330"/>
      <c r="M934" s="330"/>
      <c r="N934" s="330"/>
      <c r="O934" s="330"/>
      <c r="P934" s="344" t="s">
        <v>694</v>
      </c>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8">
        <v>25</v>
      </c>
      <c r="B935" s="358">
        <v>1</v>
      </c>
      <c r="C935" s="328"/>
      <c r="D935" s="328"/>
      <c r="E935" s="328"/>
      <c r="F935" s="328"/>
      <c r="G935" s="328"/>
      <c r="H935" s="328"/>
      <c r="I935" s="328"/>
      <c r="J935" s="329"/>
      <c r="K935" s="330"/>
      <c r="L935" s="330"/>
      <c r="M935" s="330"/>
      <c r="N935" s="330"/>
      <c r="O935" s="330"/>
      <c r="P935" s="344" t="s">
        <v>694</v>
      </c>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8">
        <v>26</v>
      </c>
      <c r="B936" s="358">
        <v>1</v>
      </c>
      <c r="C936" s="328"/>
      <c r="D936" s="328"/>
      <c r="E936" s="328"/>
      <c r="F936" s="328"/>
      <c r="G936" s="328"/>
      <c r="H936" s="328"/>
      <c r="I936" s="328"/>
      <c r="J936" s="329"/>
      <c r="K936" s="330"/>
      <c r="L936" s="330"/>
      <c r="M936" s="330"/>
      <c r="N936" s="330"/>
      <c r="O936" s="330"/>
      <c r="P936" s="344" t="s">
        <v>694</v>
      </c>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8">
        <v>27</v>
      </c>
      <c r="B937" s="358">
        <v>1</v>
      </c>
      <c r="C937" s="328"/>
      <c r="D937" s="328"/>
      <c r="E937" s="328"/>
      <c r="F937" s="328"/>
      <c r="G937" s="328"/>
      <c r="H937" s="328"/>
      <c r="I937" s="328"/>
      <c r="J937" s="329"/>
      <c r="K937" s="330"/>
      <c r="L937" s="330"/>
      <c r="M937" s="330"/>
      <c r="N937" s="330"/>
      <c r="O937" s="330"/>
      <c r="P937" s="344" t="s">
        <v>694</v>
      </c>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8">
        <v>28</v>
      </c>
      <c r="B938" s="358">
        <v>1</v>
      </c>
      <c r="C938" s="328"/>
      <c r="D938" s="328"/>
      <c r="E938" s="328"/>
      <c r="F938" s="328"/>
      <c r="G938" s="328"/>
      <c r="H938" s="328"/>
      <c r="I938" s="328"/>
      <c r="J938" s="329"/>
      <c r="K938" s="330"/>
      <c r="L938" s="330"/>
      <c r="M938" s="330"/>
      <c r="N938" s="330"/>
      <c r="O938" s="330"/>
      <c r="P938" s="344" t="s">
        <v>694</v>
      </c>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8">
        <v>29</v>
      </c>
      <c r="B939" s="358">
        <v>1</v>
      </c>
      <c r="C939" s="328"/>
      <c r="D939" s="328"/>
      <c r="E939" s="328"/>
      <c r="F939" s="328"/>
      <c r="G939" s="328"/>
      <c r="H939" s="328"/>
      <c r="I939" s="328"/>
      <c r="J939" s="329"/>
      <c r="K939" s="330"/>
      <c r="L939" s="330"/>
      <c r="M939" s="330"/>
      <c r="N939" s="330"/>
      <c r="O939" s="330"/>
      <c r="P939" s="344" t="s">
        <v>694</v>
      </c>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8">
        <v>30</v>
      </c>
      <c r="B940" s="358">
        <v>1</v>
      </c>
      <c r="C940" s="328"/>
      <c r="D940" s="328"/>
      <c r="E940" s="328"/>
      <c r="F940" s="328"/>
      <c r="G940" s="328"/>
      <c r="H940" s="328"/>
      <c r="I940" s="328"/>
      <c r="J940" s="329"/>
      <c r="K940" s="330"/>
      <c r="L940" s="330"/>
      <c r="M940" s="330"/>
      <c r="N940" s="330"/>
      <c r="O940" s="330"/>
      <c r="P940" s="344" t="s">
        <v>694</v>
      </c>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279</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83.1" customHeight="1" x14ac:dyDescent="0.15">
      <c r="A944" s="358">
        <v>1</v>
      </c>
      <c r="B944" s="358">
        <v>1</v>
      </c>
      <c r="C944" s="343" t="s">
        <v>671</v>
      </c>
      <c r="D944" s="328"/>
      <c r="E944" s="328"/>
      <c r="F944" s="328"/>
      <c r="G944" s="328"/>
      <c r="H944" s="328"/>
      <c r="I944" s="328"/>
      <c r="J944" s="353">
        <v>6000012070001</v>
      </c>
      <c r="K944" s="354"/>
      <c r="L944" s="354"/>
      <c r="M944" s="354"/>
      <c r="N944" s="354"/>
      <c r="O944" s="355"/>
      <c r="P944" s="344" t="s">
        <v>770</v>
      </c>
      <c r="Q944" s="331"/>
      <c r="R944" s="331"/>
      <c r="S944" s="331"/>
      <c r="T944" s="331"/>
      <c r="U944" s="331"/>
      <c r="V944" s="331"/>
      <c r="W944" s="331"/>
      <c r="X944" s="331"/>
      <c r="Y944" s="332">
        <v>23.7</v>
      </c>
      <c r="Z944" s="333"/>
      <c r="AA944" s="333"/>
      <c r="AB944" s="334"/>
      <c r="AC944" s="335" t="s">
        <v>79</v>
      </c>
      <c r="AD944" s="336"/>
      <c r="AE944" s="336"/>
      <c r="AF944" s="336"/>
      <c r="AG944" s="336"/>
      <c r="AH944" s="351" t="s">
        <v>658</v>
      </c>
      <c r="AI944" s="352"/>
      <c r="AJ944" s="352"/>
      <c r="AK944" s="352"/>
      <c r="AL944" s="339" t="s">
        <v>658</v>
      </c>
      <c r="AM944" s="340"/>
      <c r="AN944" s="340"/>
      <c r="AO944" s="341"/>
      <c r="AP944" s="342" t="s">
        <v>675</v>
      </c>
      <c r="AQ944" s="342"/>
      <c r="AR944" s="342"/>
      <c r="AS944" s="342"/>
      <c r="AT944" s="342"/>
      <c r="AU944" s="342"/>
      <c r="AV944" s="342"/>
      <c r="AW944" s="342"/>
      <c r="AX944" s="342"/>
      <c r="AY944">
        <f t="shared" si="120"/>
        <v>1</v>
      </c>
    </row>
    <row r="945" spans="1:51" ht="30" hidden="1" customHeight="1" x14ac:dyDescent="0.15">
      <c r="A945" s="358">
        <v>2</v>
      </c>
      <c r="B945" s="358">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8">
        <v>3</v>
      </c>
      <c r="B946" s="358">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8">
        <v>4</v>
      </c>
      <c r="B947" s="358">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8">
        <v>5</v>
      </c>
      <c r="B948" s="358">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8">
        <v>6</v>
      </c>
      <c r="B949" s="358">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8">
        <v>7</v>
      </c>
      <c r="B950" s="358">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8">
        <v>8</v>
      </c>
      <c r="B951" s="358">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8">
        <v>9</v>
      </c>
      <c r="B952" s="358">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8">
        <v>10</v>
      </c>
      <c r="B953" s="358">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279</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66" customHeight="1" x14ac:dyDescent="0.15">
      <c r="A977" s="358">
        <v>1</v>
      </c>
      <c r="B977" s="358">
        <v>1</v>
      </c>
      <c r="C977" s="343" t="s">
        <v>674</v>
      </c>
      <c r="D977" s="328"/>
      <c r="E977" s="328"/>
      <c r="F977" s="328"/>
      <c r="G977" s="328"/>
      <c r="H977" s="328"/>
      <c r="I977" s="328"/>
      <c r="J977" s="329">
        <v>6000012070001</v>
      </c>
      <c r="K977" s="330"/>
      <c r="L977" s="330"/>
      <c r="M977" s="330"/>
      <c r="N977" s="330"/>
      <c r="O977" s="330"/>
      <c r="P977" s="344" t="s">
        <v>676</v>
      </c>
      <c r="Q977" s="331"/>
      <c r="R977" s="331"/>
      <c r="S977" s="331"/>
      <c r="T977" s="331"/>
      <c r="U977" s="331"/>
      <c r="V977" s="331"/>
      <c r="W977" s="331"/>
      <c r="X977" s="331"/>
      <c r="Y977" s="332">
        <v>12.2</v>
      </c>
      <c r="Z977" s="333"/>
      <c r="AA977" s="333"/>
      <c r="AB977" s="334"/>
      <c r="AC977" s="335" t="s">
        <v>79</v>
      </c>
      <c r="AD977" s="336"/>
      <c r="AE977" s="336"/>
      <c r="AF977" s="336"/>
      <c r="AG977" s="336"/>
      <c r="AH977" s="351" t="s">
        <v>677</v>
      </c>
      <c r="AI977" s="352"/>
      <c r="AJ977" s="352"/>
      <c r="AK977" s="352"/>
      <c r="AL977" s="339" t="s">
        <v>677</v>
      </c>
      <c r="AM977" s="340"/>
      <c r="AN977" s="340"/>
      <c r="AO977" s="341"/>
      <c r="AP977" s="342" t="s">
        <v>677</v>
      </c>
      <c r="AQ977" s="342"/>
      <c r="AR977" s="342"/>
      <c r="AS977" s="342"/>
      <c r="AT977" s="342"/>
      <c r="AU977" s="342"/>
      <c r="AV977" s="342"/>
      <c r="AW977" s="342"/>
      <c r="AX977" s="342"/>
      <c r="AY977">
        <f t="shared" si="121"/>
        <v>1</v>
      </c>
    </row>
    <row r="978" spans="1:51" ht="30" hidden="1" customHeight="1" x14ac:dyDescent="0.15">
      <c r="A978" s="358">
        <v>2</v>
      </c>
      <c r="B978" s="358">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8">
        <v>3</v>
      </c>
      <c r="B979" s="358">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8">
        <v>4</v>
      </c>
      <c r="B980" s="358">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8">
        <v>5</v>
      </c>
      <c r="B981" s="358">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8">
        <v>6</v>
      </c>
      <c r="B982" s="358">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8">
        <v>7</v>
      </c>
      <c r="B983" s="358">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8">
        <v>8</v>
      </c>
      <c r="B984" s="358">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8">
        <v>9</v>
      </c>
      <c r="B985" s="358">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8">
        <v>10</v>
      </c>
      <c r="B986" s="358">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8">
        <v>11</v>
      </c>
      <c r="B987" s="35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279</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x14ac:dyDescent="0.15">
      <c r="A1010" s="358">
        <v>1</v>
      </c>
      <c r="B1010" s="358">
        <v>1</v>
      </c>
      <c r="C1010" s="343" t="s">
        <v>672</v>
      </c>
      <c r="D1010" s="328"/>
      <c r="E1010" s="328"/>
      <c r="F1010" s="328"/>
      <c r="G1010" s="328"/>
      <c r="H1010" s="328"/>
      <c r="I1010" s="328"/>
      <c r="J1010" s="329">
        <v>4011101026268</v>
      </c>
      <c r="K1010" s="330"/>
      <c r="L1010" s="330"/>
      <c r="M1010" s="330"/>
      <c r="N1010" s="330"/>
      <c r="O1010" s="330"/>
      <c r="P1010" s="344" t="s">
        <v>673</v>
      </c>
      <c r="Q1010" s="331"/>
      <c r="R1010" s="331"/>
      <c r="S1010" s="331"/>
      <c r="T1010" s="331"/>
      <c r="U1010" s="331"/>
      <c r="V1010" s="331"/>
      <c r="W1010" s="331"/>
      <c r="X1010" s="331"/>
      <c r="Y1010" s="332">
        <v>2.9</v>
      </c>
      <c r="Z1010" s="333"/>
      <c r="AA1010" s="333"/>
      <c r="AB1010" s="334"/>
      <c r="AC1010" s="335" t="s">
        <v>283</v>
      </c>
      <c r="AD1010" s="336"/>
      <c r="AE1010" s="336"/>
      <c r="AF1010" s="336"/>
      <c r="AG1010" s="336"/>
      <c r="AH1010" s="351">
        <v>1</v>
      </c>
      <c r="AI1010" s="352"/>
      <c r="AJ1010" s="352"/>
      <c r="AK1010" s="352"/>
      <c r="AL1010" s="339">
        <v>73</v>
      </c>
      <c r="AM1010" s="340"/>
      <c r="AN1010" s="340"/>
      <c r="AO1010" s="341"/>
      <c r="AP1010" s="342" t="s">
        <v>677</v>
      </c>
      <c r="AQ1010" s="342"/>
      <c r="AR1010" s="342"/>
      <c r="AS1010" s="342"/>
      <c r="AT1010" s="342"/>
      <c r="AU1010" s="342"/>
      <c r="AV1010" s="342"/>
      <c r="AW1010" s="342"/>
      <c r="AX1010" s="342"/>
      <c r="AY1010">
        <f t="shared" si="122"/>
        <v>1</v>
      </c>
    </row>
    <row r="1011" spans="1:51" ht="30" hidden="1" customHeight="1" x14ac:dyDescent="0.15">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29.25" hidden="1" customHeight="1" x14ac:dyDescent="0.15">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279</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49.5" customHeight="1" x14ac:dyDescent="0.15">
      <c r="A1043" s="358">
        <v>1</v>
      </c>
      <c r="B1043" s="358">
        <v>1</v>
      </c>
      <c r="C1043" s="343" t="s">
        <v>729</v>
      </c>
      <c r="D1043" s="328"/>
      <c r="E1043" s="328"/>
      <c r="F1043" s="328"/>
      <c r="G1043" s="328"/>
      <c r="H1043" s="328"/>
      <c r="I1043" s="328"/>
      <c r="J1043" s="329" t="s">
        <v>731</v>
      </c>
      <c r="K1043" s="330"/>
      <c r="L1043" s="330"/>
      <c r="M1043" s="330"/>
      <c r="N1043" s="330"/>
      <c r="O1043" s="330"/>
      <c r="P1043" s="344" t="s">
        <v>730</v>
      </c>
      <c r="Q1043" s="331"/>
      <c r="R1043" s="331"/>
      <c r="S1043" s="331"/>
      <c r="T1043" s="331"/>
      <c r="U1043" s="331"/>
      <c r="V1043" s="331"/>
      <c r="W1043" s="331"/>
      <c r="X1043" s="331"/>
      <c r="Y1043" s="332">
        <v>1</v>
      </c>
      <c r="Z1043" s="333"/>
      <c r="AA1043" s="333"/>
      <c r="AB1043" s="334"/>
      <c r="AC1043" s="335" t="s">
        <v>79</v>
      </c>
      <c r="AD1043" s="336"/>
      <c r="AE1043" s="336"/>
      <c r="AF1043" s="336"/>
      <c r="AG1043" s="336"/>
      <c r="AH1043" s="351" t="s">
        <v>731</v>
      </c>
      <c r="AI1043" s="352"/>
      <c r="AJ1043" s="352"/>
      <c r="AK1043" s="352"/>
      <c r="AL1043" s="339" t="s">
        <v>731</v>
      </c>
      <c r="AM1043" s="340"/>
      <c r="AN1043" s="340"/>
      <c r="AO1043" s="341"/>
      <c r="AP1043" s="342" t="s">
        <v>731</v>
      </c>
      <c r="AQ1043" s="342"/>
      <c r="AR1043" s="342"/>
      <c r="AS1043" s="342"/>
      <c r="AT1043" s="342"/>
      <c r="AU1043" s="342"/>
      <c r="AV1043" s="342"/>
      <c r="AW1043" s="342"/>
      <c r="AX1043" s="342"/>
      <c r="AY1043">
        <f t="shared" si="123"/>
        <v>1</v>
      </c>
    </row>
    <row r="1044" spans="1:51" ht="30" customHeight="1" x14ac:dyDescent="0.15">
      <c r="A1044" s="358">
        <v>2</v>
      </c>
      <c r="B1044" s="358">
        <v>1</v>
      </c>
      <c r="C1044" s="343" t="s">
        <v>732</v>
      </c>
      <c r="D1044" s="328"/>
      <c r="E1044" s="328"/>
      <c r="F1044" s="328"/>
      <c r="G1044" s="328"/>
      <c r="H1044" s="328"/>
      <c r="I1044" s="328"/>
      <c r="J1044" s="329">
        <v>7010001105955</v>
      </c>
      <c r="K1044" s="330"/>
      <c r="L1044" s="330"/>
      <c r="M1044" s="330"/>
      <c r="N1044" s="330"/>
      <c r="O1044" s="330"/>
      <c r="P1044" s="344" t="s">
        <v>733</v>
      </c>
      <c r="Q1044" s="331"/>
      <c r="R1044" s="331"/>
      <c r="S1044" s="331"/>
      <c r="T1044" s="331"/>
      <c r="U1044" s="331"/>
      <c r="V1044" s="331"/>
      <c r="W1044" s="331"/>
      <c r="X1044" s="331"/>
      <c r="Y1044" s="332">
        <v>0.7</v>
      </c>
      <c r="Z1044" s="333"/>
      <c r="AA1044" s="333"/>
      <c r="AB1044" s="334"/>
      <c r="AC1044" s="335" t="s">
        <v>289</v>
      </c>
      <c r="AD1044" s="336"/>
      <c r="AE1044" s="336"/>
      <c r="AF1044" s="336"/>
      <c r="AG1044" s="336"/>
      <c r="AH1044" s="351" t="s">
        <v>731</v>
      </c>
      <c r="AI1044" s="352"/>
      <c r="AJ1044" s="352"/>
      <c r="AK1044" s="352"/>
      <c r="AL1044" s="339" t="s">
        <v>731</v>
      </c>
      <c r="AM1044" s="340"/>
      <c r="AN1044" s="340"/>
      <c r="AO1044" s="341"/>
      <c r="AP1044" s="342" t="s">
        <v>731</v>
      </c>
      <c r="AQ1044" s="342"/>
      <c r="AR1044" s="342"/>
      <c r="AS1044" s="342"/>
      <c r="AT1044" s="342"/>
      <c r="AU1044" s="342"/>
      <c r="AV1044" s="342"/>
      <c r="AW1044" s="342"/>
      <c r="AX1044" s="342"/>
      <c r="AY1044">
        <f>COUNTA($C$1044)</f>
        <v>1</v>
      </c>
    </row>
    <row r="1045" spans="1:51" ht="30" customHeight="1" x14ac:dyDescent="0.15">
      <c r="A1045" s="358">
        <v>3</v>
      </c>
      <c r="B1045" s="358">
        <v>1</v>
      </c>
      <c r="C1045" s="343" t="s">
        <v>734</v>
      </c>
      <c r="D1045" s="328"/>
      <c r="E1045" s="328"/>
      <c r="F1045" s="328"/>
      <c r="G1045" s="328"/>
      <c r="H1045" s="328"/>
      <c r="I1045" s="328"/>
      <c r="J1045" s="329" t="s">
        <v>731</v>
      </c>
      <c r="K1045" s="330"/>
      <c r="L1045" s="330"/>
      <c r="M1045" s="330"/>
      <c r="N1045" s="330"/>
      <c r="O1045" s="330"/>
      <c r="P1045" s="344" t="s">
        <v>735</v>
      </c>
      <c r="Q1045" s="331"/>
      <c r="R1045" s="331"/>
      <c r="S1045" s="331"/>
      <c r="T1045" s="331"/>
      <c r="U1045" s="331"/>
      <c r="V1045" s="331"/>
      <c r="W1045" s="331"/>
      <c r="X1045" s="331"/>
      <c r="Y1045" s="332">
        <v>0.1</v>
      </c>
      <c r="Z1045" s="333"/>
      <c r="AA1045" s="333"/>
      <c r="AB1045" s="334"/>
      <c r="AC1045" s="335" t="s">
        <v>79</v>
      </c>
      <c r="AD1045" s="336"/>
      <c r="AE1045" s="336"/>
      <c r="AF1045" s="336"/>
      <c r="AG1045" s="336"/>
      <c r="AH1045" s="351" t="s">
        <v>731</v>
      </c>
      <c r="AI1045" s="352"/>
      <c r="AJ1045" s="352"/>
      <c r="AK1045" s="352"/>
      <c r="AL1045" s="339" t="s">
        <v>731</v>
      </c>
      <c r="AM1045" s="340"/>
      <c r="AN1045" s="340"/>
      <c r="AO1045" s="341"/>
      <c r="AP1045" s="342" t="s">
        <v>731</v>
      </c>
      <c r="AQ1045" s="342"/>
      <c r="AR1045" s="342"/>
      <c r="AS1045" s="342"/>
      <c r="AT1045" s="342"/>
      <c r="AU1045" s="342"/>
      <c r="AV1045" s="342"/>
      <c r="AW1045" s="342"/>
      <c r="AX1045" s="342"/>
      <c r="AY1045">
        <f>COUNTA($C$1045)</f>
        <v>1</v>
      </c>
    </row>
    <row r="1046" spans="1:51" ht="30" customHeight="1" x14ac:dyDescent="0.15">
      <c r="A1046" s="358">
        <v>4</v>
      </c>
      <c r="B1046" s="358">
        <v>1</v>
      </c>
      <c r="C1046" s="343" t="s">
        <v>736</v>
      </c>
      <c r="D1046" s="328"/>
      <c r="E1046" s="328"/>
      <c r="F1046" s="328"/>
      <c r="G1046" s="328"/>
      <c r="H1046" s="328"/>
      <c r="I1046" s="328"/>
      <c r="J1046" s="329" t="s">
        <v>731</v>
      </c>
      <c r="K1046" s="330"/>
      <c r="L1046" s="330"/>
      <c r="M1046" s="330"/>
      <c r="N1046" s="330"/>
      <c r="O1046" s="330"/>
      <c r="P1046" s="344" t="s">
        <v>735</v>
      </c>
      <c r="Q1046" s="331"/>
      <c r="R1046" s="331"/>
      <c r="S1046" s="331"/>
      <c r="T1046" s="331"/>
      <c r="U1046" s="331"/>
      <c r="V1046" s="331"/>
      <c r="W1046" s="331"/>
      <c r="X1046" s="331"/>
      <c r="Y1046" s="332">
        <v>0.1</v>
      </c>
      <c r="Z1046" s="333"/>
      <c r="AA1046" s="333"/>
      <c r="AB1046" s="334"/>
      <c r="AC1046" s="335" t="s">
        <v>79</v>
      </c>
      <c r="AD1046" s="336"/>
      <c r="AE1046" s="336"/>
      <c r="AF1046" s="336"/>
      <c r="AG1046" s="336"/>
      <c r="AH1046" s="351" t="s">
        <v>731</v>
      </c>
      <c r="AI1046" s="352"/>
      <c r="AJ1046" s="352"/>
      <c r="AK1046" s="352"/>
      <c r="AL1046" s="339" t="s">
        <v>731</v>
      </c>
      <c r="AM1046" s="340"/>
      <c r="AN1046" s="340"/>
      <c r="AO1046" s="341"/>
      <c r="AP1046" s="342" t="s">
        <v>731</v>
      </c>
      <c r="AQ1046" s="342"/>
      <c r="AR1046" s="342"/>
      <c r="AS1046" s="342"/>
      <c r="AT1046" s="342"/>
      <c r="AU1046" s="342"/>
      <c r="AV1046" s="342"/>
      <c r="AW1046" s="342"/>
      <c r="AX1046" s="342"/>
      <c r="AY1046">
        <f>COUNTA($C$1046)</f>
        <v>1</v>
      </c>
    </row>
    <row r="1047" spans="1:51" ht="30" customHeight="1" x14ac:dyDescent="0.15">
      <c r="A1047" s="358">
        <v>5</v>
      </c>
      <c r="B1047" s="358">
        <v>1</v>
      </c>
      <c r="C1047" s="343" t="s">
        <v>737</v>
      </c>
      <c r="D1047" s="328"/>
      <c r="E1047" s="328"/>
      <c r="F1047" s="328"/>
      <c r="G1047" s="328"/>
      <c r="H1047" s="328"/>
      <c r="I1047" s="328"/>
      <c r="J1047" s="329" t="s">
        <v>731</v>
      </c>
      <c r="K1047" s="330"/>
      <c r="L1047" s="330"/>
      <c r="M1047" s="330"/>
      <c r="N1047" s="330"/>
      <c r="O1047" s="330"/>
      <c r="P1047" s="344" t="s">
        <v>735</v>
      </c>
      <c r="Q1047" s="331"/>
      <c r="R1047" s="331"/>
      <c r="S1047" s="331"/>
      <c r="T1047" s="331"/>
      <c r="U1047" s="331"/>
      <c r="V1047" s="331"/>
      <c r="W1047" s="331"/>
      <c r="X1047" s="331"/>
      <c r="Y1047" s="332">
        <v>0.1</v>
      </c>
      <c r="Z1047" s="333"/>
      <c r="AA1047" s="333"/>
      <c r="AB1047" s="334"/>
      <c r="AC1047" s="335" t="s">
        <v>79</v>
      </c>
      <c r="AD1047" s="336"/>
      <c r="AE1047" s="336"/>
      <c r="AF1047" s="336"/>
      <c r="AG1047" s="336"/>
      <c r="AH1047" s="351" t="s">
        <v>731</v>
      </c>
      <c r="AI1047" s="352"/>
      <c r="AJ1047" s="352"/>
      <c r="AK1047" s="352"/>
      <c r="AL1047" s="339" t="s">
        <v>731</v>
      </c>
      <c r="AM1047" s="340"/>
      <c r="AN1047" s="340"/>
      <c r="AO1047" s="341"/>
      <c r="AP1047" s="342" t="s">
        <v>731</v>
      </c>
      <c r="AQ1047" s="342"/>
      <c r="AR1047" s="342"/>
      <c r="AS1047" s="342"/>
      <c r="AT1047" s="342"/>
      <c r="AU1047" s="342"/>
      <c r="AV1047" s="342"/>
      <c r="AW1047" s="342"/>
      <c r="AX1047" s="342"/>
      <c r="AY1047">
        <f>COUNTA($C$1047)</f>
        <v>1</v>
      </c>
    </row>
    <row r="1048" spans="1:51" ht="30" customHeight="1" x14ac:dyDescent="0.15">
      <c r="A1048" s="358">
        <v>6</v>
      </c>
      <c r="B1048" s="358">
        <v>1</v>
      </c>
      <c r="C1048" s="343" t="s">
        <v>738</v>
      </c>
      <c r="D1048" s="328"/>
      <c r="E1048" s="328"/>
      <c r="F1048" s="328"/>
      <c r="G1048" s="328"/>
      <c r="H1048" s="328"/>
      <c r="I1048" s="328"/>
      <c r="J1048" s="329" t="s">
        <v>731</v>
      </c>
      <c r="K1048" s="330"/>
      <c r="L1048" s="330"/>
      <c r="M1048" s="330"/>
      <c r="N1048" s="330"/>
      <c r="O1048" s="330"/>
      <c r="P1048" s="344" t="s">
        <v>735</v>
      </c>
      <c r="Q1048" s="331"/>
      <c r="R1048" s="331"/>
      <c r="S1048" s="331"/>
      <c r="T1048" s="331"/>
      <c r="U1048" s="331"/>
      <c r="V1048" s="331"/>
      <c r="W1048" s="331"/>
      <c r="X1048" s="331"/>
      <c r="Y1048" s="332">
        <v>0.1</v>
      </c>
      <c r="Z1048" s="333"/>
      <c r="AA1048" s="333"/>
      <c r="AB1048" s="334"/>
      <c r="AC1048" s="335" t="s">
        <v>79</v>
      </c>
      <c r="AD1048" s="336"/>
      <c r="AE1048" s="336"/>
      <c r="AF1048" s="336"/>
      <c r="AG1048" s="336"/>
      <c r="AH1048" s="351" t="s">
        <v>731</v>
      </c>
      <c r="AI1048" s="352"/>
      <c r="AJ1048" s="352"/>
      <c r="AK1048" s="352"/>
      <c r="AL1048" s="339" t="s">
        <v>731</v>
      </c>
      <c r="AM1048" s="340"/>
      <c r="AN1048" s="340"/>
      <c r="AO1048" s="341"/>
      <c r="AP1048" s="342" t="s">
        <v>731</v>
      </c>
      <c r="AQ1048" s="342"/>
      <c r="AR1048" s="342"/>
      <c r="AS1048" s="342"/>
      <c r="AT1048" s="342"/>
      <c r="AU1048" s="342"/>
      <c r="AV1048" s="342"/>
      <c r="AW1048" s="342"/>
      <c r="AX1048" s="342"/>
      <c r="AY1048">
        <f>COUNTA($C$1048)</f>
        <v>1</v>
      </c>
    </row>
    <row r="1049" spans="1:51" ht="30" customHeight="1" x14ac:dyDescent="0.15">
      <c r="A1049" s="358">
        <v>7</v>
      </c>
      <c r="B1049" s="358">
        <v>1</v>
      </c>
      <c r="C1049" s="343" t="s">
        <v>739</v>
      </c>
      <c r="D1049" s="328"/>
      <c r="E1049" s="328"/>
      <c r="F1049" s="328"/>
      <c r="G1049" s="328"/>
      <c r="H1049" s="328"/>
      <c r="I1049" s="328"/>
      <c r="J1049" s="329" t="s">
        <v>731</v>
      </c>
      <c r="K1049" s="330"/>
      <c r="L1049" s="330"/>
      <c r="M1049" s="330"/>
      <c r="N1049" s="330"/>
      <c r="O1049" s="330"/>
      <c r="P1049" s="344" t="s">
        <v>735</v>
      </c>
      <c r="Q1049" s="331"/>
      <c r="R1049" s="331"/>
      <c r="S1049" s="331"/>
      <c r="T1049" s="331"/>
      <c r="U1049" s="331"/>
      <c r="V1049" s="331"/>
      <c r="W1049" s="331"/>
      <c r="X1049" s="331"/>
      <c r="Y1049" s="332">
        <v>0.1</v>
      </c>
      <c r="Z1049" s="333"/>
      <c r="AA1049" s="333"/>
      <c r="AB1049" s="334"/>
      <c r="AC1049" s="335" t="s">
        <v>79</v>
      </c>
      <c r="AD1049" s="336"/>
      <c r="AE1049" s="336"/>
      <c r="AF1049" s="336"/>
      <c r="AG1049" s="336"/>
      <c r="AH1049" s="351" t="s">
        <v>731</v>
      </c>
      <c r="AI1049" s="352"/>
      <c r="AJ1049" s="352"/>
      <c r="AK1049" s="352"/>
      <c r="AL1049" s="339" t="s">
        <v>731</v>
      </c>
      <c r="AM1049" s="340"/>
      <c r="AN1049" s="340"/>
      <c r="AO1049" s="341"/>
      <c r="AP1049" s="342" t="s">
        <v>731</v>
      </c>
      <c r="AQ1049" s="342"/>
      <c r="AR1049" s="342"/>
      <c r="AS1049" s="342"/>
      <c r="AT1049" s="342"/>
      <c r="AU1049" s="342"/>
      <c r="AV1049" s="342"/>
      <c r="AW1049" s="342"/>
      <c r="AX1049" s="342"/>
      <c r="AY1049">
        <f>COUNTA($C$1049)</f>
        <v>1</v>
      </c>
    </row>
    <row r="1050" spans="1:51" ht="30" customHeight="1" x14ac:dyDescent="0.15">
      <c r="A1050" s="358">
        <v>8</v>
      </c>
      <c r="B1050" s="358">
        <v>1</v>
      </c>
      <c r="C1050" s="343" t="s">
        <v>740</v>
      </c>
      <c r="D1050" s="328"/>
      <c r="E1050" s="328"/>
      <c r="F1050" s="328"/>
      <c r="G1050" s="328"/>
      <c r="H1050" s="328"/>
      <c r="I1050" s="328"/>
      <c r="J1050" s="329" t="s">
        <v>731</v>
      </c>
      <c r="K1050" s="330"/>
      <c r="L1050" s="330"/>
      <c r="M1050" s="330"/>
      <c r="N1050" s="330"/>
      <c r="O1050" s="330"/>
      <c r="P1050" s="344" t="s">
        <v>735</v>
      </c>
      <c r="Q1050" s="331"/>
      <c r="R1050" s="331"/>
      <c r="S1050" s="331"/>
      <c r="T1050" s="331"/>
      <c r="U1050" s="331"/>
      <c r="V1050" s="331"/>
      <c r="W1050" s="331"/>
      <c r="X1050" s="331"/>
      <c r="Y1050" s="332">
        <v>0.1</v>
      </c>
      <c r="Z1050" s="333"/>
      <c r="AA1050" s="333"/>
      <c r="AB1050" s="334"/>
      <c r="AC1050" s="335" t="s">
        <v>79</v>
      </c>
      <c r="AD1050" s="336"/>
      <c r="AE1050" s="336"/>
      <c r="AF1050" s="336"/>
      <c r="AG1050" s="336"/>
      <c r="AH1050" s="351" t="s">
        <v>731</v>
      </c>
      <c r="AI1050" s="352"/>
      <c r="AJ1050" s="352"/>
      <c r="AK1050" s="352"/>
      <c r="AL1050" s="339" t="s">
        <v>731</v>
      </c>
      <c r="AM1050" s="340"/>
      <c r="AN1050" s="340"/>
      <c r="AO1050" s="341"/>
      <c r="AP1050" s="342" t="s">
        <v>731</v>
      </c>
      <c r="AQ1050" s="342"/>
      <c r="AR1050" s="342"/>
      <c r="AS1050" s="342"/>
      <c r="AT1050" s="342"/>
      <c r="AU1050" s="342"/>
      <c r="AV1050" s="342"/>
      <c r="AW1050" s="342"/>
      <c r="AX1050" s="342"/>
      <c r="AY1050">
        <f>COUNTA($C$1050)</f>
        <v>1</v>
      </c>
    </row>
    <row r="1051" spans="1:51" ht="30" customHeight="1" x14ac:dyDescent="0.15">
      <c r="A1051" s="358">
        <v>9</v>
      </c>
      <c r="B1051" s="358">
        <v>1</v>
      </c>
      <c r="C1051" s="343" t="s">
        <v>741</v>
      </c>
      <c r="D1051" s="328"/>
      <c r="E1051" s="328"/>
      <c r="F1051" s="328"/>
      <c r="G1051" s="328"/>
      <c r="H1051" s="328"/>
      <c r="I1051" s="328"/>
      <c r="J1051" s="329" t="s">
        <v>731</v>
      </c>
      <c r="K1051" s="330"/>
      <c r="L1051" s="330"/>
      <c r="M1051" s="330"/>
      <c r="N1051" s="330"/>
      <c r="O1051" s="330"/>
      <c r="P1051" s="344" t="s">
        <v>735</v>
      </c>
      <c r="Q1051" s="331"/>
      <c r="R1051" s="331"/>
      <c r="S1051" s="331"/>
      <c r="T1051" s="331"/>
      <c r="U1051" s="331"/>
      <c r="V1051" s="331"/>
      <c r="W1051" s="331"/>
      <c r="X1051" s="331"/>
      <c r="Y1051" s="332">
        <v>0.1</v>
      </c>
      <c r="Z1051" s="333"/>
      <c r="AA1051" s="333"/>
      <c r="AB1051" s="334"/>
      <c r="AC1051" s="335" t="s">
        <v>79</v>
      </c>
      <c r="AD1051" s="336"/>
      <c r="AE1051" s="336"/>
      <c r="AF1051" s="336"/>
      <c r="AG1051" s="336"/>
      <c r="AH1051" s="351" t="s">
        <v>731</v>
      </c>
      <c r="AI1051" s="352"/>
      <c r="AJ1051" s="352"/>
      <c r="AK1051" s="352"/>
      <c r="AL1051" s="339" t="s">
        <v>731</v>
      </c>
      <c r="AM1051" s="340"/>
      <c r="AN1051" s="340"/>
      <c r="AO1051" s="341"/>
      <c r="AP1051" s="342" t="s">
        <v>731</v>
      </c>
      <c r="AQ1051" s="342"/>
      <c r="AR1051" s="342"/>
      <c r="AS1051" s="342"/>
      <c r="AT1051" s="342"/>
      <c r="AU1051" s="342"/>
      <c r="AV1051" s="342"/>
      <c r="AW1051" s="342"/>
      <c r="AX1051" s="342"/>
      <c r="AY1051">
        <f>COUNTA($C$1051)</f>
        <v>1</v>
      </c>
    </row>
    <row r="1052" spans="1:51" ht="30" customHeight="1" x14ac:dyDescent="0.15">
      <c r="A1052" s="358">
        <v>10</v>
      </c>
      <c r="B1052" s="358">
        <v>1</v>
      </c>
      <c r="C1052" s="343" t="s">
        <v>742</v>
      </c>
      <c r="D1052" s="328"/>
      <c r="E1052" s="328"/>
      <c r="F1052" s="328"/>
      <c r="G1052" s="328"/>
      <c r="H1052" s="328"/>
      <c r="I1052" s="328"/>
      <c r="J1052" s="329">
        <v>1010001141543</v>
      </c>
      <c r="K1052" s="330"/>
      <c r="L1052" s="330"/>
      <c r="M1052" s="330"/>
      <c r="N1052" s="330"/>
      <c r="O1052" s="330"/>
      <c r="P1052" s="344" t="s">
        <v>743</v>
      </c>
      <c r="Q1052" s="331"/>
      <c r="R1052" s="331"/>
      <c r="S1052" s="331"/>
      <c r="T1052" s="331"/>
      <c r="U1052" s="331"/>
      <c r="V1052" s="331"/>
      <c r="W1052" s="331"/>
      <c r="X1052" s="331"/>
      <c r="Y1052" s="332">
        <v>0.1</v>
      </c>
      <c r="Z1052" s="333"/>
      <c r="AA1052" s="333"/>
      <c r="AB1052" s="334"/>
      <c r="AC1052" s="335" t="s">
        <v>289</v>
      </c>
      <c r="AD1052" s="336"/>
      <c r="AE1052" s="336"/>
      <c r="AF1052" s="336"/>
      <c r="AG1052" s="336"/>
      <c r="AH1052" s="351" t="s">
        <v>731</v>
      </c>
      <c r="AI1052" s="352"/>
      <c r="AJ1052" s="352"/>
      <c r="AK1052" s="352"/>
      <c r="AL1052" s="339" t="s">
        <v>731</v>
      </c>
      <c r="AM1052" s="340"/>
      <c r="AN1052" s="340"/>
      <c r="AO1052" s="341"/>
      <c r="AP1052" s="342" t="s">
        <v>731</v>
      </c>
      <c r="AQ1052" s="342"/>
      <c r="AR1052" s="342"/>
      <c r="AS1052" s="342"/>
      <c r="AT1052" s="342"/>
      <c r="AU1052" s="342"/>
      <c r="AV1052" s="342"/>
      <c r="AW1052" s="342"/>
      <c r="AX1052" s="342"/>
      <c r="AY1052">
        <f>COUNTA($C$1052)</f>
        <v>1</v>
      </c>
    </row>
    <row r="1053" spans="1:51" ht="30" hidden="1" customHeight="1" x14ac:dyDescent="0.15">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279</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1</v>
      </c>
    </row>
    <row r="1076" spans="1:51" ht="54.95" customHeight="1" x14ac:dyDescent="0.15">
      <c r="A1076" s="358">
        <v>1</v>
      </c>
      <c r="B1076" s="358">
        <v>1</v>
      </c>
      <c r="C1076" s="343" t="s">
        <v>764</v>
      </c>
      <c r="D1076" s="328"/>
      <c r="E1076" s="328"/>
      <c r="F1076" s="328"/>
      <c r="G1076" s="328"/>
      <c r="H1076" s="328"/>
      <c r="I1076" s="328"/>
      <c r="J1076" s="329">
        <v>3010005007409</v>
      </c>
      <c r="K1076" s="330"/>
      <c r="L1076" s="330"/>
      <c r="M1076" s="330"/>
      <c r="N1076" s="330"/>
      <c r="O1076" s="330"/>
      <c r="P1076" s="344" t="s">
        <v>769</v>
      </c>
      <c r="Q1076" s="331"/>
      <c r="R1076" s="331"/>
      <c r="S1076" s="331"/>
      <c r="T1076" s="331"/>
      <c r="U1076" s="331"/>
      <c r="V1076" s="331"/>
      <c r="W1076" s="331"/>
      <c r="X1076" s="331"/>
      <c r="Y1076" s="332">
        <v>3</v>
      </c>
      <c r="Z1076" s="333"/>
      <c r="AA1076" s="333"/>
      <c r="AB1076" s="334"/>
      <c r="AC1076" s="335" t="s">
        <v>765</v>
      </c>
      <c r="AD1076" s="336"/>
      <c r="AE1076" s="336"/>
      <c r="AF1076" s="336"/>
      <c r="AG1076" s="336"/>
      <c r="AH1076" s="351" t="s">
        <v>766</v>
      </c>
      <c r="AI1076" s="352"/>
      <c r="AJ1076" s="352"/>
      <c r="AK1076" s="352"/>
      <c r="AL1076" s="339" t="s">
        <v>766</v>
      </c>
      <c r="AM1076" s="340"/>
      <c r="AN1076" s="340"/>
      <c r="AO1076" s="341"/>
      <c r="AP1076" s="342" t="s">
        <v>766</v>
      </c>
      <c r="AQ1076" s="342"/>
      <c r="AR1076" s="342"/>
      <c r="AS1076" s="342"/>
      <c r="AT1076" s="342"/>
      <c r="AU1076" s="342"/>
      <c r="AV1076" s="342"/>
      <c r="AW1076" s="342"/>
      <c r="AX1076" s="342"/>
      <c r="AY1076">
        <f t="shared" si="124"/>
        <v>1</v>
      </c>
    </row>
    <row r="1077" spans="1:51" ht="30" hidden="1" customHeight="1" x14ac:dyDescent="0.15">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244</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214</v>
      </c>
      <c r="D1109" s="362"/>
      <c r="E1109" s="137" t="s">
        <v>213</v>
      </c>
      <c r="F1109" s="362"/>
      <c r="G1109" s="362"/>
      <c r="H1109" s="362"/>
      <c r="I1109" s="362"/>
      <c r="J1109" s="137" t="s">
        <v>219</v>
      </c>
      <c r="K1109" s="137"/>
      <c r="L1109" s="137"/>
      <c r="M1109" s="137"/>
      <c r="N1109" s="137"/>
      <c r="O1109" s="137"/>
      <c r="P1109" s="347" t="s">
        <v>27</v>
      </c>
      <c r="Q1109" s="347"/>
      <c r="R1109" s="347"/>
      <c r="S1109" s="347"/>
      <c r="T1109" s="347"/>
      <c r="U1109" s="347"/>
      <c r="V1109" s="347"/>
      <c r="W1109" s="347"/>
      <c r="X1109" s="347"/>
      <c r="Y1109" s="137" t="s">
        <v>221</v>
      </c>
      <c r="Z1109" s="362"/>
      <c r="AA1109" s="362"/>
      <c r="AB1109" s="362"/>
      <c r="AC1109" s="137" t="s">
        <v>196</v>
      </c>
      <c r="AD1109" s="137"/>
      <c r="AE1109" s="137"/>
      <c r="AF1109" s="137"/>
      <c r="AG1109" s="137"/>
      <c r="AH1109" s="347" t="s">
        <v>209</v>
      </c>
      <c r="AI1109" s="348"/>
      <c r="AJ1109" s="348"/>
      <c r="AK1109" s="348"/>
      <c r="AL1109" s="348" t="s">
        <v>21</v>
      </c>
      <c r="AM1109" s="348"/>
      <c r="AN1109" s="348"/>
      <c r="AO1109" s="363"/>
      <c r="AP1109" s="350" t="s">
        <v>245</v>
      </c>
      <c r="AQ1109" s="350"/>
      <c r="AR1109" s="350"/>
      <c r="AS1109" s="350"/>
      <c r="AT1109" s="350"/>
      <c r="AU1109" s="350"/>
      <c r="AV1109" s="350"/>
      <c r="AW1109" s="350"/>
      <c r="AX1109" s="350"/>
    </row>
    <row r="1110" spans="1:51" ht="30" customHeight="1" x14ac:dyDescent="0.15">
      <c r="A1110" s="358">
        <v>1</v>
      </c>
      <c r="B1110" s="358">
        <v>1</v>
      </c>
      <c r="C1110" s="356"/>
      <c r="D1110" s="356"/>
      <c r="E1110" s="135" t="s">
        <v>658</v>
      </c>
      <c r="F1110" s="357"/>
      <c r="G1110" s="357"/>
      <c r="H1110" s="357"/>
      <c r="I1110" s="357"/>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8">
        <v>18</v>
      </c>
      <c r="B1127" s="358">
        <v>1</v>
      </c>
      <c r="C1127" s="356"/>
      <c r="D1127" s="356"/>
      <c r="E1127" s="135"/>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5:AO874">
    <cfRule type="expression" dxfId="1797" priority="6625">
      <formula>IF(AND(AL855&gt;=0, RIGHT(TEXT(AL855,"0.#"),1)&lt;&gt;"."),TRUE,FALSE)</formula>
    </cfRule>
    <cfRule type="expression" dxfId="1796" priority="6626">
      <formula>IF(AND(AL855&gt;=0, RIGHT(TEXT(AL855,"0.#"),1)="."),TRUE,FALSE)</formula>
    </cfRule>
    <cfRule type="expression" dxfId="1795" priority="6627">
      <formula>IF(AND(AL855&lt;0, RIGHT(TEXT(AL855,"0.#"),1)&lt;&gt;"."),TRUE,FALSE)</formula>
    </cfRule>
    <cfRule type="expression" dxfId="1794" priority="6628">
      <formula>IF(AND(AL855&lt;0, RIGHT(TEXT(AL855,"0.#"),1)="."),TRUE,FALSE)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4">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21:AO940">
    <cfRule type="expression" dxfId="1251" priority="2059">
      <formula>IF(AND(AL921&gt;=0, RIGHT(TEXT(AL921,"0.#"),1)&lt;&gt;"."),TRUE,FALSE)</formula>
    </cfRule>
    <cfRule type="expression" dxfId="1250" priority="2060">
      <formula>IF(AND(AL921&gt;=0, RIGHT(TEXT(AL921,"0.#"),1)="."),TRUE,FALSE)</formula>
    </cfRule>
    <cfRule type="expression" dxfId="1249" priority="2061">
      <formula>IF(AND(AL921&lt;0, RIGHT(TEXT(AL921,"0.#"),1)&lt;&gt;"."),TRUE,FALSE)</formula>
    </cfRule>
    <cfRule type="expression" dxfId="1248" priority="2062">
      <formula>IF(AND(AL921&lt;0, RIGHT(TEXT(AL921,"0.#"),1)="."),TRUE,FALSE)</formula>
    </cfRule>
  </conditionalFormatting>
  <conditionalFormatting sqref="AL911:AO920">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53:AO1072">
    <cfRule type="expression" dxfId="1217" priority="2011">
      <formula>IF(AND(AL1053&gt;=0, RIGHT(TEXT(AL1053,"0.#"),1)&lt;&gt;"."),TRUE,FALSE)</formula>
    </cfRule>
    <cfRule type="expression" dxfId="1216" priority="2012">
      <formula>IF(AND(AL1053&gt;=0, RIGHT(TEXT(AL1053,"0.#"),1)="."),TRUE,FALSE)</formula>
    </cfRule>
    <cfRule type="expression" dxfId="1215" priority="2013">
      <formula>IF(AND(AL1053&lt;0, RIGHT(TEXT(AL1053,"0.#"),1)&lt;&gt;"."),TRUE,FALSE)</formula>
    </cfRule>
    <cfRule type="expression" dxfId="1214" priority="2014">
      <formula>IF(AND(AL1053&lt;0, RIGHT(TEXT(AL1053,"0.#"),1)="."),TRUE,FALSE)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52">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16383" man="1"/>
    <brk id="699" max="49" man="1"/>
    <brk id="735" max="16383" man="1"/>
    <brk id="786" max="16383" man="1"/>
    <brk id="874" max="16383" man="1"/>
    <brk id="97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t="s">
        <v>656</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656</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2021-07-08T13:21:46Z</cp:lastPrinted>
  <dcterms:created xsi:type="dcterms:W3CDTF">2012-03-13T00:50:25Z</dcterms:created>
  <dcterms:modified xsi:type="dcterms:W3CDTF">2021-09-01T06:05:10Z</dcterms:modified>
</cp:coreProperties>
</file>