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5000_医薬・生活衛生局　医薬安全対策課\次席フォルダ\07 行政事業レビュー\R3\8月作業\作業用\"/>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Y1121"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<sst xmlns="http://schemas.openxmlformats.org/spreadsheetml/2006/main" count="2344" uniqueCount="696">
  <si>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</si>
  <si>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</si>
  <si>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</si>
  <si>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</si>
  <si>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</si>
  <si>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</si>
  <si>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</si>
  <si>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</si>
  <si>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</si>
  <si>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</si>
  <si>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</si>
  <si>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</si>
  <si>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</si>
  <si>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</si>
  <si>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</si>
  <si>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</si>
  <si>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</si>
  <si>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</si>
  <si>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</si>
  <si>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</si>
  <si>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</si>
  <si>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</si>
  <si>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</si>
  <si>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</si>
  <si>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</si>
  <si>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</si>
  <si>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</si>
  <si>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</si>
  <si>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</si>
  <si>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</si>
  <si>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</si>
  <si>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</si>
  <si>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</si>
  <si>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</si>
  <si>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</si>
  <si>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</si>
  <si>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</si>
  <si>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</si>
  <si>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</si>
  <si>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</si>
  <si>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</si>
  <si>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</si>
  <si>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</si>
  <si>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</si>
  <si>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</si>
  <si>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</si>
  <si>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</si>
  <si>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</si>
  <si>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</si>
  <si>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</si>
  <si>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</si>
  <si>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</si>
  <si>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</si>
  <si>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</si>
  <si>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</si>
  <si>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</si>
  <si>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</si>
  <si>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</si>
  <si>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</si>
  <si>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</si>
  <si>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</si>
  <si>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</si>
  <si>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</si>
  <si>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</si>
  <si>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</si>
  <si>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</si>
  <si>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</si>
  <si>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</si>
  <si>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</si>
  <si>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</si>
  <si>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</si>
  <si>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</si>
  <si>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</si>
  <si>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</si>
  <si>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</si>
  <si>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</si>
  <si>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</si>
  <si>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</si>
  <si>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</si>
  <si>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</si>
  <si>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</si>
  <si>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</si>
  <si>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</si>
  <si>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</si>
  <si>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</si>
  <si>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</si>
  <si>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</si>
  <si>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</si>
  <si>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</si>
  <si>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</si>
  <si>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</si>
  <si>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</si>
  <si>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</si>
  <si>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</si>
  <si>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</si>
  <si>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</si>
  <si>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</si>
  <si>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</si>
  <si>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</si>
  <si>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</si>
  <si>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</si>
  <si>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</si>
  <si>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</si>
  <si>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</si>
  <si>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</si>
  <si>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</si>
  <si>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</si>
  <si>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</si>
  <si>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</si>
  <si>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</si>
  <si>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</si>
  <si>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</si>
  <si>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</si>
  <si>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</si>
  <si>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</si>
  <si>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</si>
  <si>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</si>
  <si>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</si>
  <si>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</si>
  <si>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</si>
  <si>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</si>
  <si>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</si>
  <si>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</si>
  <si>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</si>
  <si>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</si>
  <si>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</si>
  <si>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</si>
  <si>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</si>
  <si>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</si>
  <si>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</si>
  <si>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</si>
  <si>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</si>
  <si>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</si>
  <si>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</si>
  <si>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</si>
  <si>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</si>
  <si>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</si>
  <si>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</si>
  <si>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</si>
  <si>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</si>
  <si>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</si>
  <si>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</si>
  <si>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</si>
  <si>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</si>
  <si>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</si>
  <si>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</si>
  <si>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</si>
  <si>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</si>
  <si>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</si>
  <si>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</si>
  <si>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</si>
  <si>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</si>
  <si>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</si>
  <si>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</si>
  <si>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</si>
  <si>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</si>
  <si>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</si>
  <si>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</si>
  <si>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</si>
  <si>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</si>
  <si>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</si>
  <si>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</si>
  <si>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</si>
  <si>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</si>
  <si>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</si>
  <si>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</si>
  <si>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</si>
  <si>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</si>
  <si>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</si>
  <si>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</si>
  <si>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</si>
  <si>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</si>
  <si>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</si>
  <si>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</si>
  <si>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</si>
  <si>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</si>
  <si>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</si>
  <si>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</si>
  <si>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</si>
  <si>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</si>
  <si>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</si>
  <si>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</si>
  <si>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</si>
  <si>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</si>
  <si>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</si>
  <si>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</si>
  <si>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</si>
  <si>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</si>
  <si>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</si>
  <si>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</si>
  <si>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</si>
  <si>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</si>
  <si>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</si>
  <si>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</si>
  <si>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</si>
  <si>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</si>
  <si>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</si>
  <si>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</si>
  <si>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</si>
  <si>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</si>
  <si>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</si>
  <si>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</si>
  <si>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</si>
  <si>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</si>
  <si>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</si>
  <si>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</si>
  <si>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</si>
  <si>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</si>
  <si>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</si>
  <si>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</si>
  <si>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</si>
  <si>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</si>
  <si>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</si>
  <si>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</si>
  <si>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</si>
  <si>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</si>
  <si>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</si>
  <si>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</si>
  <si>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</si>
  <si>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</si>
  <si>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</si>
  <si>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</si>
  <si>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</si>
  <si>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</si>
  <si>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</si>
  <si>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</si>
  <si>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</si>
  <si>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</si>
  <si>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</si>
  <si>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</si>
  <si>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</si>
  <si>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</si>
  <si>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</si>
  <si>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</si>
  <si>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</si>
  <si>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</si>
  <si>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</si>
  <si>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</si>
  <si>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</si>
  <si>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</si>
  <si>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</si>
  <si>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</si>
  <si>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</si>
  <si>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</si>
  <si>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</si>
  <si>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</si>
  <si>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</si>
  <si>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</si>
  <si>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</si>
  <si>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</si>
  <si>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</si>
  <si>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</si>
  <si>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</si>
  <si>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</si>
  <si>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</si>
  <si>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</si>
  <si>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</si>
  <si>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</si>
  <si>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</si>
  <si>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</si>
  <si>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</si>
  <si>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</si>
  <si>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</si>
  <si>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</si>
  <si>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</si>
  <si>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</si>
  <si>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</si>
  <si>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</si>
  <si>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</si>
  <si>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</si>
  <si>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</si>
  <si>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</si>
  <si>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</si>
  <si>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</si>
  <si>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</si>
  <si>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</si>
  <si>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</si>
  <si>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</si>
  <si>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</si>
  <si>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</si>
  <si>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</si>
  <si>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</si>
  <si>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</si>
  <si>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</si>
  <si>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</si>
  <si>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</si>
  <si>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</si>
  <si>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</si>
  <si>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</si>
  <si>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</si>
  <si>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</si>
  <si>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</si>
  <si>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</si>
  <si>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</si>
  <si>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</si>
  <si>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</si>
  <si>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</si>
  <si>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</si>
  <si>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</si>
  <si>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</si>
  <si>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</si>
  <si>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</si>
  <si>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</si>
  <si>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</si>
  <si>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</si>
  <si>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</si>
  <si>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</si>
  <si>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</si>
  <si>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</si>
  <si>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</si>
  <si>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</si>
  <si>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</si>
  <si>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</si>
  <si>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</si>
  <si>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</si>
  <si>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</si>
  <si>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</si>
  <si>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</si>
  <si>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</si>
  <si>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</si>
  <si>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</si>
  <si>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</si>
  <si>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</si>
  <si>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</si>
  <si>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</si>
  <si>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</si>
  <si>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</si>
  <si>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</si>
  <si>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</si>
  <si>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</si>
  <si>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</si>
  <si>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</si>
  <si>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</si>
  <si>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</si>
  <si>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</si>
  <si>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</si>
  <si>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</si>
  <si>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</si>
  <si>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</si>
  <si>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</si>
  <si>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</si>
  <si>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</si>
  <si>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</si>
  <si>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</si>
  <si>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</si>
  <si>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</si>
  <si>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</si>
  <si>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</si>
  <si>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</si>
  <si>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</si>
  <si>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</si>
  <si>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</si>
  <si>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</si>
  <si>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</si>
  <si>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</si>
  <si>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</si>
  <si>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</si>
  <si>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</si>
  <si>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</si>
  <si>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</si>
  <si>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</si>
  <si>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</si>
  <si>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</si>
  <si>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</si>
  <si>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</si>
  <si>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</si>
  <si>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</si>
  <si>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</si>
  <si>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</si>
  <si>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</si>
  <si>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</si>
  <si>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</si>
  <si>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</si>
  <si>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</si>
  <si>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</si>
  <si>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</si>
  <si>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</si>
  <si>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</si>
  <si>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</si>
  <si>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</si>
  <si>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</si>
  <si>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</si>
  <si>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</si>
  <si>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</si>
  <si>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</si>
  <si>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</si>
  <si>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</si>
  <si>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</si>
  <si>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</si>
  <si>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</si>
  <si>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</si>
  <si>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</si>
  <si>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</si>
  <si>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</si>
  <si>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</si>
  <si>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</si>
  <si>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</si>
  <si>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</si>
  <si>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</si>
  <si>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</si>
  <si>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</si>
  <si>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</si>
  <si>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</si>
  <si>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</si>
  <si>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</si>
  <si>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</si>
  <si>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</si>
  <si>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</si>
  <si>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</si>
  <si>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</si>
  <si>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</si>
  <si>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</si>
  <si>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</si>
  <si>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</si>
  <si>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</si>
  <si>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</si>
  <si>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</si>
  <si>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</si>
  <si>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</si>
  <si>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</si>
  <si>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</si>
  <si>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</si>
  <si>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</si>
  <si>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</si>
  <si>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</si>
  <si>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</si>
  <si>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</si>
  <si>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</si>
  <si>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</si>
  <si>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</si>
  <si>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</si>
  <si>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</si>
  <si>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</si>
  <si>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</si>
  <si>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</si>
  <si>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</si>
  <si>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</si>
  <si>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</si>
  <si>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</si>
  <si>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</si>
  <si>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</si>
  <si>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</si>
  <si>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</si>
  <si>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</si>
  <si>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</si>
  <si>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</si>
  <si>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</si>
  <si>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</si>
  <si>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</si>
  <si>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</si>
  <si>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</si>
  <si>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</si>
  <si>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</si>
  <si>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</si>
  <si>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</si>
  <si>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</si>
  <si>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</si>
  <si>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</si>
  <si>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</si>
  <si>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</si>
  <si>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</si>
  <si>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</si>
  <si>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</si>
  <si>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</si>
  <si>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</si>
  <si>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</si>
  <si>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</si>
  <si>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</si>
  <si>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</si>
  <si>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</si>
  <si>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</si>
  <si>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</si>
  <si>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</si>
  <si>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</si>
  <si>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</si>
  <si>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</si>
  <si>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</si>
  <si>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</si>
  <si>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</si>
  <si>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</si>
  <si>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</si>
  <si>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</si>
  <si>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</si>
  <si>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</si>
  <si>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</si>
  <si>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</si>
  <si>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</si>
  <si>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</si>
  <si>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</si>
  <si>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</si>
  <si>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</si>
  <si>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</si>
  <si>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</si>
  <si>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</si>
  <si>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</si>
  <si>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</si>
  <si>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</si>
  <si>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</si>
  <si>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</si>
  <si>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</si>
  <si>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</si>
  <si>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</si>
  <si>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</si>
  <si>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</si>
  <si>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</si>
  <si>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</si>
  <si>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</si>
  <si>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</si>
  <si>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</si>
  <si>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</si>
  <si>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</si>
  <si>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</si>
  <si>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</si>
  <si>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</si>
  <si>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</si>
  <si>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</si>
  <si>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</si>
  <si>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</si>
  <si>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</si>
  <si>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</si>
  <si>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</si>
  <si>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</si>
  <si>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</si>
  <si>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</si>
  <si>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</si>
  <si>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</si>
  <si>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</si>
  <si>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</si>
  <si>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</si>
  <si>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</si>
  <si>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</si>
  <si>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</si>
  <si>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</si>
  <si>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</si>
  <si>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</si>
  <si>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</si>
  <si>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</si>
  <si>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</si>
  <si>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</si>
  <si>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</si>
  <si>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</si>
  <si>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</si>
  <si>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</si>
  <si>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</si>
  <si>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</si>
  <si>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</si>
  <si>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</si>
  <si>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</si>
  <si>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</si>
  <si>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</si>
  <si>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</si>
  <si>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</si>
  <si>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</si>
  <si>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</si>
  <si>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</si>
  <si>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</si>
  <si>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</si>
  <si>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</si>
  <si>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</si>
  <si>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</si>
  <si>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</si>
  <si>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</si>
  <si>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</si>
  <si>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</si>
  <si>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</si>
  <si>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</si>
  <si>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</si>
  <si>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</si>
  <si>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</si>
  <si>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</si>
  <si>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</si>
  <si>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</si>
  <si>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</si>
  <si>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</si>
  <si>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</si>
  <si>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</si>
  <si>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</si>
  <si>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</si>
  <si>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</si>
  <si>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</si>
  <si>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</si>
  <si>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</si>
  <si>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</si>
  <si>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</si>
  <si>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</si>
  <si>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</si>
  <si>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</si>
  <si>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</si>
  <si>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</si>
  <si>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</si>
  <si>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</si>
  <si>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</si>
  <si>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</si>
  <si>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</si>
  <si>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</si>
  <si>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</si>
  <si>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</si>
  <si>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</si>
  <si>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</si>
  <si>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</si>
  <si>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</si>
  <si>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</si>
  <si>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</si>
  <si>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</si>
  <si>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</si>
  <si>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</si>
  <si>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</si>
  <si>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</si>
  <si>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</si>
  <si>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</si>
  <si>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</si>
  <si>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</si>
  <si>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</si>
  <si>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</si>
  <si>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</si>
  <si>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</si>
  <si>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</si>
  <si>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</si>
  <si>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</si>
  <si>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</si>
  <si>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</si>
  <si>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</si>
  <si>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</si>
  <si>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</si>
  <si>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</si>
  <si>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</si>
  <si>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</si>
  <si>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</si>
  <si>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</si>
  <si>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医薬品等GVP（製造販売後安全管理基準）対策事業</t>
  </si>
  <si>
    <t>医薬・生活衛生局</t>
  </si>
  <si>
    <t>課長　中井　清人</t>
  </si>
  <si>
    <t>平成17年度</t>
  </si>
  <si>
    <t>終了予定なし</t>
  </si>
  <si>
    <t>医薬安全対策課</t>
  </si>
  <si>
    <t>-</t>
  </si>
  <si>
    <t>医薬品、医療機器等の品質、有効性及び安全性の確保等に関する法律第12条の2に規定されている製造販売業の許可要件として、医薬品、医薬部外品、化粧品、医療機器及び再生医療等製品の製造販売後安全管理の基準に関する省令が定められている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ことを目的とする。</t>
  </si>
  <si>
    <t>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実施する。</t>
  </si>
  <si>
    <t>検定検査事務等委託費</t>
  </si>
  <si>
    <t>医薬品審査等業務庁費</t>
  </si>
  <si>
    <t>職員旅費</t>
  </si>
  <si>
    <t>各都道府県における査察の質を均一化するため、各都道府県の担当に研修を受講して貰う</t>
  </si>
  <si>
    <t>GVP模擬査察研修受講者実績</t>
  </si>
  <si>
    <t>人</t>
  </si>
  <si>
    <t>GVP共同模擬査察研修実施回数</t>
  </si>
  <si>
    <t>回</t>
  </si>
  <si>
    <t>X:「GVP模擬査察に係る支出額
（検定検査事務等委託費、職員旅費）」（千円）
/Y;「GVP模擬査察共同実施回数」（回数）</t>
    <phoneticPr fontId="5"/>
  </si>
  <si>
    <t>千円</t>
  </si>
  <si>
    <t>　　X/Y</t>
    <phoneticPr fontId="5"/>
  </si>
  <si>
    <t>3,042/4</t>
  </si>
  <si>
    <t>2,786/4</t>
  </si>
  <si>
    <t>品質・有効性・安全性の高い医薬品・医療機器・再生医療等製品を国民が適切に利用できるようにすること（Ⅰ-6）</t>
  </si>
  <si>
    <t>医薬品等の品質確保の徹底を図るとともに、医薬品等の安全対策等を推進すること（Ⅰ-6-2）</t>
  </si>
  <si>
    <t>212</t>
  </si>
  <si>
    <t>189</t>
  </si>
  <si>
    <t>158</t>
  </si>
  <si>
    <t>184</t>
  </si>
  <si>
    <t>198</t>
  </si>
  <si>
    <t>207</t>
  </si>
  <si>
    <t>210</t>
  </si>
  <si>
    <t>221</t>
  </si>
  <si>
    <t>○</t>
  </si>
  <si>
    <t>‐</t>
  </si>
  <si>
    <t>無</t>
  </si>
  <si>
    <t>‐</t>
    <phoneticPr fontId="5"/>
  </si>
  <si>
    <t>-</t>
    <phoneticPr fontId="5"/>
  </si>
  <si>
    <t>点検対象外</t>
    <rPh sb="0" eb="2">
      <t>テンケン</t>
    </rPh>
    <rPh sb="2" eb="5">
      <t>タイショウガイ</t>
    </rPh>
    <phoneticPr fontId="5"/>
  </si>
  <si>
    <t>医薬品の製造販売後管理基準適合性調査及び指導業務は国民にとって必要であり、統一的に行うべき事業であることから、国費を投入して実施すべき事業である。</t>
    <rPh sb="0" eb="3">
      <t>イヤクヒン</t>
    </rPh>
    <rPh sb="4" eb="6">
      <t>セイゾウ</t>
    </rPh>
    <rPh sb="6" eb="8">
      <t>ハンバイ</t>
    </rPh>
    <rPh sb="8" eb="9">
      <t>ゴ</t>
    </rPh>
    <rPh sb="9" eb="11">
      <t>カンリ</t>
    </rPh>
    <rPh sb="11" eb="13">
      <t>キジュン</t>
    </rPh>
    <rPh sb="13" eb="16">
      <t>テキゴウセイ</t>
    </rPh>
    <rPh sb="16" eb="18">
      <t>チョウサ</t>
    </rPh>
    <rPh sb="18" eb="19">
      <t>オヨ</t>
    </rPh>
    <rPh sb="20" eb="22">
      <t>シドウ</t>
    </rPh>
    <rPh sb="22" eb="24">
      <t>ギョウム</t>
    </rPh>
    <rPh sb="25" eb="27">
      <t>コクミン</t>
    </rPh>
    <rPh sb="31" eb="33">
      <t>ヒツヨウ</t>
    </rPh>
    <rPh sb="37" eb="40">
      <t>トウイツテキ</t>
    </rPh>
    <rPh sb="41" eb="42">
      <t>オコナ</t>
    </rPh>
    <rPh sb="45" eb="47">
      <t>ジギョウ</t>
    </rPh>
    <rPh sb="55" eb="56">
      <t>クニ</t>
    </rPh>
    <rPh sb="56" eb="57">
      <t>ヒ</t>
    </rPh>
    <rPh sb="58" eb="60">
      <t>トウニュウ</t>
    </rPh>
    <rPh sb="62" eb="64">
      <t>ジッシ</t>
    </rPh>
    <rPh sb="67" eb="69">
      <t>ジギョウ</t>
    </rPh>
    <phoneticPr fontId="5"/>
  </si>
  <si>
    <t>医薬品等の製造販売後安全管理基準適合性調査及び指導業務は、国民にとって優先度が高い事業である。</t>
    <rPh sb="3" eb="4">
      <t>トウ</t>
    </rPh>
    <rPh sb="10" eb="12">
      <t>アンゼン</t>
    </rPh>
    <rPh sb="29" eb="31">
      <t>コクミン</t>
    </rPh>
    <rPh sb="35" eb="38">
      <t>ユウセンド</t>
    </rPh>
    <rPh sb="39" eb="40">
      <t>タカ</t>
    </rPh>
    <rPh sb="41" eb="43">
      <t>ジギョウ</t>
    </rPh>
    <phoneticPr fontId="5"/>
  </si>
  <si>
    <t>単位当たりのコストは妥当である。</t>
    <rPh sb="0" eb="2">
      <t>タンイ</t>
    </rPh>
    <rPh sb="2" eb="3">
      <t>ア</t>
    </rPh>
    <rPh sb="10" eb="12">
      <t>ダトウ</t>
    </rPh>
    <phoneticPr fontId="5"/>
  </si>
  <si>
    <t>受益者が業務を行う上で、必要な内容を十分に確認した上で支出を行っている。</t>
    <rPh sb="0" eb="3">
      <t>ジュエキシャ</t>
    </rPh>
    <rPh sb="4" eb="6">
      <t>ギョウム</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5"/>
  </si>
  <si>
    <t>費目・使途は事業内容を鑑み、真に必要なもののみ支出をしている。</t>
    <phoneticPr fontId="5"/>
  </si>
  <si>
    <t>成果実績は成果目標を達成し、適切である。</t>
    <rPh sb="10" eb="12">
      <t>タッセイ</t>
    </rPh>
    <phoneticPr fontId="5"/>
  </si>
  <si>
    <t>活動実績は見込みに見合ったものであり、適切である。</t>
    <rPh sb="0" eb="2">
      <t>カツドウ</t>
    </rPh>
    <rPh sb="5" eb="7">
      <t>ミコ</t>
    </rPh>
    <rPh sb="9" eb="11">
      <t>ミア</t>
    </rPh>
    <phoneticPr fontId="5"/>
  </si>
  <si>
    <t>研修で得られたノウハウは都道府県において活用されており、適切である。</t>
    <rPh sb="0" eb="2">
      <t>ケンシュウ</t>
    </rPh>
    <rPh sb="3" eb="4">
      <t>エ</t>
    </rPh>
    <rPh sb="12" eb="16">
      <t>トドウフケン</t>
    </rPh>
    <rPh sb="20" eb="22">
      <t>カツヨウ</t>
    </rPh>
    <rPh sb="28" eb="30">
      <t>テキセツ</t>
    </rPh>
    <phoneticPr fontId="5"/>
  </si>
  <si>
    <t>製造販売後安全管理基準適合性調査及び指導業務は統一的に行うべき事業であることから、国が実施すべき事業であり、実効性が高い。</t>
    <rPh sb="0" eb="2">
      <t>セイゾウ</t>
    </rPh>
    <rPh sb="2" eb="4">
      <t>ハンバイ</t>
    </rPh>
    <rPh sb="4" eb="5">
      <t>ゴ</t>
    </rPh>
    <rPh sb="5" eb="7">
      <t>アンゼン</t>
    </rPh>
    <rPh sb="7" eb="9">
      <t>カンリ</t>
    </rPh>
    <rPh sb="9" eb="11">
      <t>キジュン</t>
    </rPh>
    <rPh sb="11" eb="14">
      <t>テキゴウセイ</t>
    </rPh>
    <rPh sb="14" eb="16">
      <t>チョウサ</t>
    </rPh>
    <rPh sb="16" eb="17">
      <t>オヨ</t>
    </rPh>
    <rPh sb="18" eb="20">
      <t>シドウ</t>
    </rPh>
    <rPh sb="20" eb="22">
      <t>ギョウム</t>
    </rPh>
    <rPh sb="23" eb="26">
      <t>トウイツテキ</t>
    </rPh>
    <rPh sb="27" eb="28">
      <t>オコナ</t>
    </rPh>
    <rPh sb="31" eb="33">
      <t>ジギョウ</t>
    </rPh>
    <rPh sb="41" eb="42">
      <t>クニ</t>
    </rPh>
    <rPh sb="43" eb="45">
      <t>ジッシ</t>
    </rPh>
    <rPh sb="48" eb="50">
      <t>ジギョウ</t>
    </rPh>
    <rPh sb="54" eb="57">
      <t>ジッコウセイ</t>
    </rPh>
    <rPh sb="58" eb="59">
      <t>タカ</t>
    </rPh>
    <phoneticPr fontId="5"/>
  </si>
  <si>
    <t>0</t>
    <phoneticPr fontId="5"/>
  </si>
  <si>
    <t>B</t>
    <phoneticPr fontId="5"/>
  </si>
  <si>
    <t>A.株式会社クラフティ</t>
    <rPh sb="2" eb="4">
      <t>カブシキ</t>
    </rPh>
    <rPh sb="4" eb="6">
      <t>ガイシャ</t>
    </rPh>
    <phoneticPr fontId="5"/>
  </si>
  <si>
    <t>借料及び損料</t>
    <rPh sb="0" eb="2">
      <t>シャクリョウ</t>
    </rPh>
    <rPh sb="2" eb="3">
      <t>オヨ</t>
    </rPh>
    <rPh sb="4" eb="6">
      <t>ソンリョウ</t>
    </rPh>
    <phoneticPr fontId="5"/>
  </si>
  <si>
    <t>医薬品等GVP対策事業に係る通信機器費</t>
    <rPh sb="0" eb="3">
      <t>イヤクヒン</t>
    </rPh>
    <rPh sb="3" eb="4">
      <t>トウ</t>
    </rPh>
    <rPh sb="7" eb="9">
      <t>タイサク</t>
    </rPh>
    <rPh sb="9" eb="11">
      <t>ジギョウ</t>
    </rPh>
    <rPh sb="12" eb="13">
      <t>カカ</t>
    </rPh>
    <rPh sb="14" eb="16">
      <t>ツウシン</t>
    </rPh>
    <rPh sb="16" eb="18">
      <t>キキ</t>
    </rPh>
    <rPh sb="18" eb="19">
      <t>ヒ</t>
    </rPh>
    <phoneticPr fontId="5"/>
  </si>
  <si>
    <t>株式会社クラフティ</t>
    <rPh sb="0" eb="2">
      <t>カブシキ</t>
    </rPh>
    <rPh sb="2" eb="4">
      <t>ガイシャ</t>
    </rPh>
    <phoneticPr fontId="5"/>
  </si>
  <si>
    <t>株式会社ドコモＣＳ</t>
    <rPh sb="0" eb="4">
      <t>カブシキガイシャ</t>
    </rPh>
    <phoneticPr fontId="5"/>
  </si>
  <si>
    <r>
      <t>医療品等G</t>
    </r>
    <r>
      <rPr>
        <sz val="11"/>
        <rFont val="ＭＳ Ｐゴシック"/>
        <family val="3"/>
        <charset val="128"/>
      </rPr>
      <t>VP対策事業に係る通信機器費</t>
    </r>
    <rPh sb="0" eb="3">
      <t>イリョウヒン</t>
    </rPh>
    <rPh sb="3" eb="4">
      <t>トウ</t>
    </rPh>
    <rPh sb="7" eb="9">
      <t>タイサク</t>
    </rPh>
    <rPh sb="9" eb="11">
      <t>ジギョウ</t>
    </rPh>
    <rPh sb="12" eb="13">
      <t>カカ</t>
    </rPh>
    <rPh sb="14" eb="16">
      <t>ツウシン</t>
    </rPh>
    <rPh sb="16" eb="18">
      <t>キキ</t>
    </rPh>
    <rPh sb="18" eb="19">
      <t>ヒ</t>
    </rPh>
    <phoneticPr fontId="5"/>
  </si>
  <si>
    <t>医療品等GVP対策事業に係る通信機器費</t>
    <rPh sb="0" eb="3">
      <t>イリョウヒン</t>
    </rPh>
    <rPh sb="3" eb="4">
      <t>トウ</t>
    </rPh>
    <rPh sb="7" eb="9">
      <t>タイサク</t>
    </rPh>
    <rPh sb="9" eb="11">
      <t>ジギョウ</t>
    </rPh>
    <rPh sb="12" eb="13">
      <t>カカ</t>
    </rPh>
    <rPh sb="14" eb="16">
      <t>ツウシン</t>
    </rPh>
    <rPh sb="16" eb="18">
      <t>キキ</t>
    </rPh>
    <rPh sb="18" eb="19">
      <t>ヒ</t>
    </rPh>
    <phoneticPr fontId="5"/>
  </si>
  <si>
    <t>-</t>
    <phoneticPr fontId="5"/>
  </si>
  <si>
    <t>-</t>
    <phoneticPr fontId="5"/>
  </si>
  <si>
    <t>GVP模擬査察共同実施について、令和2年度は新型コロナウイルス感染症の影響により、各都道府県から大人数が集合する形式での実施研修の受入れは困難とされたことから実施できなかった。</t>
    <rPh sb="3" eb="5">
      <t>モギ</t>
    </rPh>
    <rPh sb="5" eb="7">
      <t>ササツ</t>
    </rPh>
    <rPh sb="7" eb="9">
      <t>キョウドウ</t>
    </rPh>
    <rPh sb="9" eb="11">
      <t>ジッシ</t>
    </rPh>
    <rPh sb="16" eb="18">
      <t>レイワ</t>
    </rPh>
    <rPh sb="19" eb="21">
      <t>ネンド</t>
    </rPh>
    <rPh sb="22" eb="24">
      <t>シンガタ</t>
    </rPh>
    <rPh sb="31" eb="34">
      <t>カンセンショウ</t>
    </rPh>
    <rPh sb="35" eb="37">
      <t>エイキョウ</t>
    </rPh>
    <rPh sb="41" eb="42">
      <t>カク</t>
    </rPh>
    <rPh sb="42" eb="46">
      <t>トドウフケン</t>
    </rPh>
    <rPh sb="48" eb="49">
      <t>ダイ</t>
    </rPh>
    <rPh sb="49" eb="51">
      <t>ニンズウ</t>
    </rPh>
    <rPh sb="52" eb="54">
      <t>シュウゴウ</t>
    </rPh>
    <rPh sb="56" eb="58">
      <t>ケイシキ</t>
    </rPh>
    <rPh sb="60" eb="62">
      <t>ジッシ</t>
    </rPh>
    <rPh sb="62" eb="64">
      <t>ケンシュウ</t>
    </rPh>
    <rPh sb="65" eb="67">
      <t>ウケイ</t>
    </rPh>
    <rPh sb="69" eb="71">
      <t>コンナン</t>
    </rPh>
    <rPh sb="79" eb="81">
      <t>ジッシ</t>
    </rPh>
    <phoneticPr fontId="5"/>
  </si>
  <si>
    <t>令和3年度においても新型コロナウイルス感染症の影響は継続しているものの、新型コロナウイルスワクチンの開発・承認及び日本国民に対する接種が進んでいる状況にある。例年の実施時期は年度後半であること、都道府県の担当者より、本模擬査察は都道府県の薬事監視員にとって非常に貴重かつ有益な機会であり、参加できる機会があるのであれば是非参加したいとの要望を受けていることから、開催できるように調整を進めていく予定である。</t>
    <rPh sb="0" eb="2">
      <t>レイワ</t>
    </rPh>
    <rPh sb="3" eb="5">
      <t>ネンド</t>
    </rPh>
    <rPh sb="26" eb="28">
      <t>ケイゾク</t>
    </rPh>
    <rPh sb="36" eb="38">
      <t>シンガタ</t>
    </rPh>
    <rPh sb="50" eb="52">
      <t>カイハツ</t>
    </rPh>
    <rPh sb="53" eb="55">
      <t>ショウニン</t>
    </rPh>
    <rPh sb="55" eb="56">
      <t>オヨ</t>
    </rPh>
    <rPh sb="65" eb="67">
      <t>セッシュ</t>
    </rPh>
    <rPh sb="68" eb="69">
      <t>スス</t>
    </rPh>
    <rPh sb="73" eb="75">
      <t>ジョウキョウ</t>
    </rPh>
    <rPh sb="79" eb="81">
      <t>レイネン</t>
    </rPh>
    <rPh sb="82" eb="84">
      <t>ジッシ</t>
    </rPh>
    <rPh sb="84" eb="86">
      <t>ジキ</t>
    </rPh>
    <rPh sb="87" eb="89">
      <t>ネンド</t>
    </rPh>
    <rPh sb="89" eb="91">
      <t>コウハン</t>
    </rPh>
    <rPh sb="97" eb="101">
      <t>トドウフケン</t>
    </rPh>
    <rPh sb="102" eb="105">
      <t>タントウシャ</t>
    </rPh>
    <rPh sb="108" eb="109">
      <t>ホン</t>
    </rPh>
    <rPh sb="109" eb="111">
      <t>モギ</t>
    </rPh>
    <rPh sb="111" eb="113">
      <t>ササツ</t>
    </rPh>
    <rPh sb="114" eb="118">
      <t>トドウフケン</t>
    </rPh>
    <rPh sb="119" eb="121">
      <t>ヤクジ</t>
    </rPh>
    <rPh sb="121" eb="123">
      <t>カンシ</t>
    </rPh>
    <rPh sb="123" eb="124">
      <t>イン</t>
    </rPh>
    <rPh sb="128" eb="130">
      <t>ヒジョウ</t>
    </rPh>
    <rPh sb="131" eb="133">
      <t>キチョウ</t>
    </rPh>
    <rPh sb="135" eb="137">
      <t>ユウエキ</t>
    </rPh>
    <rPh sb="138" eb="140">
      <t>キカイ</t>
    </rPh>
    <rPh sb="144" eb="146">
      <t>サンカ</t>
    </rPh>
    <rPh sb="149" eb="151">
      <t>キカイ</t>
    </rPh>
    <rPh sb="159" eb="161">
      <t>ゼヒ</t>
    </rPh>
    <rPh sb="161" eb="163">
      <t>サンカ</t>
    </rPh>
    <rPh sb="168" eb="170">
      <t>ヨウボウ</t>
    </rPh>
    <rPh sb="171" eb="172">
      <t>ウ</t>
    </rPh>
    <rPh sb="181" eb="183">
      <t>カイサイ</t>
    </rPh>
    <rPh sb="189" eb="191">
      <t>チョウセイ</t>
    </rPh>
    <rPh sb="192" eb="193">
      <t>スス</t>
    </rPh>
    <rPh sb="197" eb="199">
      <t>ヨテイ</t>
    </rPh>
    <phoneticPr fontId="5"/>
  </si>
  <si>
    <t>新型コロナウイルスの感染拡大の影響を受けて、GVP模擬査察研修が実施できなかったことによる必要経費の不要であり妥当である。</t>
    <rPh sb="0" eb="2">
      <t>シンガタ</t>
    </rPh>
    <rPh sb="10" eb="12">
      <t>カンセン</t>
    </rPh>
    <rPh sb="12" eb="14">
      <t>カクダイ</t>
    </rPh>
    <rPh sb="15" eb="17">
      <t>エイキョウ</t>
    </rPh>
    <rPh sb="18" eb="19">
      <t>ウ</t>
    </rPh>
    <rPh sb="25" eb="27">
      <t>モギ</t>
    </rPh>
    <rPh sb="27" eb="29">
      <t>ササツ</t>
    </rPh>
    <rPh sb="29" eb="31">
      <t>ケンシュウ</t>
    </rPh>
    <rPh sb="32" eb="34">
      <t>ジッシ</t>
    </rPh>
    <rPh sb="45" eb="47">
      <t>ヒツヨウ</t>
    </rPh>
    <rPh sb="47" eb="49">
      <t>ケイヒ</t>
    </rPh>
    <rPh sb="50" eb="52">
      <t>フヨウ</t>
    </rPh>
    <rPh sb="55" eb="57">
      <t>ダトウ</t>
    </rPh>
    <phoneticPr fontId="5"/>
  </si>
  <si>
    <t>厚労</t>
  </si>
  <si>
    <t>-</t>
    <phoneticPr fontId="5"/>
  </si>
  <si>
    <t>平成17年4月に製造販売業の許可要件(薬事法第12条の2)としてGVP(製造販売後安全管理基準省令)が施行された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
本事業は、製造販売業者における実際の事例を使用した複数の都道府県薬事監視員合同による模擬査察研修を活動指標のとおり実施することで、製造販売業許可に際してのGVP適合性調査及び指導業務をより円滑に行うこと、また、都道府県間の指導内容のさらなる平準化を図ることを目的としており、施策として医薬品等の安全対策等の推進に寄与している。</t>
    <rPh sb="0" eb="2">
      <t>ヘイセイ</t>
    </rPh>
    <rPh sb="4" eb="5">
      <t>ネン</t>
    </rPh>
    <rPh sb="6" eb="7">
      <t>ガツ</t>
    </rPh>
    <rPh sb="8" eb="10">
      <t>セイゾウ</t>
    </rPh>
    <rPh sb="10" eb="13">
      <t>ハンバイギョウ</t>
    </rPh>
    <rPh sb="14" eb="16">
      <t>キョカ</t>
    </rPh>
    <rPh sb="16" eb="18">
      <t>ヨウケン</t>
    </rPh>
    <rPh sb="19" eb="22">
      <t>ヤクジホウ</t>
    </rPh>
    <rPh sb="22" eb="23">
      <t>ダイ</t>
    </rPh>
    <rPh sb="25" eb="26">
      <t>ジョウ</t>
    </rPh>
    <rPh sb="36" eb="38">
      <t>セイゾウ</t>
    </rPh>
    <rPh sb="38" eb="40">
      <t>ハンバイ</t>
    </rPh>
    <rPh sb="40" eb="41">
      <t>ゴ</t>
    </rPh>
    <rPh sb="41" eb="43">
      <t>アンゼン</t>
    </rPh>
    <rPh sb="43" eb="45">
      <t>カンリ</t>
    </rPh>
    <rPh sb="45" eb="47">
      <t>キジュン</t>
    </rPh>
    <rPh sb="47" eb="49">
      <t>ショウレイ</t>
    </rPh>
    <rPh sb="51" eb="53">
      <t>シコウ</t>
    </rPh>
    <rPh sb="60" eb="62">
      <t>ショウレイ</t>
    </rPh>
    <rPh sb="64" eb="66">
      <t>アンゼン</t>
    </rPh>
    <rPh sb="66" eb="68">
      <t>カンリ</t>
    </rPh>
    <rPh sb="68" eb="70">
      <t>ジョウホウ</t>
    </rPh>
    <rPh sb="71" eb="73">
      <t>シュウシュウ</t>
    </rPh>
    <rPh sb="74" eb="76">
      <t>ケントウ</t>
    </rPh>
    <rPh sb="77" eb="79">
      <t>アンゼン</t>
    </rPh>
    <rPh sb="79" eb="81">
      <t>カクホ</t>
    </rPh>
    <rPh sb="81" eb="83">
      <t>ソチ</t>
    </rPh>
    <rPh sb="84" eb="86">
      <t>ジッシ</t>
    </rPh>
    <rPh sb="91" eb="92">
      <t>メン</t>
    </rPh>
    <rPh sb="93" eb="95">
      <t>キジュン</t>
    </rPh>
    <rPh sb="104" eb="106">
      <t>ホウテイ</t>
    </rPh>
    <rPh sb="106" eb="108">
      <t>ジュタク</t>
    </rPh>
    <rPh sb="108" eb="110">
      <t>ジム</t>
    </rPh>
    <rPh sb="113" eb="117">
      <t>トドウフケン</t>
    </rPh>
    <rPh sb="121" eb="123">
      <t>ジッシ</t>
    </rPh>
    <rPh sb="133" eb="135">
      <t>キジュン</t>
    </rPh>
    <rPh sb="136" eb="138">
      <t>テキゴウ</t>
    </rPh>
    <rPh sb="138" eb="139">
      <t>セイ</t>
    </rPh>
    <rPh sb="139" eb="141">
      <t>ヒョウカ</t>
    </rPh>
    <rPh sb="142" eb="143">
      <t>カク</t>
    </rPh>
    <rPh sb="143" eb="147">
      <t>トドウフケン</t>
    </rPh>
    <rPh sb="148" eb="150">
      <t>イチリツ</t>
    </rPh>
    <rPh sb="152" eb="154">
      <t>テキセイ</t>
    </rPh>
    <rPh sb="155" eb="157">
      <t>カクホ</t>
    </rPh>
    <rPh sb="159" eb="161">
      <t>ヒツヨウ</t>
    </rPh>
    <rPh sb="166" eb="167">
      <t>ホン</t>
    </rPh>
    <rPh sb="167" eb="169">
      <t>ジギョウ</t>
    </rPh>
    <rPh sb="171" eb="173">
      <t>セイゾウ</t>
    </rPh>
    <rPh sb="173" eb="175">
      <t>ハンバイ</t>
    </rPh>
    <rPh sb="175" eb="177">
      <t>ギョウシャ</t>
    </rPh>
    <rPh sb="181" eb="183">
      <t>ジッサイ</t>
    </rPh>
    <rPh sb="184" eb="186">
      <t>ジレイ</t>
    </rPh>
    <rPh sb="187" eb="189">
      <t>シヨウ</t>
    </rPh>
    <rPh sb="191" eb="193">
      <t>フクスウ</t>
    </rPh>
    <rPh sb="194" eb="198">
      <t>トドウフケン</t>
    </rPh>
    <rPh sb="198" eb="200">
      <t>ヤクジ</t>
    </rPh>
    <rPh sb="200" eb="202">
      <t>カンシ</t>
    </rPh>
    <rPh sb="202" eb="203">
      <t>イン</t>
    </rPh>
    <rPh sb="203" eb="205">
      <t>ゴウドウ</t>
    </rPh>
    <rPh sb="208" eb="210">
      <t>モギ</t>
    </rPh>
    <rPh sb="210" eb="212">
      <t>ササツ</t>
    </rPh>
    <rPh sb="212" eb="214">
      <t>ケンシュウ</t>
    </rPh>
    <rPh sb="215" eb="217">
      <t>カツドウ</t>
    </rPh>
    <rPh sb="217" eb="219">
      <t>シヒョウ</t>
    </rPh>
    <rPh sb="223" eb="225">
      <t>ジッシ</t>
    </rPh>
    <rPh sb="231" eb="233">
      <t>セイゾウ</t>
    </rPh>
    <rPh sb="233" eb="235">
      <t>ハンバイ</t>
    </rPh>
    <rPh sb="235" eb="236">
      <t>ギョウ</t>
    </rPh>
    <rPh sb="236" eb="238">
      <t>キョカ</t>
    </rPh>
    <rPh sb="239" eb="240">
      <t>サイ</t>
    </rPh>
    <rPh sb="246" eb="249">
      <t>テキゴウセイ</t>
    </rPh>
    <rPh sb="249" eb="251">
      <t>チョウサ</t>
    </rPh>
    <rPh sb="251" eb="252">
      <t>オヨ</t>
    </rPh>
    <rPh sb="253" eb="255">
      <t>シドウ</t>
    </rPh>
    <rPh sb="255" eb="257">
      <t>ギョウム</t>
    </rPh>
    <rPh sb="260" eb="262">
      <t>エンカツ</t>
    </rPh>
    <rPh sb="263" eb="264">
      <t>オコナ</t>
    </rPh>
    <rPh sb="271" eb="275">
      <t>トドウフケン</t>
    </rPh>
    <rPh sb="275" eb="276">
      <t>カン</t>
    </rPh>
    <rPh sb="277" eb="279">
      <t>シドウ</t>
    </rPh>
    <rPh sb="279" eb="281">
      <t>ナイヨウ</t>
    </rPh>
    <rPh sb="286" eb="288">
      <t>ヘイジュン</t>
    </rPh>
    <rPh sb="288" eb="289">
      <t>カ</t>
    </rPh>
    <rPh sb="290" eb="291">
      <t>ハカ</t>
    </rPh>
    <rPh sb="295" eb="297">
      <t>モクテキ</t>
    </rPh>
    <rPh sb="303" eb="305">
      <t>シサク</t>
    </rPh>
    <rPh sb="308" eb="311">
      <t>イヤクヒン</t>
    </rPh>
    <rPh sb="311" eb="312">
      <t>トウ</t>
    </rPh>
    <rPh sb="313" eb="315">
      <t>アンゼン</t>
    </rPh>
    <rPh sb="315" eb="317">
      <t>タイサク</t>
    </rPh>
    <rPh sb="317" eb="318">
      <t>トウ</t>
    </rPh>
    <rPh sb="319" eb="321">
      <t>スイシン</t>
    </rPh>
    <rPh sb="322" eb="324">
      <t>キヨ</t>
    </rPh>
    <phoneticPr fontId="5"/>
  </si>
  <si>
    <t>医薬品の製造販売後管理基準適合性調査及び指導業務は、国民や社会のニーズを的確に反映している。</t>
    <rPh sb="0" eb="3">
      <t>イヤクヒン</t>
    </rPh>
    <rPh sb="4" eb="6">
      <t>セイゾウ</t>
    </rPh>
    <rPh sb="6" eb="8">
      <t>ハンバイ</t>
    </rPh>
    <rPh sb="8" eb="9">
      <t>ゴ</t>
    </rPh>
    <rPh sb="9" eb="11">
      <t>カンリ</t>
    </rPh>
    <rPh sb="11" eb="13">
      <t>キジュン</t>
    </rPh>
    <rPh sb="13" eb="16">
      <t>テキゴウセイ</t>
    </rPh>
    <rPh sb="16" eb="18">
      <t>チョウサ</t>
    </rPh>
    <rPh sb="18" eb="19">
      <t>オヨ</t>
    </rPh>
    <rPh sb="20" eb="22">
      <t>シドウ</t>
    </rPh>
    <rPh sb="22" eb="24">
      <t>ギョウム</t>
    </rPh>
    <phoneticPr fontId="5"/>
  </si>
  <si>
    <t>3417/4</t>
    <phoneticPr fontId="5"/>
  </si>
  <si>
    <t>製造販売業許可に際してのＧＶＰ適合性調査及び指導業務を円滑に実施するために必要な経費であり、引き続き必要な予算額を確保し、適正な執行に努めること。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</si>
</sst>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8659</xdr:colOff>
      <xdr:row>749</xdr:row>
      <xdr:rowOff>143741</xdr:rowOff>
    </xdr:from>
    <xdr:to>
      <xdr:col>18</xdr:col>
      <xdr:colOff>27468</xdr:colOff>
      <xdr:row>752</xdr:row>
      <xdr:rowOff>105948</xdr:rowOff>
    </xdr:to>
    <xdr:sp macro="" textlink="">
      <xdr:nvSpPr>
        <xdr:cNvPr id="2" name="正方形/長方形 1"/>
        <xdr:cNvSpPr/>
      </xdr:nvSpPr>
      <xdr:spPr>
        <a:xfrm>
          <a:off x="1408834" y="235001666"/>
          <a:ext cx="2219084" cy="101948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000" b="1">
              <a:solidFill>
                <a:schemeClr val="tx1"/>
              </a:solidFill>
            </a:rPr>
            <a:t>厚生労働省</a:t>
          </a:r>
          <a:endParaRPr kumimoji="1" lang="ja-JP" altLang="en-US" sz="2000" b="1"/>
        </a:p>
      </xdr:txBody>
    </xdr:sp>
    <xdr:clientData/>
  </xdr:twoCellAnchor>
  <xdr:twoCellAnchor editAs="oneCell">
    <xdr:from>
      <xdr:col>19</xdr:col>
      <xdr:colOff>123825</xdr:colOff>
      <xdr:row>749</xdr:row>
      <xdr:rowOff>266700</xdr:rowOff>
    </xdr:from>
    <xdr:to>
      <xdr:col>48</xdr:col>
      <xdr:colOff>102126</xdr:colOff>
      <xdr:row>752</xdr:row>
      <xdr:rowOff>38408</xdr:rowOff>
    </xdr:to>
    <xdr:sp macro="" textlink="">
      <xdr:nvSpPr>
        <xdr:cNvPr id="3" name="大かっこ 2"/>
        <xdr:cNvSpPr/>
      </xdr:nvSpPr>
      <xdr:spPr>
        <a:xfrm>
          <a:off x="3924300" y="235124625"/>
          <a:ext cx="5779026" cy="8289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editAs="oneCell">
    <xdr:from>
      <xdr:col>19</xdr:col>
      <xdr:colOff>152400</xdr:colOff>
      <xdr:row>750</xdr:row>
      <xdr:rowOff>0</xdr:rowOff>
    </xdr:from>
    <xdr:to>
      <xdr:col>47</xdr:col>
      <xdr:colOff>75237</xdr:colOff>
      <xdr:row>751</xdr:row>
      <xdr:rowOff>322979</xdr:rowOff>
    </xdr:to>
    <xdr:sp macro="" textlink="">
      <xdr:nvSpPr>
        <xdr:cNvPr id="4" name="Text Box 2"/>
        <xdr:cNvSpPr txBox="1">
          <a:spLocks noChangeArrowheads="1"/>
        </xdr:cNvSpPr>
      </xdr:nvSpPr>
      <xdr:spPr bwMode="auto">
        <a:xfrm>
          <a:off x="3952875" y="235210350"/>
          <a:ext cx="5523537" cy="675405"/>
        </a:xfrm>
        <a:prstGeom prst="rect">
          <a:avLst/>
        </a:prstGeom>
        <a:solidFill>
          <a:srgbClr val="FFFFFF"/>
        </a:solidFill>
        <a:ln w="9525">
          <a:noFill/>
          <a:miter lim="800000"/>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100" b="0" i="0" u="none" strike="noStrike" baseline="0">
              <a:solidFill>
                <a:srgbClr val="000000"/>
              </a:solidFill>
              <a:latin typeface="ＭＳ Ｐゴシック"/>
              <a:ea typeface="+mn-ea"/>
            </a:rPr>
            <a:t>査察業務及び指導業務を円滑に実施するための実際の事例に基づいて研修や複数の都道府県共同による模擬査察を実施する際の費用負担を行う。</a:t>
          </a:r>
        </a:p>
      </xdr:txBody>
    </xdr:sp>
    <xdr:clientData/>
  </xdr:twoCellAnchor>
  <xdr:twoCellAnchor editAs="oneCell">
    <xdr:from>
      <xdr:col>12</xdr:col>
      <xdr:colOff>27214</xdr:colOff>
      <xdr:row>752</xdr:row>
      <xdr:rowOff>123825</xdr:rowOff>
    </xdr:from>
    <xdr:to>
      <xdr:col>12</xdr:col>
      <xdr:colOff>38100</xdr:colOff>
      <xdr:row>755</xdr:row>
      <xdr:rowOff>0</xdr:rowOff>
    </xdr:to>
    <xdr:cxnSp macro="">
      <xdr:nvCxnSpPr>
        <xdr:cNvPr id="5" name="直線矢印コネクタ 4"/>
        <xdr:cNvCxnSpPr/>
      </xdr:nvCxnSpPr>
      <xdr:spPr>
        <a:xfrm flipH="1">
          <a:off x="2427514" y="236039025"/>
          <a:ext cx="10886" cy="933450"/>
        </a:xfrm>
        <a:prstGeom prst="straightConnector1">
          <a:avLst/>
        </a:prstGeom>
        <a:ln w="28575">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20212</xdr:colOff>
      <xdr:row>755</xdr:row>
      <xdr:rowOff>14868</xdr:rowOff>
    </xdr:from>
    <xdr:to>
      <xdr:col>19</xdr:col>
      <xdr:colOff>112171</xdr:colOff>
      <xdr:row>755</xdr:row>
      <xdr:rowOff>26072</xdr:rowOff>
    </xdr:to>
    <xdr:cxnSp macro="">
      <xdr:nvCxnSpPr>
        <xdr:cNvPr id="6" name="直線矢印コネクタ 5"/>
        <xdr:cNvCxnSpPr/>
      </xdr:nvCxnSpPr>
      <xdr:spPr>
        <a:xfrm>
          <a:off x="2420512" y="236987343"/>
          <a:ext cx="1492134" cy="1120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163286</xdr:colOff>
      <xdr:row>751</xdr:row>
      <xdr:rowOff>95250</xdr:rowOff>
    </xdr:from>
    <xdr:to>
      <xdr:col>16</xdr:col>
      <xdr:colOff>108857</xdr:colOff>
      <xdr:row>752</xdr:row>
      <xdr:rowOff>33588</xdr:rowOff>
    </xdr:to>
    <xdr:sp macro="" textlink="">
      <xdr:nvSpPr>
        <xdr:cNvPr id="7" name="正方形/長方形 6"/>
        <xdr:cNvSpPr/>
      </xdr:nvSpPr>
      <xdr:spPr>
        <a:xfrm>
          <a:off x="2000250" y="45869679"/>
          <a:ext cx="1374321" cy="29212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600" b="0">
              <a:solidFill>
                <a:sysClr val="windowText" lastClr="000000"/>
              </a:solidFill>
              <a:latin typeface="ＭＳ Ｐゴシック 本文"/>
            </a:rPr>
            <a:t>0.2</a:t>
          </a:r>
          <a:r>
            <a:rPr kumimoji="1" lang="ja-JP" altLang="en-US" sz="1600" b="0">
              <a:solidFill>
                <a:sysClr val="windowText" lastClr="000000"/>
              </a:solidFill>
              <a:latin typeface="ＭＳ Ｐゴシック 本文"/>
            </a:rPr>
            <a:t>百万円</a:t>
          </a:r>
        </a:p>
      </xdr:txBody>
    </xdr:sp>
    <xdr:clientData/>
  </xdr:twoCellAnchor>
  <xdr:twoCellAnchor>
    <xdr:from>
      <xdr:col>19</xdr:col>
      <xdr:colOff>128111</xdr:colOff>
      <xdr:row>753</xdr:row>
      <xdr:rowOff>320607</xdr:rowOff>
    </xdr:from>
    <xdr:to>
      <xdr:col>49</xdr:col>
      <xdr:colOff>246172</xdr:colOff>
      <xdr:row>758</xdr:row>
      <xdr:rowOff>204207</xdr:rowOff>
    </xdr:to>
    <xdr:grpSp>
      <xdr:nvGrpSpPr>
        <xdr:cNvPr id="8" name="グループ化 7"/>
        <xdr:cNvGrpSpPr/>
      </xdr:nvGrpSpPr>
      <xdr:grpSpPr>
        <a:xfrm>
          <a:off x="3960523" y="46287136"/>
          <a:ext cx="6169237" cy="1620512"/>
          <a:chOff x="1336954" y="46060844"/>
          <a:chExt cx="2173940" cy="1380284"/>
        </a:xfrm>
      </xdr:grpSpPr>
      <xdr:sp macro="" textlink="">
        <xdr:nvSpPr>
          <xdr:cNvPr id="9" name="大かっこ 8"/>
          <xdr:cNvSpPr/>
        </xdr:nvSpPr>
        <xdr:spPr>
          <a:xfrm>
            <a:off x="1355911" y="46960778"/>
            <a:ext cx="2129118" cy="480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336954" y="46060844"/>
            <a:ext cx="2173940" cy="75844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chemeClr val="tx1"/>
                </a:solidFill>
                <a:latin typeface="+mn-ea"/>
                <a:ea typeface="+mn-ea"/>
              </a:rPr>
              <a:t>A</a:t>
            </a:r>
            <a:r>
              <a:rPr kumimoji="1" lang="ja-JP" altLang="en-US" sz="2000" b="1">
                <a:solidFill>
                  <a:schemeClr val="tx1"/>
                </a:solidFill>
                <a:latin typeface="+mn-ea"/>
                <a:ea typeface="+mn-ea"/>
              </a:rPr>
              <a:t>．事務費</a:t>
            </a:r>
            <a:endParaRPr kumimoji="1" lang="en-US" altLang="ja-JP" sz="2000" b="1">
              <a:solidFill>
                <a:schemeClr val="tx1"/>
              </a:solidFill>
              <a:latin typeface="+mn-ea"/>
              <a:ea typeface="+mn-ea"/>
            </a:endParaRPr>
          </a:p>
          <a:p>
            <a:pPr algn="l"/>
            <a:r>
              <a:rPr kumimoji="1" lang="ja-JP" altLang="en-US" sz="1600">
                <a:solidFill>
                  <a:schemeClr val="tx1"/>
                </a:solidFill>
                <a:latin typeface="+mn-ea"/>
                <a:ea typeface="+mn-ea"/>
              </a:rPr>
              <a:t>　　</a:t>
            </a:r>
            <a:r>
              <a:rPr kumimoji="1" lang="en-US" altLang="ja-JP" sz="1600">
                <a:solidFill>
                  <a:schemeClr val="tx1"/>
                </a:solidFill>
                <a:latin typeface="+mn-ea"/>
                <a:ea typeface="+mn-ea"/>
              </a:rPr>
              <a:t>0.2</a:t>
            </a:r>
            <a:r>
              <a:rPr kumimoji="1" lang="ja-JP" altLang="en-US" sz="1600">
                <a:solidFill>
                  <a:schemeClr val="tx1"/>
                </a:solidFill>
                <a:latin typeface="+mn-ea"/>
                <a:ea typeface="+mn-ea"/>
              </a:rPr>
              <a:t>百万円</a:t>
            </a:r>
          </a:p>
        </xdr:txBody>
      </xdr:sp>
      <xdr:sp macro="" textlink="">
        <xdr:nvSpPr>
          <xdr:cNvPr id="11" name="Text Box 2"/>
          <xdr:cNvSpPr txBox="1">
            <a:spLocks noChangeArrowheads="1"/>
          </xdr:cNvSpPr>
        </xdr:nvSpPr>
        <xdr:spPr bwMode="auto">
          <a:xfrm>
            <a:off x="1456764" y="47049265"/>
            <a:ext cx="1944686" cy="38511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借料及び損料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85" zoomScaleNormal="75" zoomScaleSheetLayoutView="85" zoomScalePageLayoutView="85" workbookViewId="0">
      <selection activeCell="A733" sqref="A733:E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324</v>
      </c>
      <c r="AJ2" s="926" t="s">
        <v>690</v>
      </c>
      <c r="AK2" s="926"/>
      <c r="AL2" s="926"/>
      <c r="AM2" s="926"/>
      <c r="AN2" s="83" t="s">
        <v>324</v>
      </c>
      <c r="AO2" s="926">
        <v>20</v>
      </c>
      <c r="AP2" s="926"/>
      <c r="AQ2" s="926"/>
      <c r="AR2" s="84" t="s">
        <v>627</v>
      </c>
      <c r="AS2" s="932">
        <v>284</v>
      </c>
      <c r="AT2" s="932"/>
      <c r="AU2" s="932"/>
      <c r="AV2" s="83" t="str">
        <f>IF(AW2="","","-")</f>
        <v/>
      </c>
      <c r="AW2" s="892"/>
      <c r="AX2" s="892"/>
    </row>
    <row r="3" spans="1:50" ht="21" customHeight="1" thickBot="1" x14ac:dyDescent="0.2">
      <c r="A3" s="848" t="s">
        <v>620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628</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632</v>
      </c>
      <c r="H5" s="821"/>
      <c r="I5" s="821"/>
      <c r="J5" s="821"/>
      <c r="K5" s="821"/>
      <c r="L5" s="821"/>
      <c r="M5" s="822" t="s">
        <v>65</v>
      </c>
      <c r="N5" s="823"/>
      <c r="O5" s="823"/>
      <c r="P5" s="823"/>
      <c r="Q5" s="823"/>
      <c r="R5" s="824"/>
      <c r="S5" s="825" t="s">
        <v>633</v>
      </c>
      <c r="T5" s="821"/>
      <c r="U5" s="821"/>
      <c r="V5" s="821"/>
      <c r="W5" s="821"/>
      <c r="X5" s="826"/>
      <c r="Y5" s="682" t="s">
        <v>3</v>
      </c>
      <c r="Z5" s="528"/>
      <c r="AA5" s="528"/>
      <c r="AB5" s="528"/>
      <c r="AC5" s="528"/>
      <c r="AD5" s="529"/>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49.5" customHeight="1" x14ac:dyDescent="0.15">
      <c r="A7" s="480" t="s">
        <v>22</v>
      </c>
      <c r="B7" s="481"/>
      <c r="C7" s="481"/>
      <c r="D7" s="481"/>
      <c r="E7" s="481"/>
      <c r="F7" s="482"/>
      <c r="G7" s="483" t="s">
        <v>635</v>
      </c>
      <c r="H7" s="484"/>
      <c r="I7" s="484"/>
      <c r="J7" s="484"/>
      <c r="K7" s="484"/>
      <c r="L7" s="484"/>
      <c r="M7" s="484"/>
      <c r="N7" s="484"/>
      <c r="O7" s="484"/>
      <c r="P7" s="484"/>
      <c r="Q7" s="484"/>
      <c r="R7" s="484"/>
      <c r="S7" s="484"/>
      <c r="T7" s="484"/>
      <c r="U7" s="484"/>
      <c r="V7" s="484"/>
      <c r="W7" s="484"/>
      <c r="X7" s="485"/>
      <c r="Y7" s="904" t="s">
        <v>307</v>
      </c>
      <c r="Z7" s="425"/>
      <c r="AA7" s="425"/>
      <c r="AB7" s="425"/>
      <c r="AC7" s="425"/>
      <c r="AD7" s="905"/>
      <c r="AE7" s="893" t="s">
        <v>635</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80" t="s">
        <v>208</v>
      </c>
      <c r="B8" s="481"/>
      <c r="C8" s="481"/>
      <c r="D8" s="481"/>
      <c r="E8" s="481"/>
      <c r="F8" s="482"/>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636</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637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2" t="s">
        <v>308</v>
      </c>
      <c r="Q12" s="427"/>
      <c r="R12" s="427"/>
      <c r="S12" s="427"/>
      <c r="T12" s="427"/>
      <c r="U12" s="427"/>
      <c r="V12" s="428"/>
      <c r="W12" s="432" t="s">
        <v>330</v>
      </c>
      <c r="X12" s="427"/>
      <c r="Y12" s="427"/>
      <c r="Z12" s="427"/>
      <c r="AA12" s="427"/>
      <c r="AB12" s="427"/>
      <c r="AC12" s="428"/>
      <c r="AD12" s="432" t="s">
        <v>617</v>
      </c>
      <c r="AE12" s="427"/>
      <c r="AF12" s="427"/>
      <c r="AG12" s="427"/>
      <c r="AH12" s="427"/>
      <c r="AI12" s="427"/>
      <c r="AJ12" s="428"/>
      <c r="AK12" s="432" t="s">
        <v>621</v>
      </c>
      <c r="AL12" s="427"/>
      <c r="AM12" s="427"/>
      <c r="AN12" s="427"/>
      <c r="AO12" s="427"/>
      <c r="AP12" s="427"/>
      <c r="AQ12" s="428"/>
      <c r="AR12" s="432" t="s">
        <v>622</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4</v>
      </c>
      <c r="Q13" s="642"/>
      <c r="R13" s="642"/>
      <c r="S13" s="642"/>
      <c r="T13" s="642"/>
      <c r="U13" s="642"/>
      <c r="V13" s="643"/>
      <c r="W13" s="641">
        <v>4</v>
      </c>
      <c r="X13" s="642"/>
      <c r="Y13" s="642"/>
      <c r="Z13" s="642"/>
      <c r="AA13" s="642"/>
      <c r="AB13" s="642"/>
      <c r="AC13" s="643"/>
      <c r="AD13" s="641">
        <v>4</v>
      </c>
      <c r="AE13" s="642"/>
      <c r="AF13" s="642"/>
      <c r="AG13" s="642"/>
      <c r="AH13" s="642"/>
      <c r="AI13" s="642"/>
      <c r="AJ13" s="643"/>
      <c r="AK13" s="641">
        <v>4</v>
      </c>
      <c r="AL13" s="642"/>
      <c r="AM13" s="642"/>
      <c r="AN13" s="642"/>
      <c r="AO13" s="642"/>
      <c r="AP13" s="642"/>
      <c r="AQ13" s="643"/>
      <c r="AR13" s="901">
        <v>4</v>
      </c>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635</v>
      </c>
      <c r="Q14" s="642"/>
      <c r="R14" s="642"/>
      <c r="S14" s="642"/>
      <c r="T14" s="642"/>
      <c r="U14" s="642"/>
      <c r="V14" s="643"/>
      <c r="W14" s="641" t="s">
        <v>635</v>
      </c>
      <c r="X14" s="642"/>
      <c r="Y14" s="642"/>
      <c r="Z14" s="642"/>
      <c r="AA14" s="642"/>
      <c r="AB14" s="642"/>
      <c r="AC14" s="643"/>
      <c r="AD14" s="641" t="s">
        <v>635</v>
      </c>
      <c r="AE14" s="642"/>
      <c r="AF14" s="642"/>
      <c r="AG14" s="642"/>
      <c r="AH14" s="642"/>
      <c r="AI14" s="642"/>
      <c r="AJ14" s="643"/>
      <c r="AK14" s="641" t="s">
        <v>691</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635</v>
      </c>
      <c r="Q15" s="642"/>
      <c r="R15" s="642"/>
      <c r="S15" s="642"/>
      <c r="T15" s="642"/>
      <c r="U15" s="642"/>
      <c r="V15" s="643"/>
      <c r="W15" s="641" t="s">
        <v>635</v>
      </c>
      <c r="X15" s="642"/>
      <c r="Y15" s="642"/>
      <c r="Z15" s="642"/>
      <c r="AA15" s="642"/>
      <c r="AB15" s="642"/>
      <c r="AC15" s="643"/>
      <c r="AD15" s="641" t="s">
        <v>635</v>
      </c>
      <c r="AE15" s="642"/>
      <c r="AF15" s="642"/>
      <c r="AG15" s="642"/>
      <c r="AH15" s="642"/>
      <c r="AI15" s="642"/>
      <c r="AJ15" s="643"/>
      <c r="AK15" s="641" t="s">
        <v>691</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635</v>
      </c>
      <c r="Q16" s="642"/>
      <c r="R16" s="642"/>
      <c r="S16" s="642"/>
      <c r="T16" s="642"/>
      <c r="U16" s="642"/>
      <c r="V16" s="643"/>
      <c r="W16" s="641" t="s">
        <v>635</v>
      </c>
      <c r="X16" s="642"/>
      <c r="Y16" s="642"/>
      <c r="Z16" s="642"/>
      <c r="AA16" s="642"/>
      <c r="AB16" s="642"/>
      <c r="AC16" s="643"/>
      <c r="AD16" s="641" t="s">
        <v>635</v>
      </c>
      <c r="AE16" s="642"/>
      <c r="AF16" s="642"/>
      <c r="AG16" s="642"/>
      <c r="AH16" s="642"/>
      <c r="AI16" s="642"/>
      <c r="AJ16" s="643"/>
      <c r="AK16" s="641" t="s">
        <v>691</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635</v>
      </c>
      <c r="Q17" s="642"/>
      <c r="R17" s="642"/>
      <c r="S17" s="642"/>
      <c r="T17" s="642"/>
      <c r="U17" s="642"/>
      <c r="V17" s="643"/>
      <c r="W17" s="641" t="s">
        <v>635</v>
      </c>
      <c r="X17" s="642"/>
      <c r="Y17" s="642"/>
      <c r="Z17" s="642"/>
      <c r="AA17" s="642"/>
      <c r="AB17" s="642"/>
      <c r="AC17" s="643"/>
      <c r="AD17" s="641" t="s">
        <v>635</v>
      </c>
      <c r="AE17" s="642"/>
      <c r="AF17" s="642"/>
      <c r="AG17" s="642"/>
      <c r="AH17" s="642"/>
      <c r="AI17" s="642"/>
      <c r="AJ17" s="643"/>
      <c r="AK17" s="641" t="s">
        <v>691</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4</v>
      </c>
      <c r="Q18" s="860"/>
      <c r="R18" s="860"/>
      <c r="S18" s="860"/>
      <c r="T18" s="860"/>
      <c r="U18" s="860"/>
      <c r="V18" s="861"/>
      <c r="W18" s="859">
        <f>SUM(W13:AC17)</f>
        <v>4</v>
      </c>
      <c r="X18" s="860"/>
      <c r="Y18" s="860"/>
      <c r="Z18" s="860"/>
      <c r="AA18" s="860"/>
      <c r="AB18" s="860"/>
      <c r="AC18" s="861"/>
      <c r="AD18" s="859">
        <f>SUM(AD13:AJ17)</f>
        <v>4</v>
      </c>
      <c r="AE18" s="860"/>
      <c r="AF18" s="860"/>
      <c r="AG18" s="860"/>
      <c r="AH18" s="860"/>
      <c r="AI18" s="860"/>
      <c r="AJ18" s="861"/>
      <c r="AK18" s="859">
        <f>SUM(AK13:AQ17)</f>
        <v>4</v>
      </c>
      <c r="AL18" s="860"/>
      <c r="AM18" s="860"/>
      <c r="AN18" s="860"/>
      <c r="AO18" s="860"/>
      <c r="AP18" s="860"/>
      <c r="AQ18" s="861"/>
      <c r="AR18" s="859">
        <f>SUM(AR13:AX17)</f>
        <v>4</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3</v>
      </c>
      <c r="Q19" s="642"/>
      <c r="R19" s="642"/>
      <c r="S19" s="642"/>
      <c r="T19" s="642"/>
      <c r="U19" s="642"/>
      <c r="V19" s="643"/>
      <c r="W19" s="641">
        <v>3</v>
      </c>
      <c r="X19" s="642"/>
      <c r="Y19" s="642"/>
      <c r="Z19" s="642"/>
      <c r="AA19" s="642"/>
      <c r="AB19" s="642"/>
      <c r="AC19" s="643"/>
      <c r="AD19" s="641">
        <v>0.2</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7" t="s">
        <v>10</v>
      </c>
      <c r="H20" s="858"/>
      <c r="I20" s="858"/>
      <c r="J20" s="858"/>
      <c r="K20" s="858"/>
      <c r="L20" s="858"/>
      <c r="M20" s="858"/>
      <c r="N20" s="858"/>
      <c r="O20" s="858"/>
      <c r="P20" s="302">
        <f>IF(P18=0, "-", SUM(P19)/P18)</f>
        <v>0.75</v>
      </c>
      <c r="Q20" s="302"/>
      <c r="R20" s="302"/>
      <c r="S20" s="302"/>
      <c r="T20" s="302"/>
      <c r="U20" s="302"/>
      <c r="V20" s="302"/>
      <c r="W20" s="302">
        <f t="shared" ref="W20" si="0">IF(W18=0, "-", SUM(W19)/W18)</f>
        <v>0.75</v>
      </c>
      <c r="X20" s="302"/>
      <c r="Y20" s="302"/>
      <c r="Z20" s="302"/>
      <c r="AA20" s="302"/>
      <c r="AB20" s="302"/>
      <c r="AC20" s="302"/>
      <c r="AD20" s="302">
        <f t="shared" ref="AD20" si="1">IF(AD18=0, "-", SUM(AD19)/AD18)</f>
        <v>0.05</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0"/>
      <c r="B21" s="831"/>
      <c r="C21" s="831"/>
      <c r="D21" s="831"/>
      <c r="E21" s="831"/>
      <c r="F21" s="948"/>
      <c r="G21" s="300" t="s">
        <v>274</v>
      </c>
      <c r="H21" s="301"/>
      <c r="I21" s="301"/>
      <c r="J21" s="301"/>
      <c r="K21" s="301"/>
      <c r="L21" s="301"/>
      <c r="M21" s="301"/>
      <c r="N21" s="301"/>
      <c r="O21" s="301"/>
      <c r="P21" s="302">
        <f>IF(P19=0, "-", SUM(P19)/SUM(P13,P14))</f>
        <v>0.75</v>
      </c>
      <c r="Q21" s="302"/>
      <c r="R21" s="302"/>
      <c r="S21" s="302"/>
      <c r="T21" s="302"/>
      <c r="U21" s="302"/>
      <c r="V21" s="302"/>
      <c r="W21" s="302">
        <f t="shared" ref="W21" si="2">IF(W19=0, "-", SUM(W19)/SUM(W13,W14))</f>
        <v>0.75</v>
      </c>
      <c r="X21" s="302"/>
      <c r="Y21" s="302"/>
      <c r="Z21" s="302"/>
      <c r="AA21" s="302"/>
      <c r="AB21" s="302"/>
      <c r="AC21" s="302"/>
      <c r="AD21" s="302">
        <f t="shared" ref="AD21" si="3">IF(AD19=0, "-", SUM(AD19)/SUM(AD13,AD14))</f>
        <v>0.05</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4" t="s">
        <v>625</v>
      </c>
      <c r="B22" s="955"/>
      <c r="C22" s="955"/>
      <c r="D22" s="955"/>
      <c r="E22" s="955"/>
      <c r="F22" s="956"/>
      <c r="G22" s="950" t="s">
        <v>254</v>
      </c>
      <c r="H22" s="208"/>
      <c r="I22" s="208"/>
      <c r="J22" s="208"/>
      <c r="K22" s="208"/>
      <c r="L22" s="208"/>
      <c r="M22" s="208"/>
      <c r="N22" s="208"/>
      <c r="O22" s="209"/>
      <c r="P22" s="915" t="s">
        <v>623</v>
      </c>
      <c r="Q22" s="208"/>
      <c r="R22" s="208"/>
      <c r="S22" s="208"/>
      <c r="T22" s="208"/>
      <c r="U22" s="208"/>
      <c r="V22" s="209"/>
      <c r="W22" s="915" t="s">
        <v>624</v>
      </c>
      <c r="X22" s="208"/>
      <c r="Y22" s="208"/>
      <c r="Z22" s="208"/>
      <c r="AA22" s="208"/>
      <c r="AB22" s="208"/>
      <c r="AC22" s="209"/>
      <c r="AD22" s="915" t="s">
        <v>253</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51" t="s">
        <v>638</v>
      </c>
      <c r="H23" s="952"/>
      <c r="I23" s="952"/>
      <c r="J23" s="952"/>
      <c r="K23" s="952"/>
      <c r="L23" s="952"/>
      <c r="M23" s="952"/>
      <c r="N23" s="952"/>
      <c r="O23" s="953"/>
      <c r="P23" s="901">
        <v>3.3</v>
      </c>
      <c r="Q23" s="902"/>
      <c r="R23" s="902"/>
      <c r="S23" s="902"/>
      <c r="T23" s="902"/>
      <c r="U23" s="902"/>
      <c r="V23" s="916"/>
      <c r="W23" s="901">
        <v>3.3</v>
      </c>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639</v>
      </c>
      <c r="H24" s="918"/>
      <c r="I24" s="918"/>
      <c r="J24" s="918"/>
      <c r="K24" s="918"/>
      <c r="L24" s="918"/>
      <c r="M24" s="918"/>
      <c r="N24" s="918"/>
      <c r="O24" s="919"/>
      <c r="P24" s="641">
        <v>0.2</v>
      </c>
      <c r="Q24" s="642"/>
      <c r="R24" s="642"/>
      <c r="S24" s="642"/>
      <c r="T24" s="642"/>
      <c r="U24" s="642"/>
      <c r="V24" s="643"/>
      <c r="W24" s="641">
        <v>0.2</v>
      </c>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640</v>
      </c>
      <c r="H25" s="918"/>
      <c r="I25" s="918"/>
      <c r="J25" s="918"/>
      <c r="K25" s="918"/>
      <c r="L25" s="918"/>
      <c r="M25" s="918"/>
      <c r="N25" s="918"/>
      <c r="O25" s="919"/>
      <c r="P25" s="641">
        <v>0.2</v>
      </c>
      <c r="Q25" s="642"/>
      <c r="R25" s="642"/>
      <c r="S25" s="642"/>
      <c r="T25" s="642"/>
      <c r="U25" s="642"/>
      <c r="V25" s="643"/>
      <c r="W25" s="641">
        <v>0.2</v>
      </c>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57"/>
      <c r="B28" s="958"/>
      <c r="C28" s="958"/>
      <c r="D28" s="958"/>
      <c r="E28" s="958"/>
      <c r="F28" s="959"/>
      <c r="G28" s="920" t="s">
        <v>258</v>
      </c>
      <c r="H28" s="921"/>
      <c r="I28" s="921"/>
      <c r="J28" s="921"/>
      <c r="K28" s="921"/>
      <c r="L28" s="921"/>
      <c r="M28" s="921"/>
      <c r="N28" s="921"/>
      <c r="O28" s="922"/>
      <c r="P28" s="859">
        <f>P29-SUM(P23:P27)</f>
        <v>0.29999999999999982</v>
      </c>
      <c r="Q28" s="860"/>
      <c r="R28" s="860"/>
      <c r="S28" s="860"/>
      <c r="T28" s="860"/>
      <c r="U28" s="860"/>
      <c r="V28" s="861"/>
      <c r="W28" s="859">
        <f>W29-SUM(W23:W27)</f>
        <v>0.29999999999999982</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4</v>
      </c>
      <c r="Q29" s="642"/>
      <c r="R29" s="642"/>
      <c r="S29" s="642"/>
      <c r="T29" s="642"/>
      <c r="U29" s="642"/>
      <c r="V29" s="643"/>
      <c r="W29" s="933">
        <f>AR13</f>
        <v>4</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308</v>
      </c>
      <c r="AF30" s="840"/>
      <c r="AG30" s="840"/>
      <c r="AH30" s="841"/>
      <c r="AI30" s="896" t="s">
        <v>330</v>
      </c>
      <c r="AJ30" s="896"/>
      <c r="AK30" s="896"/>
      <c r="AL30" s="839"/>
      <c r="AM30" s="896" t="s">
        <v>427</v>
      </c>
      <c r="AN30" s="896"/>
      <c r="AO30" s="896"/>
      <c r="AP30" s="839"/>
      <c r="AQ30" s="751" t="s">
        <v>184</v>
      </c>
      <c r="AR30" s="752"/>
      <c r="AS30" s="752"/>
      <c r="AT30" s="753"/>
      <c r="AU30" s="758" t="s">
        <v>133</v>
      </c>
      <c r="AV30" s="758"/>
      <c r="AW30" s="758"/>
      <c r="AX30" s="898"/>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897"/>
      <c r="AJ31" s="897"/>
      <c r="AK31" s="897"/>
      <c r="AL31" s="393"/>
      <c r="AM31" s="897"/>
      <c r="AN31" s="897"/>
      <c r="AO31" s="897"/>
      <c r="AP31" s="393"/>
      <c r="AQ31" s="236" t="s">
        <v>635</v>
      </c>
      <c r="AR31" s="187"/>
      <c r="AS31" s="122" t="s">
        <v>185</v>
      </c>
      <c r="AT31" s="123"/>
      <c r="AU31" s="186">
        <v>3</v>
      </c>
      <c r="AV31" s="186"/>
      <c r="AW31" s="378" t="s">
        <v>175</v>
      </c>
      <c r="AX31" s="379"/>
    </row>
    <row r="32" spans="1:50" ht="23.25" customHeight="1" x14ac:dyDescent="0.15">
      <c r="A32" s="383"/>
      <c r="B32" s="381"/>
      <c r="C32" s="381"/>
      <c r="D32" s="381"/>
      <c r="E32" s="381"/>
      <c r="F32" s="382"/>
      <c r="G32" s="549" t="s">
        <v>641</v>
      </c>
      <c r="H32" s="550"/>
      <c r="I32" s="550"/>
      <c r="J32" s="550"/>
      <c r="K32" s="550"/>
      <c r="L32" s="550"/>
      <c r="M32" s="550"/>
      <c r="N32" s="550"/>
      <c r="O32" s="551"/>
      <c r="P32" s="94" t="s">
        <v>642</v>
      </c>
      <c r="Q32" s="94"/>
      <c r="R32" s="94"/>
      <c r="S32" s="94"/>
      <c r="T32" s="94"/>
      <c r="U32" s="94"/>
      <c r="V32" s="94"/>
      <c r="W32" s="94"/>
      <c r="X32" s="95"/>
      <c r="Y32" s="456" t="s">
        <v>12</v>
      </c>
      <c r="Z32" s="516"/>
      <c r="AA32" s="517"/>
      <c r="AB32" s="446" t="s">
        <v>643</v>
      </c>
      <c r="AC32" s="446"/>
      <c r="AD32" s="446"/>
      <c r="AE32" s="204">
        <v>54</v>
      </c>
      <c r="AF32" s="205"/>
      <c r="AG32" s="205"/>
      <c r="AH32" s="205"/>
      <c r="AI32" s="204">
        <v>58</v>
      </c>
      <c r="AJ32" s="205"/>
      <c r="AK32" s="205"/>
      <c r="AL32" s="205"/>
      <c r="AM32" s="204">
        <v>0</v>
      </c>
      <c r="AN32" s="205"/>
      <c r="AO32" s="205"/>
      <c r="AP32" s="205"/>
      <c r="AQ32" s="322" t="s">
        <v>635</v>
      </c>
      <c r="AR32" s="194"/>
      <c r="AS32" s="194"/>
      <c r="AT32" s="323"/>
      <c r="AU32" s="205" t="s">
        <v>635</v>
      </c>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643</v>
      </c>
      <c r="AC33" s="508"/>
      <c r="AD33" s="508"/>
      <c r="AE33" s="204">
        <v>47</v>
      </c>
      <c r="AF33" s="205"/>
      <c r="AG33" s="205"/>
      <c r="AH33" s="205"/>
      <c r="AI33" s="204">
        <v>47</v>
      </c>
      <c r="AJ33" s="205"/>
      <c r="AK33" s="205"/>
      <c r="AL33" s="205"/>
      <c r="AM33" s="204">
        <v>47</v>
      </c>
      <c r="AN33" s="205"/>
      <c r="AO33" s="205"/>
      <c r="AP33" s="205"/>
      <c r="AQ33" s="322" t="s">
        <v>635</v>
      </c>
      <c r="AR33" s="194"/>
      <c r="AS33" s="194"/>
      <c r="AT33" s="323"/>
      <c r="AU33" s="205">
        <v>47</v>
      </c>
      <c r="AV33" s="205"/>
      <c r="AW33" s="205"/>
      <c r="AX33" s="207"/>
    </row>
    <row r="34" spans="1:51" ht="23.2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v>115</v>
      </c>
      <c r="AF34" s="205"/>
      <c r="AG34" s="205"/>
      <c r="AH34" s="205"/>
      <c r="AI34" s="204">
        <v>123</v>
      </c>
      <c r="AJ34" s="205"/>
      <c r="AK34" s="205"/>
      <c r="AL34" s="205"/>
      <c r="AM34" s="204">
        <v>0</v>
      </c>
      <c r="AN34" s="205"/>
      <c r="AO34" s="205"/>
      <c r="AP34" s="205"/>
      <c r="AQ34" s="322" t="s">
        <v>635</v>
      </c>
      <c r="AR34" s="194"/>
      <c r="AS34" s="194"/>
      <c r="AT34" s="323"/>
      <c r="AU34" s="205" t="s">
        <v>635</v>
      </c>
      <c r="AV34" s="205"/>
      <c r="AW34" s="205"/>
      <c r="AX34" s="207"/>
    </row>
    <row r="35" spans="1:51" ht="23.25" customHeight="1" x14ac:dyDescent="0.15">
      <c r="A35" s="214" t="s">
        <v>298</v>
      </c>
      <c r="B35" s="215"/>
      <c r="C35" s="215"/>
      <c r="D35" s="215"/>
      <c r="E35" s="215"/>
      <c r="F35" s="216"/>
      <c r="G35" s="220" t="s">
        <v>642</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308</v>
      </c>
      <c r="AF37" s="233"/>
      <c r="AG37" s="233"/>
      <c r="AH37" s="233"/>
      <c r="AI37" s="233" t="s">
        <v>330</v>
      </c>
      <c r="AJ37" s="233"/>
      <c r="AK37" s="233"/>
      <c r="AL37" s="233"/>
      <c r="AM37" s="233" t="s">
        <v>427</v>
      </c>
      <c r="AN37" s="233"/>
      <c r="AO37" s="233"/>
      <c r="AP37" s="233"/>
      <c r="AQ37" s="140" t="s">
        <v>184</v>
      </c>
      <c r="AR37" s="141"/>
      <c r="AS37" s="141"/>
      <c r="AT37" s="142"/>
      <c r="AU37" s="397" t="s">
        <v>133</v>
      </c>
      <c r="AV37" s="397"/>
      <c r="AW37" s="397"/>
      <c r="AX37" s="891"/>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298</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308</v>
      </c>
      <c r="AF44" s="233"/>
      <c r="AG44" s="233"/>
      <c r="AH44" s="233"/>
      <c r="AI44" s="233" t="s">
        <v>330</v>
      </c>
      <c r="AJ44" s="233"/>
      <c r="AK44" s="233"/>
      <c r="AL44" s="233"/>
      <c r="AM44" s="233" t="s">
        <v>427</v>
      </c>
      <c r="AN44" s="233"/>
      <c r="AO44" s="233"/>
      <c r="AP44" s="233"/>
      <c r="AQ44" s="140" t="s">
        <v>184</v>
      </c>
      <c r="AR44" s="141"/>
      <c r="AS44" s="141"/>
      <c r="AT44" s="142"/>
      <c r="AU44" s="397" t="s">
        <v>133</v>
      </c>
      <c r="AV44" s="397"/>
      <c r="AW44" s="397"/>
      <c r="AX44" s="891"/>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298</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308</v>
      </c>
      <c r="AF51" s="233"/>
      <c r="AG51" s="233"/>
      <c r="AH51" s="233"/>
      <c r="AI51" s="233" t="s">
        <v>330</v>
      </c>
      <c r="AJ51" s="233"/>
      <c r="AK51" s="233"/>
      <c r="AL51" s="233"/>
      <c r="AM51" s="233" t="s">
        <v>427</v>
      </c>
      <c r="AN51" s="233"/>
      <c r="AO51" s="233"/>
      <c r="AP51" s="233"/>
      <c r="AQ51" s="140" t="s">
        <v>184</v>
      </c>
      <c r="AR51" s="141"/>
      <c r="AS51" s="141"/>
      <c r="AT51" s="142"/>
      <c r="AU51" s="906" t="s">
        <v>133</v>
      </c>
      <c r="AV51" s="906"/>
      <c r="AW51" s="906"/>
      <c r="AX51" s="907"/>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298</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308</v>
      </c>
      <c r="AF58" s="233"/>
      <c r="AG58" s="233"/>
      <c r="AH58" s="233"/>
      <c r="AI58" s="233" t="s">
        <v>330</v>
      </c>
      <c r="AJ58" s="233"/>
      <c r="AK58" s="233"/>
      <c r="AL58" s="233"/>
      <c r="AM58" s="233" t="s">
        <v>427</v>
      </c>
      <c r="AN58" s="233"/>
      <c r="AO58" s="233"/>
      <c r="AP58" s="233"/>
      <c r="AQ58" s="140" t="s">
        <v>184</v>
      </c>
      <c r="AR58" s="141"/>
      <c r="AS58" s="141"/>
      <c r="AT58" s="142"/>
      <c r="AU58" s="906" t="s">
        <v>133</v>
      </c>
      <c r="AV58" s="906"/>
      <c r="AW58" s="906"/>
      <c r="AX58" s="907"/>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298</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308</v>
      </c>
      <c r="AF65" s="233"/>
      <c r="AG65" s="233"/>
      <c r="AH65" s="233"/>
      <c r="AI65" s="233" t="s">
        <v>330</v>
      </c>
      <c r="AJ65" s="233"/>
      <c r="AK65" s="233"/>
      <c r="AL65" s="233"/>
      <c r="AM65" s="233" t="s">
        <v>427</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288</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289</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287</v>
      </c>
      <c r="X70" s="295"/>
      <c r="Y70" s="253" t="s">
        <v>12</v>
      </c>
      <c r="Z70" s="253"/>
      <c r="AA70" s="254"/>
      <c r="AB70" s="255" t="s">
        <v>288</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289</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271</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308</v>
      </c>
      <c r="AF73" s="233"/>
      <c r="AG73" s="233"/>
      <c r="AH73" s="233"/>
      <c r="AI73" s="233" t="s">
        <v>330</v>
      </c>
      <c r="AJ73" s="233"/>
      <c r="AK73" s="233"/>
      <c r="AL73" s="233"/>
      <c r="AM73" s="233" t="s">
        <v>427</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1"/>
      <c r="AF77" s="872"/>
      <c r="AG77" s="872"/>
      <c r="AH77" s="872"/>
      <c r="AI77" s="871"/>
      <c r="AJ77" s="872"/>
      <c r="AK77" s="872"/>
      <c r="AL77" s="872"/>
      <c r="AM77" s="871"/>
      <c r="AN77" s="872"/>
      <c r="AO77" s="872"/>
      <c r="AP77" s="872"/>
      <c r="AQ77" s="322"/>
      <c r="AR77" s="194"/>
      <c r="AS77" s="194"/>
      <c r="AT77" s="323"/>
      <c r="AU77" s="205"/>
      <c r="AV77" s="205"/>
      <c r="AW77" s="205"/>
      <c r="AX77" s="207"/>
      <c r="AY77">
        <f t="shared" si="9"/>
        <v>0</v>
      </c>
    </row>
    <row r="78" spans="1:51" ht="69.75" hidden="1" customHeight="1" x14ac:dyDescent="0.15">
      <c r="A78" s="315" t="s">
        <v>301</v>
      </c>
      <c r="B78" s="316"/>
      <c r="C78" s="316"/>
      <c r="D78" s="316"/>
      <c r="E78" s="313" t="s">
        <v>249</v>
      </c>
      <c r="F78" s="314"/>
      <c r="G78" s="45" t="s">
        <v>187</v>
      </c>
      <c r="H78" s="572"/>
      <c r="I78" s="573"/>
      <c r="J78" s="573"/>
      <c r="K78" s="573"/>
      <c r="L78" s="573"/>
      <c r="M78" s="573"/>
      <c r="N78" s="573"/>
      <c r="O78" s="574"/>
      <c r="P78" s="136"/>
      <c r="Q78" s="136"/>
      <c r="R78" s="136"/>
      <c r="S78" s="136"/>
      <c r="T78" s="136"/>
      <c r="U78" s="136"/>
      <c r="V78" s="136"/>
      <c r="W78" s="136"/>
      <c r="X78" s="136"/>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265</v>
      </c>
      <c r="AP79" s="260"/>
      <c r="AQ79" s="260"/>
      <c r="AR79" s="62" t="s">
        <v>263</v>
      </c>
      <c r="AS79" s="259"/>
      <c r="AT79" s="260"/>
      <c r="AU79" s="260"/>
      <c r="AV79" s="260"/>
      <c r="AW79" s="260"/>
      <c r="AX79" s="949"/>
      <c r="AY79">
        <f>COUNTIF($AR$79,"☑")</f>
        <v>0</v>
      </c>
    </row>
    <row r="80" spans="1:51" ht="18.75" hidden="1" customHeight="1" x14ac:dyDescent="0.15">
      <c r="A80" s="845"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6"/>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308</v>
      </c>
      <c r="AF85" s="233"/>
      <c r="AG85" s="233"/>
      <c r="AH85" s="233"/>
      <c r="AI85" s="233" t="s">
        <v>330</v>
      </c>
      <c r="AJ85" s="233"/>
      <c r="AK85" s="233"/>
      <c r="AL85" s="233"/>
      <c r="AM85" s="233" t="s">
        <v>427</v>
      </c>
      <c r="AN85" s="233"/>
      <c r="AO85" s="233"/>
      <c r="AP85" s="233"/>
      <c r="AQ85" s="144" t="s">
        <v>184</v>
      </c>
      <c r="AR85" s="119"/>
      <c r="AS85" s="119"/>
      <c r="AT85" s="120"/>
      <c r="AU85" s="518" t="s">
        <v>133</v>
      </c>
      <c r="AV85" s="518"/>
      <c r="AW85" s="518"/>
      <c r="AX85" s="519"/>
      <c r="AY85">
        <f t="shared" si="10"/>
        <v>0</v>
      </c>
      <c r="AZ85" s="10"/>
      <c r="BA85" s="10"/>
      <c r="BB85" s="10"/>
      <c r="BC85" s="10"/>
    </row>
    <row r="86" spans="1:60" ht="18.75" hidden="1"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3.25" hidden="1" customHeight="1" x14ac:dyDescent="0.15">
      <c r="A87" s="846"/>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46"/>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46"/>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308</v>
      </c>
      <c r="AF90" s="233"/>
      <c r="AG90" s="233"/>
      <c r="AH90" s="233"/>
      <c r="AI90" s="233" t="s">
        <v>330</v>
      </c>
      <c r="AJ90" s="233"/>
      <c r="AK90" s="233"/>
      <c r="AL90" s="233"/>
      <c r="AM90" s="233" t="s">
        <v>427</v>
      </c>
      <c r="AN90" s="233"/>
      <c r="AO90" s="233"/>
      <c r="AP90" s="233"/>
      <c r="AQ90" s="144" t="s">
        <v>184</v>
      </c>
      <c r="AR90" s="119"/>
      <c r="AS90" s="119"/>
      <c r="AT90" s="120"/>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6"/>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6"/>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308</v>
      </c>
      <c r="AF95" s="233"/>
      <c r="AG95" s="233"/>
      <c r="AH95" s="233"/>
      <c r="AI95" s="233" t="s">
        <v>330</v>
      </c>
      <c r="AJ95" s="233"/>
      <c r="AK95" s="233"/>
      <c r="AL95" s="233"/>
      <c r="AM95" s="233" t="s">
        <v>427</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6"/>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6"/>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308</v>
      </c>
      <c r="AF100" s="525"/>
      <c r="AG100" s="525"/>
      <c r="AH100" s="526"/>
      <c r="AI100" s="524" t="s">
        <v>330</v>
      </c>
      <c r="AJ100" s="525"/>
      <c r="AK100" s="525"/>
      <c r="AL100" s="526"/>
      <c r="AM100" s="524" t="s">
        <v>427</v>
      </c>
      <c r="AN100" s="525"/>
      <c r="AO100" s="525"/>
      <c r="AP100" s="526"/>
      <c r="AQ100" s="303" t="s">
        <v>335</v>
      </c>
      <c r="AR100" s="304"/>
      <c r="AS100" s="304"/>
      <c r="AT100" s="305"/>
      <c r="AU100" s="303" t="s">
        <v>459</v>
      </c>
      <c r="AV100" s="304"/>
      <c r="AW100" s="304"/>
      <c r="AX100" s="306"/>
    </row>
    <row r="101" spans="1:60" ht="23.25" customHeight="1" x14ac:dyDescent="0.15">
      <c r="A101" s="404"/>
      <c r="B101" s="405"/>
      <c r="C101" s="405"/>
      <c r="D101" s="405"/>
      <c r="E101" s="405"/>
      <c r="F101" s="406"/>
      <c r="G101" s="94" t="s">
        <v>644</v>
      </c>
      <c r="H101" s="94"/>
      <c r="I101" s="94"/>
      <c r="J101" s="94"/>
      <c r="K101" s="94"/>
      <c r="L101" s="94"/>
      <c r="M101" s="94"/>
      <c r="N101" s="94"/>
      <c r="O101" s="94"/>
      <c r="P101" s="94"/>
      <c r="Q101" s="94"/>
      <c r="R101" s="94"/>
      <c r="S101" s="94"/>
      <c r="T101" s="94"/>
      <c r="U101" s="94"/>
      <c r="V101" s="94"/>
      <c r="W101" s="94"/>
      <c r="X101" s="95"/>
      <c r="Y101" s="527" t="s">
        <v>54</v>
      </c>
      <c r="Z101" s="528"/>
      <c r="AA101" s="529"/>
      <c r="AB101" s="446" t="s">
        <v>645</v>
      </c>
      <c r="AC101" s="446"/>
      <c r="AD101" s="446"/>
      <c r="AE101" s="268">
        <v>4</v>
      </c>
      <c r="AF101" s="268"/>
      <c r="AG101" s="268"/>
      <c r="AH101" s="268"/>
      <c r="AI101" s="268">
        <v>4</v>
      </c>
      <c r="AJ101" s="268"/>
      <c r="AK101" s="268"/>
      <c r="AL101" s="268"/>
      <c r="AM101" s="268">
        <v>0</v>
      </c>
      <c r="AN101" s="268"/>
      <c r="AO101" s="268"/>
      <c r="AP101" s="268"/>
      <c r="AQ101" s="268" t="s">
        <v>691</v>
      </c>
      <c r="AR101" s="268"/>
      <c r="AS101" s="268"/>
      <c r="AT101" s="268"/>
      <c r="AU101" s="204" t="s">
        <v>691</v>
      </c>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645</v>
      </c>
      <c r="AC102" s="446"/>
      <c r="AD102" s="446"/>
      <c r="AE102" s="268">
        <v>4</v>
      </c>
      <c r="AF102" s="268"/>
      <c r="AG102" s="268"/>
      <c r="AH102" s="268"/>
      <c r="AI102" s="268">
        <v>4</v>
      </c>
      <c r="AJ102" s="268"/>
      <c r="AK102" s="268"/>
      <c r="AL102" s="268"/>
      <c r="AM102" s="268">
        <v>0</v>
      </c>
      <c r="AN102" s="268"/>
      <c r="AO102" s="268"/>
      <c r="AP102" s="268"/>
      <c r="AQ102" s="268">
        <v>4</v>
      </c>
      <c r="AR102" s="268"/>
      <c r="AS102" s="268"/>
      <c r="AT102" s="268"/>
      <c r="AU102" s="211">
        <v>4</v>
      </c>
      <c r="AV102" s="212"/>
      <c r="AW102" s="212"/>
      <c r="AX102" s="307"/>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308</v>
      </c>
      <c r="AF103" s="233"/>
      <c r="AG103" s="233"/>
      <c r="AH103" s="233"/>
      <c r="AI103" s="233" t="s">
        <v>330</v>
      </c>
      <c r="AJ103" s="233"/>
      <c r="AK103" s="233"/>
      <c r="AL103" s="233"/>
      <c r="AM103" s="233" t="s">
        <v>427</v>
      </c>
      <c r="AN103" s="233"/>
      <c r="AO103" s="233"/>
      <c r="AP103" s="233"/>
      <c r="AQ103" s="265" t="s">
        <v>335</v>
      </c>
      <c r="AR103" s="266"/>
      <c r="AS103" s="266"/>
      <c r="AT103" s="266"/>
      <c r="AU103" s="265" t="s">
        <v>459</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308</v>
      </c>
      <c r="AF106" s="233"/>
      <c r="AG106" s="233"/>
      <c r="AH106" s="233"/>
      <c r="AI106" s="233" t="s">
        <v>330</v>
      </c>
      <c r="AJ106" s="233"/>
      <c r="AK106" s="233"/>
      <c r="AL106" s="233"/>
      <c r="AM106" s="233" t="s">
        <v>427</v>
      </c>
      <c r="AN106" s="233"/>
      <c r="AO106" s="233"/>
      <c r="AP106" s="233"/>
      <c r="AQ106" s="265" t="s">
        <v>335</v>
      </c>
      <c r="AR106" s="266"/>
      <c r="AS106" s="266"/>
      <c r="AT106" s="266"/>
      <c r="AU106" s="265" t="s">
        <v>459</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308</v>
      </c>
      <c r="AF109" s="233"/>
      <c r="AG109" s="233"/>
      <c r="AH109" s="233"/>
      <c r="AI109" s="233" t="s">
        <v>330</v>
      </c>
      <c r="AJ109" s="233"/>
      <c r="AK109" s="233"/>
      <c r="AL109" s="233"/>
      <c r="AM109" s="233" t="s">
        <v>427</v>
      </c>
      <c r="AN109" s="233"/>
      <c r="AO109" s="233"/>
      <c r="AP109" s="233"/>
      <c r="AQ109" s="265" t="s">
        <v>335</v>
      </c>
      <c r="AR109" s="266"/>
      <c r="AS109" s="266"/>
      <c r="AT109" s="266"/>
      <c r="AU109" s="265" t="s">
        <v>459</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308</v>
      </c>
      <c r="AF112" s="233"/>
      <c r="AG112" s="233"/>
      <c r="AH112" s="233"/>
      <c r="AI112" s="233" t="s">
        <v>330</v>
      </c>
      <c r="AJ112" s="233"/>
      <c r="AK112" s="233"/>
      <c r="AL112" s="233"/>
      <c r="AM112" s="233" t="s">
        <v>427</v>
      </c>
      <c r="AN112" s="233"/>
      <c r="AO112" s="233"/>
      <c r="AP112" s="233"/>
      <c r="AQ112" s="265" t="s">
        <v>335</v>
      </c>
      <c r="AR112" s="266"/>
      <c r="AS112" s="266"/>
      <c r="AT112" s="266"/>
      <c r="AU112" s="265" t="s">
        <v>459</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308</v>
      </c>
      <c r="AF115" s="233"/>
      <c r="AG115" s="233"/>
      <c r="AH115" s="233"/>
      <c r="AI115" s="233" t="s">
        <v>330</v>
      </c>
      <c r="AJ115" s="233"/>
      <c r="AK115" s="233"/>
      <c r="AL115" s="233"/>
      <c r="AM115" s="233" t="s">
        <v>427</v>
      </c>
      <c r="AN115" s="233"/>
      <c r="AO115" s="233"/>
      <c r="AP115" s="233"/>
      <c r="AQ115" s="575" t="s">
        <v>460</v>
      </c>
      <c r="AR115" s="576"/>
      <c r="AS115" s="576"/>
      <c r="AT115" s="576"/>
      <c r="AU115" s="576"/>
      <c r="AV115" s="576"/>
      <c r="AW115" s="576"/>
      <c r="AX115" s="577"/>
    </row>
    <row r="116" spans="1:51" ht="23.25" customHeight="1" x14ac:dyDescent="0.15">
      <c r="A116" s="421"/>
      <c r="B116" s="422"/>
      <c r="C116" s="422"/>
      <c r="D116" s="422"/>
      <c r="E116" s="422"/>
      <c r="F116" s="423"/>
      <c r="G116" s="373" t="s">
        <v>646</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647</v>
      </c>
      <c r="AC116" s="448"/>
      <c r="AD116" s="449"/>
      <c r="AE116" s="268">
        <v>761</v>
      </c>
      <c r="AF116" s="268"/>
      <c r="AG116" s="268"/>
      <c r="AH116" s="268"/>
      <c r="AI116" s="268">
        <v>697</v>
      </c>
      <c r="AJ116" s="268"/>
      <c r="AK116" s="268"/>
      <c r="AL116" s="268"/>
      <c r="AM116" s="268">
        <v>0</v>
      </c>
      <c r="AN116" s="268"/>
      <c r="AO116" s="268"/>
      <c r="AP116" s="268"/>
      <c r="AQ116" s="204">
        <v>854</v>
      </c>
      <c r="AR116" s="205"/>
      <c r="AS116" s="205"/>
      <c r="AT116" s="205"/>
      <c r="AU116" s="205"/>
      <c r="AV116" s="205"/>
      <c r="AW116" s="205"/>
      <c r="AX116" s="207"/>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648</v>
      </c>
      <c r="AC117" s="458"/>
      <c r="AD117" s="459"/>
      <c r="AE117" s="536" t="s">
        <v>649</v>
      </c>
      <c r="AF117" s="536"/>
      <c r="AG117" s="536"/>
      <c r="AH117" s="536"/>
      <c r="AI117" s="536" t="s">
        <v>650</v>
      </c>
      <c r="AJ117" s="536"/>
      <c r="AK117" s="536"/>
      <c r="AL117" s="536"/>
      <c r="AM117" s="536" t="s">
        <v>676</v>
      </c>
      <c r="AN117" s="536"/>
      <c r="AO117" s="536"/>
      <c r="AP117" s="536"/>
      <c r="AQ117" s="536" t="s">
        <v>694</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308</v>
      </c>
      <c r="AF118" s="233"/>
      <c r="AG118" s="233"/>
      <c r="AH118" s="233"/>
      <c r="AI118" s="233" t="s">
        <v>330</v>
      </c>
      <c r="AJ118" s="233"/>
      <c r="AK118" s="233"/>
      <c r="AL118" s="233"/>
      <c r="AM118" s="233" t="s">
        <v>427</v>
      </c>
      <c r="AN118" s="233"/>
      <c r="AO118" s="233"/>
      <c r="AP118" s="233"/>
      <c r="AQ118" s="575" t="s">
        <v>460</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308</v>
      </c>
      <c r="AF121" s="233"/>
      <c r="AG121" s="233"/>
      <c r="AH121" s="233"/>
      <c r="AI121" s="233" t="s">
        <v>330</v>
      </c>
      <c r="AJ121" s="233"/>
      <c r="AK121" s="233"/>
      <c r="AL121" s="233"/>
      <c r="AM121" s="233" t="s">
        <v>427</v>
      </c>
      <c r="AN121" s="233"/>
      <c r="AO121" s="233"/>
      <c r="AP121" s="233"/>
      <c r="AQ121" s="575" t="s">
        <v>460</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308</v>
      </c>
      <c r="AF124" s="233"/>
      <c r="AG124" s="233"/>
      <c r="AH124" s="233"/>
      <c r="AI124" s="233" t="s">
        <v>330</v>
      </c>
      <c r="AJ124" s="233"/>
      <c r="AK124" s="233"/>
      <c r="AL124" s="233"/>
      <c r="AM124" s="233" t="s">
        <v>427</v>
      </c>
      <c r="AN124" s="233"/>
      <c r="AO124" s="233"/>
      <c r="AP124" s="233"/>
      <c r="AQ124" s="575" t="s">
        <v>460</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11"/>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2"/>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08"/>
      <c r="Z127" s="909"/>
      <c r="AA127" s="910"/>
      <c r="AB127" s="393" t="s">
        <v>11</v>
      </c>
      <c r="AC127" s="394"/>
      <c r="AD127" s="395"/>
      <c r="AE127" s="233" t="s">
        <v>308</v>
      </c>
      <c r="AF127" s="233"/>
      <c r="AG127" s="233"/>
      <c r="AH127" s="233"/>
      <c r="AI127" s="233" t="s">
        <v>330</v>
      </c>
      <c r="AJ127" s="233"/>
      <c r="AK127" s="233"/>
      <c r="AL127" s="233"/>
      <c r="AM127" s="233" t="s">
        <v>427</v>
      </c>
      <c r="AN127" s="233"/>
      <c r="AO127" s="233"/>
      <c r="AP127" s="233"/>
      <c r="AQ127" s="575" t="s">
        <v>460</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323</v>
      </c>
      <c r="B130" s="172"/>
      <c r="C130" s="171" t="s">
        <v>188</v>
      </c>
      <c r="D130" s="172"/>
      <c r="E130" s="156" t="s">
        <v>217</v>
      </c>
      <c r="F130" s="157"/>
      <c r="G130" s="158" t="s">
        <v>651</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652</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308</v>
      </c>
      <c r="AF132" s="119"/>
      <c r="AG132" s="119"/>
      <c r="AH132" s="120"/>
      <c r="AI132" s="144" t="s">
        <v>330</v>
      </c>
      <c r="AJ132" s="119"/>
      <c r="AK132" s="119"/>
      <c r="AL132" s="120"/>
      <c r="AM132" s="144" t="s">
        <v>617</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635</v>
      </c>
      <c r="AR133" s="186"/>
      <c r="AS133" s="122" t="s">
        <v>185</v>
      </c>
      <c r="AT133" s="123"/>
      <c r="AU133" s="187" t="s">
        <v>635</v>
      </c>
      <c r="AV133" s="187"/>
      <c r="AW133" s="122" t="s">
        <v>175</v>
      </c>
      <c r="AX133" s="182"/>
      <c r="AY133">
        <f>$AY$132</f>
        <v>1</v>
      </c>
    </row>
    <row r="134" spans="1:51" ht="39.75" customHeight="1" x14ac:dyDescent="0.15">
      <c r="A134" s="176"/>
      <c r="B134" s="173"/>
      <c r="C134" s="167"/>
      <c r="D134" s="173"/>
      <c r="E134" s="167"/>
      <c r="F134" s="168"/>
      <c r="G134" s="93" t="s">
        <v>635</v>
      </c>
      <c r="H134" s="94"/>
      <c r="I134" s="94"/>
      <c r="J134" s="94"/>
      <c r="K134" s="94"/>
      <c r="L134" s="94"/>
      <c r="M134" s="94"/>
      <c r="N134" s="94"/>
      <c r="O134" s="94"/>
      <c r="P134" s="94"/>
      <c r="Q134" s="94"/>
      <c r="R134" s="94"/>
      <c r="S134" s="94"/>
      <c r="T134" s="94"/>
      <c r="U134" s="94"/>
      <c r="V134" s="94"/>
      <c r="W134" s="94"/>
      <c r="X134" s="95"/>
      <c r="Y134" s="188" t="s">
        <v>199</v>
      </c>
      <c r="Z134" s="189"/>
      <c r="AA134" s="190"/>
      <c r="AB134" s="191" t="s">
        <v>635</v>
      </c>
      <c r="AC134" s="192"/>
      <c r="AD134" s="192"/>
      <c r="AE134" s="193" t="s">
        <v>635</v>
      </c>
      <c r="AF134" s="194"/>
      <c r="AG134" s="194"/>
      <c r="AH134" s="194"/>
      <c r="AI134" s="193" t="s">
        <v>635</v>
      </c>
      <c r="AJ134" s="194"/>
      <c r="AK134" s="194"/>
      <c r="AL134" s="194"/>
      <c r="AM134" s="193" t="s">
        <v>691</v>
      </c>
      <c r="AN134" s="194"/>
      <c r="AO134" s="194"/>
      <c r="AP134" s="194"/>
      <c r="AQ134" s="193" t="s">
        <v>635</v>
      </c>
      <c r="AR134" s="194"/>
      <c r="AS134" s="194"/>
      <c r="AT134" s="194"/>
      <c r="AU134" s="193" t="s">
        <v>635</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635</v>
      </c>
      <c r="AC135" s="200"/>
      <c r="AD135" s="200"/>
      <c r="AE135" s="193" t="s">
        <v>635</v>
      </c>
      <c r="AF135" s="194"/>
      <c r="AG135" s="194"/>
      <c r="AH135" s="194"/>
      <c r="AI135" s="193" t="s">
        <v>635</v>
      </c>
      <c r="AJ135" s="194"/>
      <c r="AK135" s="194"/>
      <c r="AL135" s="194"/>
      <c r="AM135" s="193" t="s">
        <v>691</v>
      </c>
      <c r="AN135" s="194"/>
      <c r="AO135" s="194"/>
      <c r="AP135" s="194"/>
      <c r="AQ135" s="193" t="s">
        <v>635</v>
      </c>
      <c r="AR135" s="194"/>
      <c r="AS135" s="194"/>
      <c r="AT135" s="194"/>
      <c r="AU135" s="193" t="s">
        <v>635</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308</v>
      </c>
      <c r="AF136" s="119"/>
      <c r="AG136" s="119"/>
      <c r="AH136" s="120"/>
      <c r="AI136" s="144" t="s">
        <v>330</v>
      </c>
      <c r="AJ136" s="119"/>
      <c r="AK136" s="119"/>
      <c r="AL136" s="120"/>
      <c r="AM136" s="144" t="s">
        <v>617</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308</v>
      </c>
      <c r="AF140" s="119"/>
      <c r="AG140" s="119"/>
      <c r="AH140" s="120"/>
      <c r="AI140" s="144" t="s">
        <v>330</v>
      </c>
      <c r="AJ140" s="119"/>
      <c r="AK140" s="119"/>
      <c r="AL140" s="120"/>
      <c r="AM140" s="144" t="s">
        <v>617</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308</v>
      </c>
      <c r="AF144" s="119"/>
      <c r="AG144" s="119"/>
      <c r="AH144" s="120"/>
      <c r="AI144" s="144" t="s">
        <v>330</v>
      </c>
      <c r="AJ144" s="119"/>
      <c r="AK144" s="119"/>
      <c r="AL144" s="120"/>
      <c r="AM144" s="144" t="s">
        <v>617</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308</v>
      </c>
      <c r="AF148" s="119"/>
      <c r="AG148" s="119"/>
      <c r="AH148" s="120"/>
      <c r="AI148" s="144" t="s">
        <v>330</v>
      </c>
      <c r="AJ148" s="119"/>
      <c r="AK148" s="119"/>
      <c r="AL148" s="120"/>
      <c r="AM148" s="144" t="s">
        <v>617</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1</v>
      </c>
    </row>
    <row r="153" spans="1:51" ht="22.5"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1</v>
      </c>
    </row>
    <row r="154" spans="1:51" ht="22.5" customHeight="1" x14ac:dyDescent="0.15">
      <c r="A154" s="176"/>
      <c r="B154" s="173"/>
      <c r="C154" s="167"/>
      <c r="D154" s="173"/>
      <c r="E154" s="167"/>
      <c r="F154" s="168"/>
      <c r="G154" s="93" t="s">
        <v>635</v>
      </c>
      <c r="H154" s="94"/>
      <c r="I154" s="94"/>
      <c r="J154" s="94"/>
      <c r="K154" s="94"/>
      <c r="L154" s="94"/>
      <c r="M154" s="94"/>
      <c r="N154" s="94"/>
      <c r="O154" s="94"/>
      <c r="P154" s="95"/>
      <c r="Q154" s="114" t="s">
        <v>635</v>
      </c>
      <c r="R154" s="94"/>
      <c r="S154" s="94"/>
      <c r="T154" s="94"/>
      <c r="U154" s="94"/>
      <c r="V154" s="94"/>
      <c r="W154" s="94"/>
      <c r="X154" s="94"/>
      <c r="Y154" s="94"/>
      <c r="Z154" s="94"/>
      <c r="AA154" s="276"/>
      <c r="AB154" s="130" t="s">
        <v>635</v>
      </c>
      <c r="AC154" s="131"/>
      <c r="AD154" s="131"/>
      <c r="AE154" s="136" t="s">
        <v>635</v>
      </c>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1</v>
      </c>
    </row>
    <row r="155" spans="1:51" ht="22.5"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1</v>
      </c>
    </row>
    <row r="156" spans="1:51" ht="25.5"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1</v>
      </c>
    </row>
    <row r="157" spans="1:51" ht="22.5"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t="s">
        <v>691</v>
      </c>
      <c r="AF157" s="94"/>
      <c r="AG157" s="94"/>
      <c r="AH157" s="94"/>
      <c r="AI157" s="94"/>
      <c r="AJ157" s="94"/>
      <c r="AK157" s="94"/>
      <c r="AL157" s="94"/>
      <c r="AM157" s="94"/>
      <c r="AN157" s="94"/>
      <c r="AO157" s="94"/>
      <c r="AP157" s="94"/>
      <c r="AQ157" s="94"/>
      <c r="AR157" s="94"/>
      <c r="AS157" s="94"/>
      <c r="AT157" s="94"/>
      <c r="AU157" s="94"/>
      <c r="AV157" s="94"/>
      <c r="AW157" s="94"/>
      <c r="AX157" s="115"/>
      <c r="AY157">
        <f t="shared" si="18"/>
        <v>1</v>
      </c>
    </row>
    <row r="158" spans="1:51" ht="22.5"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1</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692</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6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308</v>
      </c>
      <c r="AF192" s="119"/>
      <c r="AG192" s="119"/>
      <c r="AH192" s="120"/>
      <c r="AI192" s="144" t="s">
        <v>330</v>
      </c>
      <c r="AJ192" s="119"/>
      <c r="AK192" s="119"/>
      <c r="AL192" s="120"/>
      <c r="AM192" s="144" t="s">
        <v>617</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308</v>
      </c>
      <c r="AF196" s="119"/>
      <c r="AG196" s="119"/>
      <c r="AH196" s="120"/>
      <c r="AI196" s="144" t="s">
        <v>330</v>
      </c>
      <c r="AJ196" s="119"/>
      <c r="AK196" s="119"/>
      <c r="AL196" s="120"/>
      <c r="AM196" s="144" t="s">
        <v>617</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308</v>
      </c>
      <c r="AF200" s="119"/>
      <c r="AG200" s="119"/>
      <c r="AH200" s="120"/>
      <c r="AI200" s="144" t="s">
        <v>330</v>
      </c>
      <c r="AJ200" s="119"/>
      <c r="AK200" s="119"/>
      <c r="AL200" s="120"/>
      <c r="AM200" s="144" t="s">
        <v>617</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308</v>
      </c>
      <c r="AF204" s="119"/>
      <c r="AG204" s="119"/>
      <c r="AH204" s="120"/>
      <c r="AI204" s="144" t="s">
        <v>330</v>
      </c>
      <c r="AJ204" s="119"/>
      <c r="AK204" s="119"/>
      <c r="AL204" s="120"/>
      <c r="AM204" s="144" t="s">
        <v>617</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308</v>
      </c>
      <c r="AF208" s="119"/>
      <c r="AG208" s="119"/>
      <c r="AH208" s="120"/>
      <c r="AI208" s="144" t="s">
        <v>330</v>
      </c>
      <c r="AJ208" s="119"/>
      <c r="AK208" s="119"/>
      <c r="AL208" s="120"/>
      <c r="AM208" s="144" t="s">
        <v>617</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308</v>
      </c>
      <c r="AF252" s="119"/>
      <c r="AG252" s="119"/>
      <c r="AH252" s="120"/>
      <c r="AI252" s="144" t="s">
        <v>330</v>
      </c>
      <c r="AJ252" s="119"/>
      <c r="AK252" s="119"/>
      <c r="AL252" s="120"/>
      <c r="AM252" s="144" t="s">
        <v>617</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308</v>
      </c>
      <c r="AF256" s="119"/>
      <c r="AG256" s="119"/>
      <c r="AH256" s="120"/>
      <c r="AI256" s="144" t="s">
        <v>330</v>
      </c>
      <c r="AJ256" s="119"/>
      <c r="AK256" s="119"/>
      <c r="AL256" s="120"/>
      <c r="AM256" s="144" t="s">
        <v>617</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308</v>
      </c>
      <c r="AF260" s="119"/>
      <c r="AG260" s="119"/>
      <c r="AH260" s="120"/>
      <c r="AI260" s="144" t="s">
        <v>330</v>
      </c>
      <c r="AJ260" s="119"/>
      <c r="AK260" s="119"/>
      <c r="AL260" s="120"/>
      <c r="AM260" s="144" t="s">
        <v>617</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308</v>
      </c>
      <c r="AF264" s="119"/>
      <c r="AG264" s="119"/>
      <c r="AH264" s="120"/>
      <c r="AI264" s="144" t="s">
        <v>330</v>
      </c>
      <c r="AJ264" s="119"/>
      <c r="AK264" s="119"/>
      <c r="AL264" s="120"/>
      <c r="AM264" s="144" t="s">
        <v>617</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308</v>
      </c>
      <c r="AF268" s="119"/>
      <c r="AG268" s="119"/>
      <c r="AH268" s="120"/>
      <c r="AI268" s="144" t="s">
        <v>330</v>
      </c>
      <c r="AJ268" s="119"/>
      <c r="AK268" s="119"/>
      <c r="AL268" s="120"/>
      <c r="AM268" s="144" t="s">
        <v>617</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308</v>
      </c>
      <c r="AF312" s="119"/>
      <c r="AG312" s="119"/>
      <c r="AH312" s="120"/>
      <c r="AI312" s="144" t="s">
        <v>330</v>
      </c>
      <c r="AJ312" s="119"/>
      <c r="AK312" s="119"/>
      <c r="AL312" s="120"/>
      <c r="AM312" s="144" t="s">
        <v>617</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308</v>
      </c>
      <c r="AF316" s="119"/>
      <c r="AG316" s="119"/>
      <c r="AH316" s="120"/>
      <c r="AI316" s="144" t="s">
        <v>330</v>
      </c>
      <c r="AJ316" s="119"/>
      <c r="AK316" s="119"/>
      <c r="AL316" s="120"/>
      <c r="AM316" s="144" t="s">
        <v>617</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308</v>
      </c>
      <c r="AF320" s="119"/>
      <c r="AG320" s="119"/>
      <c r="AH320" s="120"/>
      <c r="AI320" s="144" t="s">
        <v>330</v>
      </c>
      <c r="AJ320" s="119"/>
      <c r="AK320" s="119"/>
      <c r="AL320" s="120"/>
      <c r="AM320" s="144" t="s">
        <v>617</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308</v>
      </c>
      <c r="AF324" s="119"/>
      <c r="AG324" s="119"/>
      <c r="AH324" s="120"/>
      <c r="AI324" s="144" t="s">
        <v>330</v>
      </c>
      <c r="AJ324" s="119"/>
      <c r="AK324" s="119"/>
      <c r="AL324" s="120"/>
      <c r="AM324" s="144" t="s">
        <v>617</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308</v>
      </c>
      <c r="AF328" s="119"/>
      <c r="AG328" s="119"/>
      <c r="AH328" s="120"/>
      <c r="AI328" s="144" t="s">
        <v>330</v>
      </c>
      <c r="AJ328" s="119"/>
      <c r="AK328" s="119"/>
      <c r="AL328" s="120"/>
      <c r="AM328" s="144" t="s">
        <v>617</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308</v>
      </c>
      <c r="AF372" s="119"/>
      <c r="AG372" s="119"/>
      <c r="AH372" s="120"/>
      <c r="AI372" s="144" t="s">
        <v>330</v>
      </c>
      <c r="AJ372" s="119"/>
      <c r="AK372" s="119"/>
      <c r="AL372" s="120"/>
      <c r="AM372" s="144" t="s">
        <v>617</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308</v>
      </c>
      <c r="AF376" s="119"/>
      <c r="AG376" s="119"/>
      <c r="AH376" s="120"/>
      <c r="AI376" s="144" t="s">
        <v>330</v>
      </c>
      <c r="AJ376" s="119"/>
      <c r="AK376" s="119"/>
      <c r="AL376" s="120"/>
      <c r="AM376" s="144" t="s">
        <v>617</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308</v>
      </c>
      <c r="AF380" s="119"/>
      <c r="AG380" s="119"/>
      <c r="AH380" s="120"/>
      <c r="AI380" s="144" t="s">
        <v>330</v>
      </c>
      <c r="AJ380" s="119"/>
      <c r="AK380" s="119"/>
      <c r="AL380" s="120"/>
      <c r="AM380" s="144" t="s">
        <v>617</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308</v>
      </c>
      <c r="AF384" s="119"/>
      <c r="AG384" s="119"/>
      <c r="AH384" s="120"/>
      <c r="AI384" s="144" t="s">
        <v>330</v>
      </c>
      <c r="AJ384" s="119"/>
      <c r="AK384" s="119"/>
      <c r="AL384" s="120"/>
      <c r="AM384" s="144" t="s">
        <v>617</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308</v>
      </c>
      <c r="AF388" s="119"/>
      <c r="AG388" s="119"/>
      <c r="AH388" s="120"/>
      <c r="AI388" s="144" t="s">
        <v>330</v>
      </c>
      <c r="AJ388" s="119"/>
      <c r="AK388" s="119"/>
      <c r="AL388" s="120"/>
      <c r="AM388" s="144" t="s">
        <v>617</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589</v>
      </c>
      <c r="D430" s="913"/>
      <c r="E430" s="161" t="s">
        <v>317</v>
      </c>
      <c r="F430" s="879"/>
      <c r="G430" s="880" t="s">
        <v>204</v>
      </c>
      <c r="H430" s="112"/>
      <c r="I430" s="112"/>
      <c r="J430" s="881" t="s">
        <v>635</v>
      </c>
      <c r="K430" s="882"/>
      <c r="L430" s="882"/>
      <c r="M430" s="882"/>
      <c r="N430" s="882"/>
      <c r="O430" s="882"/>
      <c r="P430" s="882"/>
      <c r="Q430" s="882"/>
      <c r="R430" s="882"/>
      <c r="S430" s="882"/>
      <c r="T430" s="883"/>
      <c r="U430" s="573" t="s">
        <v>691</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461</v>
      </c>
      <c r="AJ431" s="320"/>
      <c r="AK431" s="320"/>
      <c r="AL431" s="144"/>
      <c r="AM431" s="320" t="s">
        <v>462</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635</v>
      </c>
      <c r="AF432" s="187"/>
      <c r="AG432" s="122" t="s">
        <v>185</v>
      </c>
      <c r="AH432" s="123"/>
      <c r="AI432" s="321"/>
      <c r="AJ432" s="321"/>
      <c r="AK432" s="321"/>
      <c r="AL432" s="143"/>
      <c r="AM432" s="321"/>
      <c r="AN432" s="321"/>
      <c r="AO432" s="321"/>
      <c r="AP432" s="143"/>
      <c r="AQ432" s="236" t="s">
        <v>635</v>
      </c>
      <c r="AR432" s="187"/>
      <c r="AS432" s="122" t="s">
        <v>185</v>
      </c>
      <c r="AT432" s="123"/>
      <c r="AU432" s="187" t="s">
        <v>635</v>
      </c>
      <c r="AV432" s="187"/>
      <c r="AW432" s="122" t="s">
        <v>175</v>
      </c>
      <c r="AX432" s="182"/>
      <c r="AY432">
        <f>$AY$431</f>
        <v>1</v>
      </c>
    </row>
    <row r="433" spans="1:51" ht="23.25" customHeight="1" x14ac:dyDescent="0.15">
      <c r="A433" s="176"/>
      <c r="B433" s="173"/>
      <c r="C433" s="167"/>
      <c r="D433" s="173"/>
      <c r="E433" s="324"/>
      <c r="F433" s="325"/>
      <c r="G433" s="93" t="s">
        <v>635</v>
      </c>
      <c r="H433" s="94"/>
      <c r="I433" s="94"/>
      <c r="J433" s="94"/>
      <c r="K433" s="94"/>
      <c r="L433" s="94"/>
      <c r="M433" s="94"/>
      <c r="N433" s="94"/>
      <c r="O433" s="94"/>
      <c r="P433" s="94"/>
      <c r="Q433" s="94"/>
      <c r="R433" s="94"/>
      <c r="S433" s="94"/>
      <c r="T433" s="94"/>
      <c r="U433" s="94"/>
      <c r="V433" s="94"/>
      <c r="W433" s="94"/>
      <c r="X433" s="95"/>
      <c r="Y433" s="188" t="s">
        <v>12</v>
      </c>
      <c r="Z433" s="189"/>
      <c r="AA433" s="190"/>
      <c r="AB433" s="200" t="s">
        <v>635</v>
      </c>
      <c r="AC433" s="200"/>
      <c r="AD433" s="200"/>
      <c r="AE433" s="322" t="s">
        <v>635</v>
      </c>
      <c r="AF433" s="194"/>
      <c r="AG433" s="194"/>
      <c r="AH433" s="194"/>
      <c r="AI433" s="322" t="s">
        <v>635</v>
      </c>
      <c r="AJ433" s="194"/>
      <c r="AK433" s="194"/>
      <c r="AL433" s="194"/>
      <c r="AM433" s="322" t="s">
        <v>691</v>
      </c>
      <c r="AN433" s="194"/>
      <c r="AO433" s="194"/>
      <c r="AP433" s="323"/>
      <c r="AQ433" s="322" t="s">
        <v>635</v>
      </c>
      <c r="AR433" s="194"/>
      <c r="AS433" s="194"/>
      <c r="AT433" s="323"/>
      <c r="AU433" s="194" t="s">
        <v>635</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635</v>
      </c>
      <c r="AC434" s="192"/>
      <c r="AD434" s="192"/>
      <c r="AE434" s="322" t="s">
        <v>635</v>
      </c>
      <c r="AF434" s="194"/>
      <c r="AG434" s="194"/>
      <c r="AH434" s="323"/>
      <c r="AI434" s="322" t="s">
        <v>635</v>
      </c>
      <c r="AJ434" s="194"/>
      <c r="AK434" s="194"/>
      <c r="AL434" s="194"/>
      <c r="AM434" s="322" t="s">
        <v>691</v>
      </c>
      <c r="AN434" s="194"/>
      <c r="AO434" s="194"/>
      <c r="AP434" s="323"/>
      <c r="AQ434" s="322" t="s">
        <v>635</v>
      </c>
      <c r="AR434" s="194"/>
      <c r="AS434" s="194"/>
      <c r="AT434" s="323"/>
      <c r="AU434" s="194" t="s">
        <v>635</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t="s">
        <v>635</v>
      </c>
      <c r="AF435" s="194"/>
      <c r="AG435" s="194"/>
      <c r="AH435" s="323"/>
      <c r="AI435" s="322" t="s">
        <v>635</v>
      </c>
      <c r="AJ435" s="194"/>
      <c r="AK435" s="194"/>
      <c r="AL435" s="194"/>
      <c r="AM435" s="322" t="s">
        <v>691</v>
      </c>
      <c r="AN435" s="194"/>
      <c r="AO435" s="194"/>
      <c r="AP435" s="323"/>
      <c r="AQ435" s="322" t="s">
        <v>635</v>
      </c>
      <c r="AR435" s="194"/>
      <c r="AS435" s="194"/>
      <c r="AT435" s="323"/>
      <c r="AU435" s="194" t="s">
        <v>635</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461</v>
      </c>
      <c r="AJ436" s="320"/>
      <c r="AK436" s="320"/>
      <c r="AL436" s="144"/>
      <c r="AM436" s="320" t="s">
        <v>462</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461</v>
      </c>
      <c r="AJ441" s="320"/>
      <c r="AK441" s="320"/>
      <c r="AL441" s="144"/>
      <c r="AM441" s="320" t="s">
        <v>462</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461</v>
      </c>
      <c r="AJ446" s="320"/>
      <c r="AK446" s="320"/>
      <c r="AL446" s="144"/>
      <c r="AM446" s="320" t="s">
        <v>462</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461</v>
      </c>
      <c r="AJ451" s="320"/>
      <c r="AK451" s="320"/>
      <c r="AL451" s="144"/>
      <c r="AM451" s="320" t="s">
        <v>462</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461</v>
      </c>
      <c r="AJ456" s="320"/>
      <c r="AK456" s="320"/>
      <c r="AL456" s="144"/>
      <c r="AM456" s="320" t="s">
        <v>462</v>
      </c>
      <c r="AN456" s="320"/>
      <c r="AO456" s="320"/>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635</v>
      </c>
      <c r="AF457" s="187"/>
      <c r="AG457" s="122" t="s">
        <v>185</v>
      </c>
      <c r="AH457" s="123"/>
      <c r="AI457" s="321"/>
      <c r="AJ457" s="321"/>
      <c r="AK457" s="321"/>
      <c r="AL457" s="143"/>
      <c r="AM457" s="321"/>
      <c r="AN457" s="321"/>
      <c r="AO457" s="321"/>
      <c r="AP457" s="143"/>
      <c r="AQ457" s="236" t="s">
        <v>635</v>
      </c>
      <c r="AR457" s="187"/>
      <c r="AS457" s="122" t="s">
        <v>185</v>
      </c>
      <c r="AT457" s="123"/>
      <c r="AU457" s="187" t="s">
        <v>635</v>
      </c>
      <c r="AV457" s="187"/>
      <c r="AW457" s="122" t="s">
        <v>175</v>
      </c>
      <c r="AX457" s="182"/>
      <c r="AY457">
        <f>$AY$456</f>
        <v>1</v>
      </c>
    </row>
    <row r="458" spans="1:51" ht="23.25" customHeight="1" x14ac:dyDescent="0.15">
      <c r="A458" s="176"/>
      <c r="B458" s="173"/>
      <c r="C458" s="167"/>
      <c r="D458" s="173"/>
      <c r="E458" s="324"/>
      <c r="F458" s="325"/>
      <c r="G458" s="93" t="s">
        <v>635</v>
      </c>
      <c r="H458" s="94"/>
      <c r="I458" s="94"/>
      <c r="J458" s="94"/>
      <c r="K458" s="94"/>
      <c r="L458" s="94"/>
      <c r="M458" s="94"/>
      <c r="N458" s="94"/>
      <c r="O458" s="94"/>
      <c r="P458" s="94"/>
      <c r="Q458" s="94"/>
      <c r="R458" s="94"/>
      <c r="S458" s="94"/>
      <c r="T458" s="94"/>
      <c r="U458" s="94"/>
      <c r="V458" s="94"/>
      <c r="W458" s="94"/>
      <c r="X458" s="95"/>
      <c r="Y458" s="188" t="s">
        <v>12</v>
      </c>
      <c r="Z458" s="189"/>
      <c r="AA458" s="190"/>
      <c r="AB458" s="200" t="s">
        <v>635</v>
      </c>
      <c r="AC458" s="200"/>
      <c r="AD458" s="200"/>
      <c r="AE458" s="322" t="s">
        <v>635</v>
      </c>
      <c r="AF458" s="194"/>
      <c r="AG458" s="194"/>
      <c r="AH458" s="194"/>
      <c r="AI458" s="322" t="s">
        <v>635</v>
      </c>
      <c r="AJ458" s="194"/>
      <c r="AK458" s="194"/>
      <c r="AL458" s="194"/>
      <c r="AM458" s="322" t="s">
        <v>691</v>
      </c>
      <c r="AN458" s="194"/>
      <c r="AO458" s="194"/>
      <c r="AP458" s="323"/>
      <c r="AQ458" s="322" t="s">
        <v>635</v>
      </c>
      <c r="AR458" s="194"/>
      <c r="AS458" s="194"/>
      <c r="AT458" s="323"/>
      <c r="AU458" s="194" t="s">
        <v>635</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635</v>
      </c>
      <c r="AC459" s="192"/>
      <c r="AD459" s="192"/>
      <c r="AE459" s="322" t="s">
        <v>635</v>
      </c>
      <c r="AF459" s="194"/>
      <c r="AG459" s="194"/>
      <c r="AH459" s="323"/>
      <c r="AI459" s="322" t="s">
        <v>635</v>
      </c>
      <c r="AJ459" s="194"/>
      <c r="AK459" s="194"/>
      <c r="AL459" s="194"/>
      <c r="AM459" s="322" t="s">
        <v>691</v>
      </c>
      <c r="AN459" s="194"/>
      <c r="AO459" s="194"/>
      <c r="AP459" s="323"/>
      <c r="AQ459" s="322" t="s">
        <v>635</v>
      </c>
      <c r="AR459" s="194"/>
      <c r="AS459" s="194"/>
      <c r="AT459" s="323"/>
      <c r="AU459" s="194" t="s">
        <v>635</v>
      </c>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t="s">
        <v>635</v>
      </c>
      <c r="AF460" s="194"/>
      <c r="AG460" s="194"/>
      <c r="AH460" s="323"/>
      <c r="AI460" s="322" t="s">
        <v>635</v>
      </c>
      <c r="AJ460" s="194"/>
      <c r="AK460" s="194"/>
      <c r="AL460" s="194"/>
      <c r="AM460" s="322" t="s">
        <v>691</v>
      </c>
      <c r="AN460" s="194"/>
      <c r="AO460" s="194"/>
      <c r="AP460" s="323"/>
      <c r="AQ460" s="322" t="s">
        <v>635</v>
      </c>
      <c r="AR460" s="194"/>
      <c r="AS460" s="194"/>
      <c r="AT460" s="323"/>
      <c r="AU460" s="194" t="s">
        <v>635</v>
      </c>
      <c r="AV460" s="194"/>
      <c r="AW460" s="194"/>
      <c r="AX460" s="195"/>
      <c r="AY460">
        <f t="shared" si="68"/>
        <v>1</v>
      </c>
    </row>
    <row r="461" spans="1:51" ht="38.2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461</v>
      </c>
      <c r="AJ461" s="320"/>
      <c r="AK461" s="320"/>
      <c r="AL461" s="144"/>
      <c r="AM461" s="320" t="s">
        <v>462</v>
      </c>
      <c r="AN461" s="320"/>
      <c r="AO461" s="320"/>
      <c r="AP461" s="144"/>
      <c r="AQ461" s="144" t="s">
        <v>184</v>
      </c>
      <c r="AR461" s="119"/>
      <c r="AS461" s="119"/>
      <c r="AT461" s="120"/>
      <c r="AU461" s="125" t="s">
        <v>133</v>
      </c>
      <c r="AV461" s="125"/>
      <c r="AW461" s="125"/>
      <c r="AX461" s="126"/>
      <c r="AY461">
        <f>COUNTA($G$463)</f>
        <v>0</v>
      </c>
    </row>
    <row r="462" spans="1:51" ht="38.2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38.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38.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38.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38.2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461</v>
      </c>
      <c r="AJ466" s="320"/>
      <c r="AK466" s="320"/>
      <c r="AL466" s="144"/>
      <c r="AM466" s="320" t="s">
        <v>462</v>
      </c>
      <c r="AN466" s="320"/>
      <c r="AO466" s="320"/>
      <c r="AP466" s="144"/>
      <c r="AQ466" s="144" t="s">
        <v>184</v>
      </c>
      <c r="AR466" s="119"/>
      <c r="AS466" s="119"/>
      <c r="AT466" s="120"/>
      <c r="AU466" s="125" t="s">
        <v>133</v>
      </c>
      <c r="AV466" s="125"/>
      <c r="AW466" s="125"/>
      <c r="AX466" s="126"/>
      <c r="AY466">
        <f>COUNTA($G$468)</f>
        <v>0</v>
      </c>
    </row>
    <row r="467" spans="1:51" ht="38.2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38.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38.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38.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38.2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461</v>
      </c>
      <c r="AJ471" s="320"/>
      <c r="AK471" s="320"/>
      <c r="AL471" s="144"/>
      <c r="AM471" s="320" t="s">
        <v>462</v>
      </c>
      <c r="AN471" s="320"/>
      <c r="AO471" s="320"/>
      <c r="AP471" s="144"/>
      <c r="AQ471" s="144" t="s">
        <v>184</v>
      </c>
      <c r="AR471" s="119"/>
      <c r="AS471" s="119"/>
      <c r="AT471" s="120"/>
      <c r="AU471" s="125" t="s">
        <v>133</v>
      </c>
      <c r="AV471" s="125"/>
      <c r="AW471" s="125"/>
      <c r="AX471" s="126"/>
      <c r="AY471">
        <f>COUNTA($G$473)</f>
        <v>0</v>
      </c>
    </row>
    <row r="472" spans="1:51" ht="38.2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38.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38.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38.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38.2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461</v>
      </c>
      <c r="AJ476" s="320"/>
      <c r="AK476" s="320"/>
      <c r="AL476" s="144"/>
      <c r="AM476" s="320" t="s">
        <v>462</v>
      </c>
      <c r="AN476" s="320"/>
      <c r="AO476" s="320"/>
      <c r="AP476" s="144"/>
      <c r="AQ476" s="144" t="s">
        <v>184</v>
      </c>
      <c r="AR476" s="119"/>
      <c r="AS476" s="119"/>
      <c r="AT476" s="120"/>
      <c r="AU476" s="125" t="s">
        <v>133</v>
      </c>
      <c r="AV476" s="125"/>
      <c r="AW476" s="125"/>
      <c r="AX476" s="126"/>
      <c r="AY476">
        <f>COUNTA($G$478)</f>
        <v>0</v>
      </c>
    </row>
    <row r="477" spans="1:51" ht="38.2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38.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38.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38.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38.25" customHeight="1" x14ac:dyDescent="0.15">
      <c r="A481" s="176"/>
      <c r="B481" s="173"/>
      <c r="C481" s="167"/>
      <c r="D481" s="173"/>
      <c r="E481" s="111" t="s">
        <v>325</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38.25" customHeight="1" x14ac:dyDescent="0.15">
      <c r="A482" s="176"/>
      <c r="B482" s="173"/>
      <c r="C482" s="167"/>
      <c r="D482" s="173"/>
      <c r="E482" s="114" t="s">
        <v>691</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320</v>
      </c>
      <c r="F484" s="162"/>
      <c r="G484" s="880" t="s">
        <v>204</v>
      </c>
      <c r="H484" s="112"/>
      <c r="I484" s="11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461</v>
      </c>
      <c r="AJ485" s="320"/>
      <c r="AK485" s="320"/>
      <c r="AL485" s="144"/>
      <c r="AM485" s="320" t="s">
        <v>462</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461</v>
      </c>
      <c r="AJ490" s="320"/>
      <c r="AK490" s="320"/>
      <c r="AL490" s="144"/>
      <c r="AM490" s="320" t="s">
        <v>462</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461</v>
      </c>
      <c r="AJ495" s="320"/>
      <c r="AK495" s="320"/>
      <c r="AL495" s="144"/>
      <c r="AM495" s="320" t="s">
        <v>462</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461</v>
      </c>
      <c r="AJ500" s="320"/>
      <c r="AK500" s="320"/>
      <c r="AL500" s="144"/>
      <c r="AM500" s="320" t="s">
        <v>462</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461</v>
      </c>
      <c r="AJ505" s="320"/>
      <c r="AK505" s="320"/>
      <c r="AL505" s="144"/>
      <c r="AM505" s="320" t="s">
        <v>462</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461</v>
      </c>
      <c r="AJ510" s="320"/>
      <c r="AK510" s="320"/>
      <c r="AL510" s="144"/>
      <c r="AM510" s="320" t="s">
        <v>462</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461</v>
      </c>
      <c r="AJ515" s="320"/>
      <c r="AK515" s="320"/>
      <c r="AL515" s="144"/>
      <c r="AM515" s="320" t="s">
        <v>462</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461</v>
      </c>
      <c r="AJ520" s="320"/>
      <c r="AK520" s="320"/>
      <c r="AL520" s="144"/>
      <c r="AM520" s="320" t="s">
        <v>462</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461</v>
      </c>
      <c r="AJ525" s="320"/>
      <c r="AK525" s="320"/>
      <c r="AL525" s="144"/>
      <c r="AM525" s="320" t="s">
        <v>462</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461</v>
      </c>
      <c r="AJ530" s="320"/>
      <c r="AK530" s="320"/>
      <c r="AL530" s="144"/>
      <c r="AM530" s="320" t="s">
        <v>462</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326</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321</v>
      </c>
      <c r="F538" s="162"/>
      <c r="G538" s="880" t="s">
        <v>204</v>
      </c>
      <c r="H538" s="112"/>
      <c r="I538" s="11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461</v>
      </c>
      <c r="AJ539" s="320"/>
      <c r="AK539" s="320"/>
      <c r="AL539" s="144"/>
      <c r="AM539" s="320" t="s">
        <v>462</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461</v>
      </c>
      <c r="AJ544" s="320"/>
      <c r="AK544" s="320"/>
      <c r="AL544" s="144"/>
      <c r="AM544" s="320" t="s">
        <v>462</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461</v>
      </c>
      <c r="AJ549" s="320"/>
      <c r="AK549" s="320"/>
      <c r="AL549" s="144"/>
      <c r="AM549" s="320" t="s">
        <v>462</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461</v>
      </c>
      <c r="AJ554" s="320"/>
      <c r="AK554" s="320"/>
      <c r="AL554" s="144"/>
      <c r="AM554" s="320" t="s">
        <v>462</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461</v>
      </c>
      <c r="AJ559" s="320"/>
      <c r="AK559" s="320"/>
      <c r="AL559" s="144"/>
      <c r="AM559" s="320" t="s">
        <v>462</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461</v>
      </c>
      <c r="AJ564" s="320"/>
      <c r="AK564" s="320"/>
      <c r="AL564" s="144"/>
      <c r="AM564" s="320" t="s">
        <v>462</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461</v>
      </c>
      <c r="AJ569" s="320"/>
      <c r="AK569" s="320"/>
      <c r="AL569" s="144"/>
      <c r="AM569" s="320" t="s">
        <v>462</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461</v>
      </c>
      <c r="AJ574" s="320"/>
      <c r="AK574" s="320"/>
      <c r="AL574" s="144"/>
      <c r="AM574" s="320" t="s">
        <v>462</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461</v>
      </c>
      <c r="AJ579" s="320"/>
      <c r="AK579" s="320"/>
      <c r="AL579" s="144"/>
      <c r="AM579" s="320" t="s">
        <v>462</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461</v>
      </c>
      <c r="AJ584" s="320"/>
      <c r="AK584" s="320"/>
      <c r="AL584" s="144"/>
      <c r="AM584" s="320" t="s">
        <v>462</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326</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320</v>
      </c>
      <c r="F592" s="162"/>
      <c r="G592" s="880" t="s">
        <v>204</v>
      </c>
      <c r="H592" s="112"/>
      <c r="I592" s="11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461</v>
      </c>
      <c r="AJ593" s="320"/>
      <c r="AK593" s="320"/>
      <c r="AL593" s="144"/>
      <c r="AM593" s="320" t="s">
        <v>462</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461</v>
      </c>
      <c r="AJ598" s="320"/>
      <c r="AK598" s="320"/>
      <c r="AL598" s="144"/>
      <c r="AM598" s="320" t="s">
        <v>462</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461</v>
      </c>
      <c r="AJ603" s="320"/>
      <c r="AK603" s="320"/>
      <c r="AL603" s="144"/>
      <c r="AM603" s="320" t="s">
        <v>462</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461</v>
      </c>
      <c r="AJ608" s="320"/>
      <c r="AK608" s="320"/>
      <c r="AL608" s="144"/>
      <c r="AM608" s="320" t="s">
        <v>462</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461</v>
      </c>
      <c r="AJ613" s="320"/>
      <c r="AK613" s="320"/>
      <c r="AL613" s="144"/>
      <c r="AM613" s="320" t="s">
        <v>462</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461</v>
      </c>
      <c r="AJ618" s="320"/>
      <c r="AK618" s="320"/>
      <c r="AL618" s="144"/>
      <c r="AM618" s="320" t="s">
        <v>462</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461</v>
      </c>
      <c r="AJ623" s="320"/>
      <c r="AK623" s="320"/>
      <c r="AL623" s="144"/>
      <c r="AM623" s="320" t="s">
        <v>462</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461</v>
      </c>
      <c r="AJ628" s="320"/>
      <c r="AK628" s="320"/>
      <c r="AL628" s="144"/>
      <c r="AM628" s="320" t="s">
        <v>462</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461</v>
      </c>
      <c r="AJ633" s="320"/>
      <c r="AK633" s="320"/>
      <c r="AL633" s="144"/>
      <c r="AM633" s="320" t="s">
        <v>462</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461</v>
      </c>
      <c r="AJ638" s="320"/>
      <c r="AK638" s="320"/>
      <c r="AL638" s="144"/>
      <c r="AM638" s="320" t="s">
        <v>462</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326</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321</v>
      </c>
      <c r="F646" s="162"/>
      <c r="G646" s="880" t="s">
        <v>204</v>
      </c>
      <c r="H646" s="112"/>
      <c r="I646" s="11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461</v>
      </c>
      <c r="AJ647" s="320"/>
      <c r="AK647" s="320"/>
      <c r="AL647" s="144"/>
      <c r="AM647" s="320" t="s">
        <v>462</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461</v>
      </c>
      <c r="AJ652" s="320"/>
      <c r="AK652" s="320"/>
      <c r="AL652" s="144"/>
      <c r="AM652" s="320" t="s">
        <v>462</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461</v>
      </c>
      <c r="AJ657" s="320"/>
      <c r="AK657" s="320"/>
      <c r="AL657" s="144"/>
      <c r="AM657" s="320" t="s">
        <v>462</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461</v>
      </c>
      <c r="AJ662" s="320"/>
      <c r="AK662" s="320"/>
      <c r="AL662" s="144"/>
      <c r="AM662" s="320" t="s">
        <v>462</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461</v>
      </c>
      <c r="AJ667" s="320"/>
      <c r="AK667" s="320"/>
      <c r="AL667" s="144"/>
      <c r="AM667" s="320" t="s">
        <v>462</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461</v>
      </c>
      <c r="AJ672" s="320"/>
      <c r="AK672" s="320"/>
      <c r="AL672" s="144"/>
      <c r="AM672" s="320" t="s">
        <v>462</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461</v>
      </c>
      <c r="AJ677" s="320"/>
      <c r="AK677" s="320"/>
      <c r="AL677" s="144"/>
      <c r="AM677" s="320" t="s">
        <v>462</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461</v>
      </c>
      <c r="AJ682" s="320"/>
      <c r="AK682" s="320"/>
      <c r="AL682" s="144"/>
      <c r="AM682" s="320" t="s">
        <v>462</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461</v>
      </c>
      <c r="AJ687" s="320"/>
      <c r="AK687" s="320"/>
      <c r="AL687" s="144"/>
      <c r="AM687" s="320" t="s">
        <v>462</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461</v>
      </c>
      <c r="AJ692" s="320"/>
      <c r="AK692" s="320"/>
      <c r="AL692" s="144"/>
      <c r="AM692" s="320" t="s">
        <v>462</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326</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4"/>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5" t="s">
        <v>30</v>
      </c>
      <c r="AH701" s="362"/>
      <c r="AI701" s="362"/>
      <c r="AJ701" s="362"/>
      <c r="AK701" s="362"/>
      <c r="AL701" s="362"/>
      <c r="AM701" s="362"/>
      <c r="AN701" s="362"/>
      <c r="AO701" s="362"/>
      <c r="AP701" s="362"/>
      <c r="AQ701" s="362"/>
      <c r="AR701" s="362"/>
      <c r="AS701" s="362"/>
      <c r="AT701" s="362"/>
      <c r="AU701" s="362"/>
      <c r="AV701" s="362"/>
      <c r="AW701" s="362"/>
      <c r="AX701" s="806"/>
    </row>
    <row r="702" spans="1:51" ht="27"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661</v>
      </c>
      <c r="AE702" s="328"/>
      <c r="AF702" s="328"/>
      <c r="AG702" s="365" t="s">
        <v>693</v>
      </c>
      <c r="AH702" s="366"/>
      <c r="AI702" s="366"/>
      <c r="AJ702" s="366"/>
      <c r="AK702" s="366"/>
      <c r="AL702" s="366"/>
      <c r="AM702" s="366"/>
      <c r="AN702" s="366"/>
      <c r="AO702" s="366"/>
      <c r="AP702" s="366"/>
      <c r="AQ702" s="366"/>
      <c r="AR702" s="366"/>
      <c r="AS702" s="366"/>
      <c r="AT702" s="366"/>
      <c r="AU702" s="366"/>
      <c r="AV702" s="366"/>
      <c r="AW702" s="366"/>
      <c r="AX702" s="367"/>
    </row>
    <row r="703" spans="1:51" ht="53.2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2"/>
      <c r="AD703" s="308" t="s">
        <v>661</v>
      </c>
      <c r="AE703" s="309"/>
      <c r="AF703" s="309"/>
      <c r="AG703" s="90" t="s">
        <v>667</v>
      </c>
      <c r="AH703" s="91"/>
      <c r="AI703" s="91"/>
      <c r="AJ703" s="91"/>
      <c r="AK703" s="91"/>
      <c r="AL703" s="91"/>
      <c r="AM703" s="91"/>
      <c r="AN703" s="91"/>
      <c r="AO703" s="91"/>
      <c r="AP703" s="91"/>
      <c r="AQ703" s="91"/>
      <c r="AR703" s="91"/>
      <c r="AS703" s="91"/>
      <c r="AT703" s="91"/>
      <c r="AU703" s="91"/>
      <c r="AV703" s="91"/>
      <c r="AW703" s="91"/>
      <c r="AX703" s="92"/>
    </row>
    <row r="704" spans="1:51" ht="27"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661</v>
      </c>
      <c r="AE704" s="767"/>
      <c r="AF704" s="767"/>
      <c r="AG704" s="154" t="s">
        <v>668</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662</v>
      </c>
      <c r="AE705" s="699"/>
      <c r="AF705" s="699"/>
      <c r="AG705" s="114" t="s">
        <v>664</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663</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663</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661</v>
      </c>
      <c r="AE708" s="589"/>
      <c r="AF708" s="589"/>
      <c r="AG708" s="726" t="s">
        <v>670</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661</v>
      </c>
      <c r="AE709" s="309"/>
      <c r="AF709" s="309"/>
      <c r="AG709" s="90" t="s">
        <v>669</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662</v>
      </c>
      <c r="AE710" s="309"/>
      <c r="AF710" s="309"/>
      <c r="AG710" s="90" t="s">
        <v>664</v>
      </c>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661</v>
      </c>
      <c r="AE711" s="309"/>
      <c r="AF711" s="309"/>
      <c r="AG711" s="90" t="s">
        <v>671</v>
      </c>
      <c r="AH711" s="91"/>
      <c r="AI711" s="91"/>
      <c r="AJ711" s="91"/>
      <c r="AK711" s="91"/>
      <c r="AL711" s="91"/>
      <c r="AM711" s="91"/>
      <c r="AN711" s="91"/>
      <c r="AO711" s="91"/>
      <c r="AP711" s="91"/>
      <c r="AQ711" s="91"/>
      <c r="AR711" s="91"/>
      <c r="AS711" s="91"/>
      <c r="AT711" s="91"/>
      <c r="AU711" s="91"/>
      <c r="AV711" s="91"/>
      <c r="AW711" s="91"/>
      <c r="AX711" s="92"/>
    </row>
    <row r="712" spans="1:50" ht="51"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661</v>
      </c>
      <c r="AE712" s="767"/>
      <c r="AF712" s="767"/>
      <c r="AG712" s="791" t="s">
        <v>689</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8" t="s">
        <v>662</v>
      </c>
      <c r="AE713" s="309"/>
      <c r="AF713" s="647"/>
      <c r="AG713" s="90" t="s">
        <v>691</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662</v>
      </c>
      <c r="AE714" s="789"/>
      <c r="AF714" s="790"/>
      <c r="AG714" s="720" t="s">
        <v>664</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661</v>
      </c>
      <c r="AE715" s="589"/>
      <c r="AF715" s="640"/>
      <c r="AG715" s="726" t="s">
        <v>672</v>
      </c>
      <c r="AH715" s="727"/>
      <c r="AI715" s="727"/>
      <c r="AJ715" s="727"/>
      <c r="AK715" s="727"/>
      <c r="AL715" s="727"/>
      <c r="AM715" s="727"/>
      <c r="AN715" s="727"/>
      <c r="AO715" s="727"/>
      <c r="AP715" s="727"/>
      <c r="AQ715" s="727"/>
      <c r="AR715" s="727"/>
      <c r="AS715" s="727"/>
      <c r="AT715" s="727"/>
      <c r="AU715" s="727"/>
      <c r="AV715" s="727"/>
      <c r="AW715" s="727"/>
      <c r="AX715" s="728"/>
    </row>
    <row r="716" spans="1:50" ht="51.7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661</v>
      </c>
      <c r="AE716" s="611"/>
      <c r="AF716" s="611"/>
      <c r="AG716" s="90" t="s">
        <v>675</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661</v>
      </c>
      <c r="AE717" s="309"/>
      <c r="AF717" s="309"/>
      <c r="AG717" s="90" t="s">
        <v>673</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661</v>
      </c>
      <c r="AE718" s="309"/>
      <c r="AF718" s="309"/>
      <c r="AG718" s="116" t="s">
        <v>674</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662</v>
      </c>
      <c r="AE719" s="589"/>
      <c r="AF719" s="589"/>
      <c r="AG719" s="114" t="s">
        <v>664</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c r="D721" s="280"/>
      <c r="E721" s="280"/>
      <c r="F721" s="281"/>
      <c r="G721" s="270"/>
      <c r="H721" s="271"/>
      <c r="I721" s="63" t="str">
        <f>IF(OR(G721="　", G721=""), "", "-")</f>
        <v/>
      </c>
      <c r="J721" s="274" t="s">
        <v>665</v>
      </c>
      <c r="K721" s="274"/>
      <c r="L721" s="63" t="str">
        <f>IF(M721="","","-")</f>
        <v/>
      </c>
      <c r="M721" s="64"/>
      <c r="N721" s="287" t="s">
        <v>635</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2"/>
      <c r="B722" s="763"/>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3"/>
      <c r="C726" s="796" t="s">
        <v>52</v>
      </c>
      <c r="D726" s="818"/>
      <c r="E726" s="818"/>
      <c r="F726" s="819"/>
      <c r="G726" s="562" t="s">
        <v>687</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688</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666</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t="s">
        <v>137</v>
      </c>
      <c r="B731" s="658"/>
      <c r="C731" s="658"/>
      <c r="D731" s="658"/>
      <c r="E731" s="659"/>
      <c r="F731" s="713" t="s">
        <v>695</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137</v>
      </c>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590</v>
      </c>
      <c r="B737" s="197"/>
      <c r="C737" s="197"/>
      <c r="D737" s="198"/>
      <c r="E737" s="936" t="s">
        <v>653</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7" t="s">
        <v>315</v>
      </c>
      <c r="B738" s="347"/>
      <c r="C738" s="347"/>
      <c r="D738" s="347"/>
      <c r="E738" s="936" t="s">
        <v>654</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7" t="s">
        <v>314</v>
      </c>
      <c r="B739" s="347"/>
      <c r="C739" s="347"/>
      <c r="D739" s="347"/>
      <c r="E739" s="936" t="s">
        <v>655</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7" t="s">
        <v>313</v>
      </c>
      <c r="B740" s="347"/>
      <c r="C740" s="347"/>
      <c r="D740" s="347"/>
      <c r="E740" s="936" t="s">
        <v>656</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7" t="s">
        <v>312</v>
      </c>
      <c r="B741" s="347"/>
      <c r="C741" s="347"/>
      <c r="D741" s="347"/>
      <c r="E741" s="936" t="s">
        <v>657</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7" t="s">
        <v>311</v>
      </c>
      <c r="B742" s="347"/>
      <c r="C742" s="347"/>
      <c r="D742" s="347"/>
      <c r="E742" s="936" t="s">
        <v>658</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7" t="s">
        <v>310</v>
      </c>
      <c r="B743" s="347"/>
      <c r="C743" s="347"/>
      <c r="D743" s="347"/>
      <c r="E743" s="936" t="s">
        <v>658</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7" t="s">
        <v>309</v>
      </c>
      <c r="B744" s="347"/>
      <c r="C744" s="347"/>
      <c r="D744" s="347"/>
      <c r="E744" s="936" t="s">
        <v>659</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7" t="s">
        <v>308</v>
      </c>
      <c r="B745" s="347"/>
      <c r="C745" s="347"/>
      <c r="D745" s="347"/>
      <c r="E745" s="973" t="s">
        <v>660</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7" t="s">
        <v>463</v>
      </c>
      <c r="B746" s="347"/>
      <c r="C746" s="347"/>
      <c r="D746" s="347"/>
      <c r="E746" s="942" t="s">
        <v>628</v>
      </c>
      <c r="F746" s="940"/>
      <c r="G746" s="940"/>
      <c r="H746" s="85" t="str">
        <f>IF(E746="","","-")</f>
        <v>-</v>
      </c>
      <c r="I746" s="940"/>
      <c r="J746" s="940"/>
      <c r="K746" s="85" t="str">
        <f>IF(I746="","","-")</f>
        <v/>
      </c>
      <c r="L746" s="941">
        <v>230</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7" t="s">
        <v>427</v>
      </c>
      <c r="B747" s="347"/>
      <c r="C747" s="347"/>
      <c r="D747" s="347"/>
      <c r="E747" s="942" t="s">
        <v>628</v>
      </c>
      <c r="F747" s="940"/>
      <c r="G747" s="940"/>
      <c r="H747" s="85" t="str">
        <f>IF(E747="","","-")</f>
        <v>-</v>
      </c>
      <c r="I747" s="940"/>
      <c r="J747" s="940"/>
      <c r="K747" s="85" t="str">
        <f>IF(I747="","","-")</f>
        <v/>
      </c>
      <c r="L747" s="941">
        <v>238</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89"/>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304</v>
      </c>
      <c r="B787" s="613"/>
      <c r="C787" s="613"/>
      <c r="D787" s="613"/>
      <c r="E787" s="613"/>
      <c r="F787" s="614"/>
      <c r="G787" s="579" t="s">
        <v>678</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677</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679</v>
      </c>
      <c r="H789" s="655"/>
      <c r="I789" s="655"/>
      <c r="J789" s="655"/>
      <c r="K789" s="656"/>
      <c r="L789" s="648" t="s">
        <v>680</v>
      </c>
      <c r="M789" s="649"/>
      <c r="N789" s="649"/>
      <c r="O789" s="649"/>
      <c r="P789" s="649"/>
      <c r="Q789" s="649"/>
      <c r="R789" s="649"/>
      <c r="S789" s="649"/>
      <c r="T789" s="649"/>
      <c r="U789" s="649"/>
      <c r="V789" s="649"/>
      <c r="W789" s="649"/>
      <c r="X789" s="650"/>
      <c r="Y789" s="368">
        <v>0.2</v>
      </c>
      <c r="Z789" s="369"/>
      <c r="AA789" s="369"/>
      <c r="AB789" s="786"/>
      <c r="AC789" s="654"/>
      <c r="AD789" s="655"/>
      <c r="AE789" s="655"/>
      <c r="AF789" s="655"/>
      <c r="AG789" s="656"/>
      <c r="AH789" s="648"/>
      <c r="AI789" s="649"/>
      <c r="AJ789" s="649"/>
      <c r="AK789" s="649"/>
      <c r="AL789" s="649"/>
      <c r="AM789" s="649"/>
      <c r="AN789" s="649"/>
      <c r="AO789" s="649"/>
      <c r="AP789" s="649"/>
      <c r="AQ789" s="649"/>
      <c r="AR789" s="649"/>
      <c r="AS789" s="649"/>
      <c r="AT789" s="650"/>
      <c r="AU789" s="368"/>
      <c r="AV789" s="369"/>
      <c r="AW789" s="369"/>
      <c r="AX789" s="370"/>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0.2</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6"/>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286</v>
      </c>
      <c r="AI844" s="346"/>
      <c r="AJ844" s="346"/>
      <c r="AK844" s="346"/>
      <c r="AL844" s="346" t="s">
        <v>21</v>
      </c>
      <c r="AM844" s="346"/>
      <c r="AN844" s="346"/>
      <c r="AO844" s="350"/>
      <c r="AP844" s="351" t="s">
        <v>222</v>
      </c>
      <c r="AQ844" s="351"/>
      <c r="AR844" s="351"/>
      <c r="AS844" s="351"/>
      <c r="AT844" s="351"/>
      <c r="AU844" s="351"/>
      <c r="AV844" s="351"/>
      <c r="AW844" s="351"/>
      <c r="AX844" s="351"/>
    </row>
    <row r="845" spans="1:51" ht="30" customHeight="1" x14ac:dyDescent="0.15">
      <c r="A845" s="356">
        <v>1</v>
      </c>
      <c r="B845" s="356">
        <v>1</v>
      </c>
      <c r="C845" s="344" t="s">
        <v>681</v>
      </c>
      <c r="D845" s="329"/>
      <c r="E845" s="329"/>
      <c r="F845" s="329"/>
      <c r="G845" s="329"/>
      <c r="H845" s="329"/>
      <c r="I845" s="329"/>
      <c r="J845" s="330">
        <v>9011101026503</v>
      </c>
      <c r="K845" s="331"/>
      <c r="L845" s="331"/>
      <c r="M845" s="331"/>
      <c r="N845" s="331"/>
      <c r="O845" s="331"/>
      <c r="P845" s="345" t="s">
        <v>683</v>
      </c>
      <c r="Q845" s="332"/>
      <c r="R845" s="332"/>
      <c r="S845" s="332"/>
      <c r="T845" s="332"/>
      <c r="U845" s="332"/>
      <c r="V845" s="332"/>
      <c r="W845" s="332"/>
      <c r="X845" s="332"/>
      <c r="Y845" s="333">
        <v>0.2</v>
      </c>
      <c r="Z845" s="334"/>
      <c r="AA845" s="334"/>
      <c r="AB845" s="335"/>
      <c r="AC845" s="336" t="s">
        <v>296</v>
      </c>
      <c r="AD845" s="337"/>
      <c r="AE845" s="337"/>
      <c r="AF845" s="337"/>
      <c r="AG845" s="337"/>
      <c r="AH845" s="352" t="s">
        <v>685</v>
      </c>
      <c r="AI845" s="353"/>
      <c r="AJ845" s="353"/>
      <c r="AK845" s="353"/>
      <c r="AL845" s="340" t="s">
        <v>685</v>
      </c>
      <c r="AM845" s="341"/>
      <c r="AN845" s="341"/>
      <c r="AO845" s="342"/>
      <c r="AP845" s="343" t="s">
        <v>691</v>
      </c>
      <c r="AQ845" s="343"/>
      <c r="AR845" s="343"/>
      <c r="AS845" s="343"/>
      <c r="AT845" s="343"/>
      <c r="AU845" s="343"/>
      <c r="AV845" s="343"/>
      <c r="AW845" s="343"/>
      <c r="AX845" s="343"/>
    </row>
    <row r="846" spans="1:51" ht="30" customHeight="1" x14ac:dyDescent="0.15">
      <c r="A846" s="356">
        <v>2</v>
      </c>
      <c r="B846" s="356">
        <v>1</v>
      </c>
      <c r="C846" s="344" t="s">
        <v>682</v>
      </c>
      <c r="D846" s="329"/>
      <c r="E846" s="329"/>
      <c r="F846" s="329"/>
      <c r="G846" s="329"/>
      <c r="H846" s="329"/>
      <c r="I846" s="329"/>
      <c r="J846" s="330">
        <v>3010401019619</v>
      </c>
      <c r="K846" s="331"/>
      <c r="L846" s="331"/>
      <c r="M846" s="331"/>
      <c r="N846" s="331"/>
      <c r="O846" s="331"/>
      <c r="P846" s="345" t="s">
        <v>684</v>
      </c>
      <c r="Q846" s="332"/>
      <c r="R846" s="332"/>
      <c r="S846" s="332"/>
      <c r="T846" s="332"/>
      <c r="U846" s="332"/>
      <c r="V846" s="332"/>
      <c r="W846" s="332"/>
      <c r="X846" s="332"/>
      <c r="Y846" s="333">
        <v>0</v>
      </c>
      <c r="Z846" s="334"/>
      <c r="AA846" s="334"/>
      <c r="AB846" s="335"/>
      <c r="AC846" s="336" t="s">
        <v>296</v>
      </c>
      <c r="AD846" s="337"/>
      <c r="AE846" s="337"/>
      <c r="AF846" s="337"/>
      <c r="AG846" s="337"/>
      <c r="AH846" s="352" t="s">
        <v>685</v>
      </c>
      <c r="AI846" s="353"/>
      <c r="AJ846" s="353"/>
      <c r="AK846" s="353"/>
      <c r="AL846" s="340" t="s">
        <v>685</v>
      </c>
      <c r="AM846" s="341"/>
      <c r="AN846" s="341"/>
      <c r="AO846" s="342"/>
      <c r="AP846" s="343" t="s">
        <v>691</v>
      </c>
      <c r="AQ846" s="343"/>
      <c r="AR846" s="343"/>
      <c r="AS846" s="343"/>
      <c r="AT846" s="343"/>
      <c r="AU846" s="343"/>
      <c r="AV846" s="343"/>
      <c r="AW846" s="343"/>
      <c r="AX846" s="343"/>
      <c r="AY846">
        <f>COUNTA($C$846)</f>
        <v>1</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286</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286</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286</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286</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286</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286</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286</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customHeight="1" x14ac:dyDescent="0.15">
      <c r="A1110" s="356">
        <v>1</v>
      </c>
      <c r="B1110" s="356">
        <v>1</v>
      </c>
      <c r="C1110" s="354"/>
      <c r="D1110" s="354"/>
      <c r="E1110" s="136" t="s">
        <v>686</v>
      </c>
      <c r="F1110" s="355"/>
      <c r="G1110" s="355"/>
      <c r="H1110" s="355"/>
      <c r="I1110" s="355"/>
      <c r="J1110" s="330" t="s">
        <v>686</v>
      </c>
      <c r="K1110" s="331"/>
      <c r="L1110" s="331"/>
      <c r="M1110" s="331"/>
      <c r="N1110" s="331"/>
      <c r="O1110" s="331"/>
      <c r="P1110" s="345" t="s">
        <v>686</v>
      </c>
      <c r="Q1110" s="332"/>
      <c r="R1110" s="332"/>
      <c r="S1110" s="332"/>
      <c r="T1110" s="332"/>
      <c r="U1110" s="332"/>
      <c r="V1110" s="332"/>
      <c r="W1110" s="332"/>
      <c r="X1110" s="332"/>
      <c r="Y1110" s="333" t="s">
        <v>691</v>
      </c>
      <c r="Z1110" s="334"/>
      <c r="AA1110" s="334"/>
      <c r="AB1110" s="335"/>
      <c r="AC1110" s="336"/>
      <c r="AD1110" s="337"/>
      <c r="AE1110" s="337"/>
      <c r="AF1110" s="337"/>
      <c r="AG1110" s="337"/>
      <c r="AH1110" s="338" t="s">
        <v>686</v>
      </c>
      <c r="AI1110" s="339"/>
      <c r="AJ1110" s="339"/>
      <c r="AK1110" s="339"/>
      <c r="AL1110" s="340" t="s">
        <v>691</v>
      </c>
      <c r="AM1110" s="341"/>
      <c r="AN1110" s="341"/>
      <c r="AO1110" s="342"/>
      <c r="AP1110" s="343" t="s">
        <v>691</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t="s">
        <v>686</v>
      </c>
      <c r="Z1116" s="334"/>
      <c r="AA1116" s="334"/>
      <c r="AB1116" s="335"/>
      <c r="AC1116" s="336"/>
      <c r="AD1116" s="337"/>
      <c r="AE1116" s="337"/>
      <c r="AF1116" s="337"/>
      <c r="AG1116" s="337"/>
      <c r="AH1116" s="338"/>
      <c r="AI1116" s="339"/>
      <c r="AJ1116" s="339"/>
      <c r="AK1116" s="339"/>
      <c r="AL1116" s="340" t="s">
        <v>686</v>
      </c>
      <c r="AM1116" s="341"/>
      <c r="AN1116" s="341"/>
      <c r="AO1116" s="342"/>
      <c r="AP1116" s="343" t="s">
        <v>686</v>
      </c>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t="s">
        <v>686</v>
      </c>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f>-P111</f>
        <v>0</v>
      </c>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t="s">
        <v>661</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661</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堀脇 駿作(horiwaki-shunsaku.fo7)</cp:lastModifiedBy>
  <cp:lastPrinted>2021-05-25T09:27:19Z</cp:lastPrinted>
  <dcterms:created xsi:type="dcterms:W3CDTF">2012-03-13T00:50:25Z</dcterms:created>
  <dcterms:modified xsi:type="dcterms:W3CDTF">2021-08-16T09:19:20Z</dcterms:modified>
</cp:coreProperties>
</file>