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45" i="3"/>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庄司 裕紀(shouji-hiroki)</author>
  </authors>
  <commentList>
    <comment ref="AQ121" authorId="0" shapeId="0">
      <text>
        <r>
          <rPr>
            <b/>
            <sz val="10"/>
            <color indexed="81"/>
            <rFont val="MS P ゴシック"/>
            <family val="3"/>
            <charset val="128"/>
          </rPr>
          <t>記載漏れ
→「添付文書の電子化に必要な経費」が令和３年度予算は０で、今後も０の予定のため、当該単位あたりコストは削除します。</t>
        </r>
      </text>
    </comment>
  </commentList>
</comments>
</file>

<file path=xl/sharedStrings.xml><?xml version="1.0" encoding="utf-8"?>
<sst xmlns="http://schemas.openxmlformats.org/spreadsheetml/2006/main" count="2457" uniqueCount="748">
  <si>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</si>
  <si>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</si>
  <si>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</si>
  <si>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</si>
  <si>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</si>
  <si>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</si>
  <si>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</si>
  <si>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</si>
  <si>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</si>
  <si>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</si>
  <si>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</si>
  <si>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</si>
  <si>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</si>
  <si>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</si>
  <si>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</si>
  <si>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</si>
  <si>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</si>
  <si>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</si>
  <si>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</si>
  <si>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</si>
  <si>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</si>
  <si>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</si>
  <si>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</si>
  <si>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</si>
  <si>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</si>
  <si>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</si>
  <si>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</si>
  <si>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</si>
  <si>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</si>
  <si>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</si>
  <si>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</si>
  <si>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</si>
  <si>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</si>
  <si>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</si>
  <si>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</si>
  <si>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</si>
  <si>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</si>
  <si>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</si>
  <si>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</si>
  <si>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</si>
  <si>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</si>
  <si>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</si>
  <si>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</si>
  <si>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</si>
  <si>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</si>
  <si>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</si>
  <si>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</si>
  <si>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</si>
  <si>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</si>
  <si>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</si>
  <si>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</si>
  <si>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</si>
  <si>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</si>
  <si>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</si>
  <si>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</si>
  <si>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</si>
  <si>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</si>
  <si>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</si>
  <si>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</si>
  <si>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</si>
  <si>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</si>
  <si>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</si>
  <si>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</si>
  <si>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</si>
  <si>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</si>
  <si>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</si>
  <si>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</si>
  <si>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</si>
  <si>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</si>
  <si>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</si>
  <si>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</si>
  <si>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</si>
  <si>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</si>
  <si>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</si>
  <si>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</si>
  <si>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</si>
  <si>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</si>
  <si>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</si>
  <si>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</si>
  <si>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</si>
  <si>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</si>
  <si>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</si>
  <si>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</si>
  <si>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</si>
  <si>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</si>
  <si>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</si>
  <si>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</si>
  <si>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</si>
  <si>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</si>
  <si>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</si>
  <si>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</si>
  <si>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</si>
  <si>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</si>
  <si>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</si>
  <si>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</si>
  <si>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</si>
  <si>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</si>
  <si>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</si>
  <si>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</si>
  <si>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</si>
  <si>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</si>
  <si>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</si>
  <si>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</si>
  <si>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</si>
  <si>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</si>
  <si>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</si>
  <si>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</si>
  <si>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</si>
  <si>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</si>
  <si>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</si>
  <si>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</si>
  <si>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</si>
  <si>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</si>
  <si>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</si>
  <si>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</si>
  <si>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</si>
  <si>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</si>
  <si>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</si>
  <si>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</si>
  <si>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</si>
  <si>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</si>
  <si>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</si>
  <si>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</si>
  <si>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</si>
  <si>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</si>
  <si>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</si>
  <si>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</si>
  <si>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</si>
  <si>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</si>
  <si>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</si>
  <si>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</si>
  <si>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</si>
  <si>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</si>
  <si>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</si>
  <si>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</si>
  <si>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</si>
  <si>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</si>
  <si>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</si>
  <si>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</si>
  <si>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</si>
  <si>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</si>
  <si>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</si>
  <si>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</si>
  <si>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</si>
  <si>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</si>
  <si>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</si>
  <si>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</si>
  <si>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</si>
  <si>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</si>
  <si>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</si>
  <si>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</si>
  <si>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</si>
  <si>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</si>
  <si>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</si>
  <si>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</si>
  <si>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</si>
  <si>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</si>
  <si>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</si>
  <si>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</si>
  <si>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</si>
  <si>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</si>
  <si>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</si>
  <si>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</si>
  <si>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</si>
  <si>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</si>
  <si>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</si>
  <si>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</si>
  <si>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</si>
  <si>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</si>
  <si>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</si>
  <si>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</si>
  <si>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</si>
  <si>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</si>
  <si>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</si>
  <si>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</si>
  <si>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</si>
  <si>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</si>
  <si>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</si>
  <si>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</si>
  <si>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</si>
  <si>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</si>
  <si>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</si>
  <si>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</si>
  <si>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</si>
  <si>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</si>
  <si>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</si>
  <si>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</si>
  <si>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</si>
  <si>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</si>
  <si>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</si>
  <si>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</si>
  <si>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</si>
  <si>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</si>
  <si>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</si>
  <si>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</si>
  <si>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</si>
  <si>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</si>
  <si>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</si>
  <si>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</si>
  <si>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</si>
  <si>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</si>
  <si>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</si>
  <si>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</si>
  <si>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</si>
  <si>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</si>
  <si>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</si>
  <si>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</si>
  <si>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</si>
  <si>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</si>
  <si>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</si>
  <si>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</si>
  <si>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</si>
  <si>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</si>
  <si>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</si>
  <si>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</si>
  <si>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</si>
  <si>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</si>
  <si>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</si>
  <si>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</si>
  <si>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</si>
  <si>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</si>
  <si>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</si>
  <si>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</si>
  <si>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</si>
  <si>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</si>
  <si>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</si>
  <si>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</si>
  <si>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</si>
  <si>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</si>
  <si>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</si>
  <si>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</si>
  <si>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</si>
  <si>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</si>
  <si>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</si>
  <si>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</si>
  <si>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</si>
  <si>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</si>
  <si>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</si>
  <si>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</si>
  <si>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</si>
  <si>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</si>
  <si>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</si>
  <si>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</si>
  <si>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</si>
  <si>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</si>
  <si>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</si>
  <si>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</si>
  <si>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</si>
  <si>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</si>
  <si>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</si>
  <si>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</si>
  <si>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</si>
  <si>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</si>
  <si>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</si>
  <si>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</si>
  <si>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</si>
  <si>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</si>
  <si>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</si>
  <si>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</si>
  <si>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</si>
  <si>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</si>
  <si>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</si>
  <si>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</si>
  <si>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</si>
  <si>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</si>
  <si>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</si>
  <si>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</si>
  <si>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</si>
  <si>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</si>
  <si>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</si>
  <si>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</si>
  <si>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</si>
  <si>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</si>
  <si>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</si>
  <si>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</si>
  <si>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</si>
  <si>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</si>
  <si>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</si>
  <si>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</si>
  <si>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</si>
  <si>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</si>
  <si>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</si>
  <si>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</si>
  <si>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</si>
  <si>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</si>
  <si>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</si>
  <si>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</si>
  <si>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</si>
  <si>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</si>
  <si>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</si>
  <si>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</si>
  <si>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</si>
  <si>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</si>
  <si>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</si>
  <si>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</si>
  <si>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</si>
  <si>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</si>
  <si>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</si>
  <si>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</si>
  <si>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</si>
  <si>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</si>
  <si>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</si>
  <si>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</si>
  <si>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</si>
  <si>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</si>
  <si>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</si>
  <si>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</si>
  <si>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</si>
  <si>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</si>
  <si>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</si>
  <si>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</si>
  <si>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</si>
  <si>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</si>
  <si>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</si>
  <si>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</si>
  <si>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</si>
  <si>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</si>
  <si>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</si>
  <si>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</si>
  <si>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</si>
  <si>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</si>
  <si>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</si>
  <si>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</si>
  <si>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</si>
  <si>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</si>
  <si>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</si>
  <si>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</si>
  <si>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</si>
  <si>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</si>
  <si>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</si>
  <si>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</si>
  <si>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</si>
  <si>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</si>
  <si>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</si>
  <si>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</si>
  <si>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</si>
  <si>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</si>
  <si>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</si>
  <si>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</si>
  <si>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</si>
  <si>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</si>
  <si>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</si>
  <si>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</si>
  <si>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</si>
  <si>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</si>
  <si>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</si>
  <si>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</si>
  <si>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</si>
  <si>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</si>
  <si>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</si>
  <si>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</si>
  <si>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</si>
  <si>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</si>
  <si>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</si>
  <si>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</si>
  <si>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</si>
  <si>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</si>
  <si>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</si>
  <si>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</si>
  <si>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</si>
  <si>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</si>
  <si>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</si>
  <si>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</si>
  <si>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</si>
  <si>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</si>
  <si>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</si>
  <si>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</si>
  <si>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</si>
  <si>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</si>
  <si>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</si>
  <si>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</si>
  <si>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</si>
  <si>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</si>
  <si>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</si>
  <si>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</si>
  <si>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</si>
  <si>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</si>
  <si>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</si>
  <si>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</si>
  <si>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</si>
  <si>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</si>
  <si>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</si>
  <si>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</si>
  <si>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</si>
  <si>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</si>
  <si>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</si>
  <si>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</si>
  <si>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</si>
  <si>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</si>
  <si>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</si>
  <si>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</si>
  <si>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</si>
  <si>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</si>
  <si>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</si>
  <si>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</si>
  <si>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</si>
  <si>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</si>
  <si>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</si>
  <si>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</si>
  <si>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</si>
  <si>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</si>
  <si>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</si>
  <si>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</si>
  <si>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</si>
  <si>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</si>
  <si>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</si>
  <si>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</si>
  <si>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</si>
  <si>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</si>
  <si>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</si>
  <si>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</si>
  <si>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</si>
  <si>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</si>
  <si>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</si>
  <si>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</si>
  <si>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</si>
  <si>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</si>
  <si>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</si>
  <si>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</si>
  <si>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</si>
  <si>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</si>
  <si>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</si>
  <si>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</si>
  <si>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</si>
  <si>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</si>
  <si>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</si>
  <si>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</si>
  <si>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</si>
  <si>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</si>
  <si>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</si>
  <si>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</si>
  <si>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</si>
  <si>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</si>
  <si>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</si>
  <si>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</si>
  <si>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</si>
  <si>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</si>
  <si>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</si>
  <si>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</si>
  <si>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</si>
  <si>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</si>
  <si>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</si>
  <si>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</si>
  <si>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</si>
  <si>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</si>
  <si>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</si>
  <si>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</si>
  <si>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</si>
  <si>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</si>
  <si>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</si>
  <si>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</si>
  <si>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</si>
  <si>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</si>
  <si>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</si>
  <si>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</si>
  <si>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</si>
  <si>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</si>
  <si>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</si>
  <si>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</si>
  <si>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</si>
  <si>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</si>
  <si>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</si>
  <si>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</si>
  <si>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</si>
  <si>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</si>
  <si>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</si>
  <si>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</si>
  <si>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</si>
  <si>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</si>
  <si>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</si>
  <si>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</si>
  <si>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</si>
  <si>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</si>
  <si>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</si>
  <si>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</si>
  <si>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</si>
  <si>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</si>
  <si>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</si>
  <si>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</si>
  <si>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</si>
  <si>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</si>
  <si>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</si>
  <si>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</si>
  <si>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</si>
  <si>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</si>
  <si>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</si>
  <si>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</si>
  <si>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</si>
  <si>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</si>
  <si>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</si>
  <si>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</si>
  <si>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</si>
  <si>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</si>
  <si>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</si>
  <si>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</si>
  <si>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</si>
  <si>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</si>
  <si>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</si>
  <si>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</si>
  <si>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</si>
  <si>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</si>
  <si>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</si>
  <si>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</si>
  <si>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</si>
  <si>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</si>
  <si>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</si>
  <si>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</si>
  <si>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</si>
  <si>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</si>
  <si>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</si>
  <si>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</si>
  <si>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</si>
  <si>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</si>
  <si>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</si>
  <si>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</si>
  <si>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</si>
  <si>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</si>
  <si>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</si>
  <si>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</si>
  <si>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</si>
  <si>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</si>
  <si>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</si>
  <si>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</si>
  <si>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</si>
  <si>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</si>
  <si>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</si>
  <si>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</si>
  <si>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</si>
  <si>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</si>
  <si>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</si>
  <si>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</si>
  <si>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</si>
  <si>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</si>
  <si>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</si>
  <si>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</si>
  <si>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</si>
  <si>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</si>
  <si>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</si>
  <si>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</si>
  <si>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</si>
  <si>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</si>
  <si>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</si>
  <si>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</si>
  <si>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</si>
  <si>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</si>
  <si>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</si>
  <si>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</si>
  <si>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</si>
  <si>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</si>
  <si>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</si>
  <si>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</si>
  <si>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</si>
  <si>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</si>
  <si>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</si>
  <si>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</si>
  <si>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</si>
  <si>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</si>
  <si>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</si>
  <si>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</si>
  <si>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</si>
  <si>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</si>
  <si>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</si>
  <si>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</si>
  <si>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</si>
  <si>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</si>
  <si>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</si>
  <si>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</si>
  <si>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</si>
  <si>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</si>
  <si>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</si>
  <si>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</si>
  <si>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</si>
  <si>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</si>
  <si>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</si>
  <si>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</si>
  <si>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</si>
  <si>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</si>
  <si>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</si>
  <si>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</si>
  <si>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</si>
  <si>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</si>
  <si>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</si>
  <si>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</si>
  <si>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</si>
  <si>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</si>
  <si>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</si>
  <si>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</si>
  <si>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</si>
  <si>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</si>
  <si>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</si>
  <si>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</si>
  <si>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</si>
  <si>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</si>
  <si>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</si>
  <si>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</si>
  <si>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</si>
  <si>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</si>
  <si>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</si>
  <si>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</si>
  <si>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</si>
  <si>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</si>
  <si>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</si>
  <si>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</si>
  <si>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</si>
  <si>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</si>
  <si>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</si>
  <si>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</si>
  <si>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</si>
  <si>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</si>
  <si>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</si>
  <si>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</si>
  <si>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</si>
  <si>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</si>
  <si>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</si>
  <si>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</si>
  <si>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</si>
  <si>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</si>
  <si>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</si>
  <si>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</si>
  <si>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</si>
  <si>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</si>
  <si>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</si>
  <si>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</si>
  <si>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</si>
  <si>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医薬品等安全性調査事業</t>
  </si>
  <si>
    <t>医薬・生活衛生局</t>
  </si>
  <si>
    <t>課長　中井　清人</t>
  </si>
  <si>
    <t>平成9年度</t>
  </si>
  <si>
    <t>終了予定なし</t>
  </si>
  <si>
    <t>医薬安全対策課</t>
  </si>
  <si>
    <t>医薬品、医療機器等の品質、有効性及び安全性の確保等に関する法律第68条の9</t>
  </si>
  <si>
    <t>医療機関等からの医薬品、医療機器又は再生医療等製品についての副作用、感染症及び不具合報告の実施要領の改訂について（平成27年3月25日薬食発第0325第19号）</t>
  </si>
  <si>
    <t>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る。このため、国内外の情報収集体制の強化を行っていくとともに、国民・患者等への情報提供体制について強化を図る。</t>
  </si>
  <si>
    <t>医師、歯科医師、薬剤師等の医療関係者から医薬品・医療機器の副作用等について報告をすることが義務付けられたことから、啓発ポスターを送付し制度周知を図る。また、報告された副作用報告等については、システム入力し、独立行政法人医薬品医療機器総合機構に企業が医療機関から収集した医薬品・医療機器等の副作用情報等と合わせてデータの集積を行う（補助率10/10）。また、分析評価した結果を医療機関等へ「緊急安全性情報」や「医薬品・医療機器等安全性情報」などを通じて情報提供を行う。</t>
  </si>
  <si>
    <t>-</t>
  </si>
  <si>
    <t>医療機関報告実績（副作用報告・医療機器不具合報告）の確認を行う。</t>
  </si>
  <si>
    <t>医療機関報告実績（副作用報告・医療機器不具合報告）</t>
  </si>
  <si>
    <t>数</t>
  </si>
  <si>
    <t>副作用報告・医療機器不具合報告数</t>
  </si>
  <si>
    <t>医薬品・医療機器等安全性情報発行回数の確認を行う。</t>
  </si>
  <si>
    <t>医薬品・医療機器等安全性情報発行回数</t>
  </si>
  <si>
    <t>安全対策調査会開催数</t>
  </si>
  <si>
    <t>医薬品・医療機器等安全性情報啓発ポスター配布数</t>
  </si>
  <si>
    <t>電子的な提供をされた添付文書数</t>
  </si>
  <si>
    <t>　　数</t>
  </si>
  <si>
    <t>　　　数</t>
  </si>
  <si>
    <t xml:space="preserve">Ｘ：「医薬品・医療機器等安全性情報発行に係る支出額」(千円)
/Ｙ：「医薬品・医療機器等安全性情報発行回数」（回数）     </t>
    <phoneticPr fontId="5"/>
  </si>
  <si>
    <t>千円</t>
  </si>
  <si>
    <t>　　Ｘ/Ｙ</t>
    <phoneticPr fontId="5"/>
  </si>
  <si>
    <t>4,639/10</t>
  </si>
  <si>
    <t>4,434/10</t>
  </si>
  <si>
    <t>Ｘ：「医薬品・医療機器等安全性情報啓発ポスター配布に係る支出額」 （円）
/Ｙ：「医薬品・医療機器等安全性情報啓発ポスター配布数」（発行数）</t>
    <phoneticPr fontId="5"/>
  </si>
  <si>
    <t>円</t>
  </si>
  <si>
    <t>3,539,835/252,000</t>
  </si>
  <si>
    <t>3,451,399/
250,309</t>
  </si>
  <si>
    <t>X：「添付文書の電子化に必要な経費」（円）
／Y：「電子的な提供をされた添付文書数」（発行数）　
※令和２年度はシステム開発中であり、施行は令和２年３月以降　　　　　　　　　　　　　</t>
    <phoneticPr fontId="5"/>
  </si>
  <si>
    <t>　　 X/Y</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</si>
  <si>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</si>
  <si>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</si>
  <si>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210</t>
  </si>
  <si>
    <t>187</t>
  </si>
  <si>
    <t>156</t>
  </si>
  <si>
    <t>182</t>
  </si>
  <si>
    <t>196</t>
  </si>
  <si>
    <t>205</t>
  </si>
  <si>
    <t>208</t>
  </si>
  <si>
    <t>228</t>
  </si>
  <si>
    <t>○</t>
  </si>
  <si>
    <t>医薬品・医療機器等安全性情報報告制度による報告数を増加させるため、医療機関、関係団体、都道府県等にポスターを送付し普及啓発を、活動指標のとおり行った。また、医薬品等の安全性を確保するためには、国内外の副作用等に関する情報を幅広く、迅速に、かつ的確に収集した上で、分析評価し、適切な安全対策を講じて重篤な副作用等による健康被害の発生を未然に防止することで一層の安全対策を図っており、本事業は施策として医薬品等の安全対策等を推進に寄与した。</t>
    <rPh sb="21" eb="23">
      <t>ホウコク</t>
    </rPh>
    <rPh sb="23" eb="24">
      <t>スウ</t>
    </rPh>
    <rPh sb="25" eb="27">
      <t>ゾウカ</t>
    </rPh>
    <rPh sb="33" eb="35">
      <t>イリョウ</t>
    </rPh>
    <rPh sb="35" eb="37">
      <t>キカン</t>
    </rPh>
    <rPh sb="38" eb="40">
      <t>カンケイ</t>
    </rPh>
    <rPh sb="40" eb="42">
      <t>ダンタイ</t>
    </rPh>
    <rPh sb="43" eb="47">
      <t>トドウフケン</t>
    </rPh>
    <rPh sb="47" eb="48">
      <t>トウ</t>
    </rPh>
    <rPh sb="54" eb="56">
      <t>ソウフ</t>
    </rPh>
    <rPh sb="57" eb="59">
      <t>フキュウ</t>
    </rPh>
    <rPh sb="59" eb="61">
      <t>ケイハツ</t>
    </rPh>
    <rPh sb="63" eb="65">
      <t>カツドウ</t>
    </rPh>
    <rPh sb="65" eb="67">
      <t>シヒョウ</t>
    </rPh>
    <rPh sb="71" eb="72">
      <t>オコナ</t>
    </rPh>
    <rPh sb="78" eb="80">
      <t>イヤク</t>
    </rPh>
    <rPh sb="80" eb="81">
      <t>ヒン</t>
    </rPh>
    <rPh sb="81" eb="82">
      <t>トウ</t>
    </rPh>
    <rPh sb="83" eb="86">
      <t>アンゼンセイ</t>
    </rPh>
    <rPh sb="87" eb="89">
      <t>カクホ</t>
    </rPh>
    <rPh sb="96" eb="99">
      <t>コクナイガイ</t>
    </rPh>
    <rPh sb="100" eb="103">
      <t>フクサヨウ</t>
    </rPh>
    <rPh sb="103" eb="104">
      <t>トウ</t>
    </rPh>
    <rPh sb="105" eb="106">
      <t>カン</t>
    </rPh>
    <rPh sb="108" eb="110">
      <t>ジョウホウ</t>
    </rPh>
    <rPh sb="111" eb="113">
      <t>ハバヒロ</t>
    </rPh>
    <rPh sb="115" eb="117">
      <t>ジンソク</t>
    </rPh>
    <rPh sb="121" eb="123">
      <t>テキカク</t>
    </rPh>
    <rPh sb="124" eb="126">
      <t>シュウシュウ</t>
    </rPh>
    <rPh sb="128" eb="129">
      <t>ウエ</t>
    </rPh>
    <rPh sb="131" eb="133">
      <t>ブンセキ</t>
    </rPh>
    <rPh sb="133" eb="135">
      <t>ヒョウカ</t>
    </rPh>
    <rPh sb="137" eb="139">
      <t>テキセツ</t>
    </rPh>
    <rPh sb="140" eb="142">
      <t>アンゼン</t>
    </rPh>
    <rPh sb="142" eb="144">
      <t>タイサク</t>
    </rPh>
    <rPh sb="145" eb="146">
      <t>コウ</t>
    </rPh>
    <rPh sb="148" eb="150">
      <t>ジュウトク</t>
    </rPh>
    <rPh sb="151" eb="154">
      <t>フクサヨウ</t>
    </rPh>
    <rPh sb="154" eb="155">
      <t>トウ</t>
    </rPh>
    <rPh sb="158" eb="160">
      <t>ケンコウ</t>
    </rPh>
    <rPh sb="160" eb="162">
      <t>ヒガイ</t>
    </rPh>
    <rPh sb="163" eb="165">
      <t>ハッセイ</t>
    </rPh>
    <rPh sb="166" eb="168">
      <t>ミゼン</t>
    </rPh>
    <rPh sb="169" eb="171">
      <t>ボウシ</t>
    </rPh>
    <rPh sb="176" eb="178">
      <t>イッソウ</t>
    </rPh>
    <rPh sb="179" eb="181">
      <t>アンゼン</t>
    </rPh>
    <rPh sb="181" eb="183">
      <t>タイサク</t>
    </rPh>
    <rPh sb="184" eb="185">
      <t>ハカ</t>
    </rPh>
    <rPh sb="190" eb="191">
      <t>ホン</t>
    </rPh>
    <rPh sb="191" eb="193">
      <t>ジギョウ</t>
    </rPh>
    <rPh sb="194" eb="196">
      <t>シサク</t>
    </rPh>
    <rPh sb="199" eb="202">
      <t>イヤクヒン</t>
    </rPh>
    <rPh sb="202" eb="203">
      <t>トウ</t>
    </rPh>
    <rPh sb="204" eb="206">
      <t>アンゼン</t>
    </rPh>
    <rPh sb="206" eb="208">
      <t>タイサク</t>
    </rPh>
    <rPh sb="208" eb="209">
      <t>トウ</t>
    </rPh>
    <rPh sb="210" eb="212">
      <t>スイシン</t>
    </rPh>
    <rPh sb="213" eb="215">
      <t>キヨ</t>
    </rPh>
    <phoneticPr fontId="5"/>
  </si>
  <si>
    <t>有</t>
  </si>
  <si>
    <t>無</t>
  </si>
  <si>
    <t>‐</t>
  </si>
  <si>
    <t>‑</t>
    <phoneticPr fontId="5"/>
  </si>
  <si>
    <t>点検対象外</t>
    <phoneticPr fontId="5"/>
  </si>
  <si>
    <t>医薬品の安全対策は、国民や社会のニーズを的確に反映している。</t>
    <phoneticPr fontId="5"/>
  </si>
  <si>
    <t>医薬品の安全対策は、統一的に行うべき事業であることから国が実施すべき事業である。</t>
    <rPh sb="10" eb="13">
      <t>トウイツテキ</t>
    </rPh>
    <rPh sb="14" eb="15">
      <t>オコナ</t>
    </rPh>
    <rPh sb="18" eb="20">
      <t>ジギョウ</t>
    </rPh>
    <rPh sb="27" eb="28">
      <t>クニ</t>
    </rPh>
    <rPh sb="29" eb="31">
      <t>ジッシ</t>
    </rPh>
    <rPh sb="34" eb="36">
      <t>ジギョウ</t>
    </rPh>
    <phoneticPr fontId="5"/>
  </si>
  <si>
    <t>安全に医薬品を使うことができるよう対策を行うことは、国民にとって優先度が高い事業である。</t>
    <rPh sb="0" eb="2">
      <t>アンゼン</t>
    </rPh>
    <rPh sb="3" eb="6">
      <t>イヤクヒン</t>
    </rPh>
    <rPh sb="7" eb="8">
      <t>ツカ</t>
    </rPh>
    <rPh sb="17" eb="19">
      <t>タイサク</t>
    </rPh>
    <rPh sb="20" eb="21">
      <t>オコナ</t>
    </rPh>
    <rPh sb="26" eb="28">
      <t>コクミン</t>
    </rPh>
    <rPh sb="32" eb="35">
      <t>ユウセンド</t>
    </rPh>
    <rPh sb="36" eb="37">
      <t>タカ</t>
    </rPh>
    <rPh sb="38" eb="40">
      <t>ジギョウ</t>
    </rPh>
    <phoneticPr fontId="5"/>
  </si>
  <si>
    <t>契約にあたっては、支出先の選定を適正に行っている。ただし一者応札の案件は、広告期間を延長する等改善を行った。</t>
    <rPh sb="0" eb="2">
      <t>ケイヤク</t>
    </rPh>
    <rPh sb="9" eb="12">
      <t>シシュツサキ</t>
    </rPh>
    <rPh sb="13" eb="15">
      <t>センテイ</t>
    </rPh>
    <rPh sb="16" eb="18">
      <t>テキセイ</t>
    </rPh>
    <rPh sb="19" eb="20">
      <t>オコナ</t>
    </rPh>
    <rPh sb="28" eb="30">
      <t>イッシャ</t>
    </rPh>
    <rPh sb="30" eb="31">
      <t>オウ</t>
    </rPh>
    <rPh sb="31" eb="32">
      <t>サツ</t>
    </rPh>
    <rPh sb="33" eb="35">
      <t>アンケン</t>
    </rPh>
    <rPh sb="37" eb="39">
      <t>コウコク</t>
    </rPh>
    <rPh sb="39" eb="41">
      <t>キカン</t>
    </rPh>
    <rPh sb="42" eb="44">
      <t>エンチョウ</t>
    </rPh>
    <rPh sb="46" eb="47">
      <t>トウ</t>
    </rPh>
    <rPh sb="47" eb="49">
      <t>カイゼン</t>
    </rPh>
    <rPh sb="50" eb="51">
      <t>オコナ</t>
    </rPh>
    <phoneticPr fontId="5"/>
  </si>
  <si>
    <t>‑</t>
    <phoneticPr fontId="5"/>
  </si>
  <si>
    <t>事業内容を把握し、単位あたりの削減に努めている。</t>
    <rPh sb="0" eb="2">
      <t>ジギョウ</t>
    </rPh>
    <rPh sb="2" eb="4">
      <t>ナイヨウ</t>
    </rPh>
    <rPh sb="5" eb="7">
      <t>ハアク</t>
    </rPh>
    <rPh sb="9" eb="11">
      <t>タンイ</t>
    </rPh>
    <rPh sb="15" eb="17">
      <t>サクゲン</t>
    </rPh>
    <rPh sb="18" eb="19">
      <t>ツト</t>
    </rPh>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</si>
  <si>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</si>
  <si>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成果実績は、おおよそ成果目標に見合ったものである。</t>
    <rPh sb="0" eb="2">
      <t>セイカ</t>
    </rPh>
    <rPh sb="2" eb="4">
      <t>ジッセキ</t>
    </rPh>
    <rPh sb="10" eb="12">
      <t>セイカ</t>
    </rPh>
    <rPh sb="12" eb="14">
      <t>モクヒョウ</t>
    </rPh>
    <rPh sb="15" eb="17">
      <t>ミア</t>
    </rPh>
    <phoneticPr fontId="5"/>
  </si>
  <si>
    <t>-</t>
    <phoneticPr fontId="5"/>
  </si>
  <si>
    <t>活動実績は、見込みに見合ったものであり、適切である。</t>
    <rPh sb="20" eb="22">
      <t>テキセツ</t>
    </rPh>
    <phoneticPr fontId="5"/>
  </si>
  <si>
    <t>医薬品の安全対策は、統一的に行うべき事業であることから国が実施すべき事業であり、実効性が高い。</t>
    <rPh sb="0" eb="3">
      <t>イヤクヒン</t>
    </rPh>
    <rPh sb="4" eb="6">
      <t>アンゼン</t>
    </rPh>
    <rPh sb="6" eb="8">
      <t>タイサク</t>
    </rPh>
    <rPh sb="10" eb="13">
      <t>トウイツテキ</t>
    </rPh>
    <rPh sb="14" eb="15">
      <t>オコナ</t>
    </rPh>
    <rPh sb="18" eb="20">
      <t>ジギョウ</t>
    </rPh>
    <rPh sb="27" eb="28">
      <t>クニ</t>
    </rPh>
    <rPh sb="29" eb="31">
      <t>ジッシ</t>
    </rPh>
    <rPh sb="34" eb="36">
      <t>ジギョウ</t>
    </rPh>
    <rPh sb="40" eb="43">
      <t>ジッコウセイ</t>
    </rPh>
    <rPh sb="44" eb="45">
      <t>タカ</t>
    </rPh>
    <phoneticPr fontId="5"/>
  </si>
  <si>
    <t>医薬品・医療機器等安全性情報報告制度啓発ポスター等を医療関係者に配布し、副作用等報告の増加に資するように努めている。</t>
    <rPh sb="0" eb="3">
      <t>イヤクヒン</t>
    </rPh>
    <rPh sb="4" eb="6">
      <t>イリョウ</t>
    </rPh>
    <rPh sb="6" eb="8">
      <t>キキ</t>
    </rPh>
    <rPh sb="8" eb="9">
      <t>トウ</t>
    </rPh>
    <rPh sb="9" eb="12">
      <t>アンゼンセイ</t>
    </rPh>
    <rPh sb="12" eb="14">
      <t>ジョウホウ</t>
    </rPh>
    <rPh sb="14" eb="16">
      <t>ホウコク</t>
    </rPh>
    <rPh sb="16" eb="18">
      <t>セイド</t>
    </rPh>
    <rPh sb="18" eb="20">
      <t>ケイハツ</t>
    </rPh>
    <rPh sb="24" eb="25">
      <t>トウ</t>
    </rPh>
    <rPh sb="26" eb="28">
      <t>イリョウ</t>
    </rPh>
    <rPh sb="28" eb="31">
      <t>カンケイシャ</t>
    </rPh>
    <rPh sb="32" eb="34">
      <t>ハイフ</t>
    </rPh>
    <rPh sb="36" eb="39">
      <t>フクサヨウ</t>
    </rPh>
    <rPh sb="39" eb="40">
      <t>トウ</t>
    </rPh>
    <rPh sb="40" eb="42">
      <t>ホウコク</t>
    </rPh>
    <rPh sb="43" eb="45">
      <t>ゾウカ</t>
    </rPh>
    <rPh sb="46" eb="47">
      <t>シ</t>
    </rPh>
    <rPh sb="52" eb="53">
      <t>ツト</t>
    </rPh>
    <phoneticPr fontId="5"/>
  </si>
  <si>
    <t>‐</t>
    <phoneticPr fontId="5"/>
  </si>
  <si>
    <t>医薬品・医療機器等安全性情報の発行回数については見込みより人件費の支出が少なかったものの計画どおりであり、国内外の副作用情報を適切に分析評価し医療機関に情報提供を行った。</t>
    <rPh sb="15" eb="17">
      <t>ハッコウ</t>
    </rPh>
    <rPh sb="17" eb="19">
      <t>カイスウ</t>
    </rPh>
    <rPh sb="24" eb="26">
      <t>ミコ</t>
    </rPh>
    <rPh sb="29" eb="32">
      <t>ジンケンヒ</t>
    </rPh>
    <rPh sb="33" eb="35">
      <t>シシュツ</t>
    </rPh>
    <rPh sb="36" eb="37">
      <t>スク</t>
    </rPh>
    <rPh sb="44" eb="46">
      <t>ケイカク</t>
    </rPh>
    <rPh sb="53" eb="56">
      <t>コクナイガイ</t>
    </rPh>
    <rPh sb="57" eb="60">
      <t>フクサヨウ</t>
    </rPh>
    <rPh sb="60" eb="62">
      <t>ジョウホウ</t>
    </rPh>
    <rPh sb="63" eb="65">
      <t>テキセツ</t>
    </rPh>
    <rPh sb="66" eb="68">
      <t>ブンセキ</t>
    </rPh>
    <rPh sb="68" eb="70">
      <t>ヒョウカ</t>
    </rPh>
    <rPh sb="71" eb="73">
      <t>イリョウ</t>
    </rPh>
    <rPh sb="73" eb="75">
      <t>キカン</t>
    </rPh>
    <rPh sb="76" eb="78">
      <t>ジョウホウ</t>
    </rPh>
    <rPh sb="78" eb="80">
      <t>テイキョウ</t>
    </rPh>
    <rPh sb="81" eb="82">
      <t>オコナ</t>
    </rPh>
    <phoneticPr fontId="5"/>
  </si>
  <si>
    <t>医療関係者からの副作用報告を増加させるため、啓発ポスターの配布先や部数を効率的に行えるように随時見直す。
また、より適切な執行が行えるよう非常勤職員の適切な配置を行う。</t>
    <rPh sb="0" eb="2">
      <t>イリョウ</t>
    </rPh>
    <rPh sb="2" eb="5">
      <t>カンケイシャ</t>
    </rPh>
    <rPh sb="8" eb="11">
      <t>フクサヨウ</t>
    </rPh>
    <rPh sb="11" eb="13">
      <t>ホウコク</t>
    </rPh>
    <rPh sb="14" eb="16">
      <t>ゾウカ</t>
    </rPh>
    <rPh sb="22" eb="24">
      <t>ケイハツ</t>
    </rPh>
    <rPh sb="29" eb="31">
      <t>ハイフ</t>
    </rPh>
    <rPh sb="31" eb="32">
      <t>サキ</t>
    </rPh>
    <rPh sb="33" eb="35">
      <t>ブスウ</t>
    </rPh>
    <rPh sb="36" eb="38">
      <t>コウリツ</t>
    </rPh>
    <rPh sb="38" eb="39">
      <t>テキ</t>
    </rPh>
    <rPh sb="40" eb="41">
      <t>オコナ</t>
    </rPh>
    <rPh sb="46" eb="48">
      <t>ズイジ</t>
    </rPh>
    <rPh sb="48" eb="50">
      <t>ミナオ</t>
    </rPh>
    <rPh sb="58" eb="60">
      <t>テキセツ</t>
    </rPh>
    <rPh sb="61" eb="63">
      <t>シッコウ</t>
    </rPh>
    <rPh sb="64" eb="65">
      <t>オコナ</t>
    </rPh>
    <rPh sb="69" eb="72">
      <t>ヒジョウキン</t>
    </rPh>
    <rPh sb="72" eb="74">
      <t>ショクイン</t>
    </rPh>
    <rPh sb="75" eb="77">
      <t>テキセツ</t>
    </rPh>
    <rPh sb="78" eb="80">
      <t>ハイチ</t>
    </rPh>
    <rPh sb="81" eb="82">
      <t>オコナ</t>
    </rPh>
    <phoneticPr fontId="5"/>
  </si>
  <si>
    <t>-</t>
    <phoneticPr fontId="5"/>
  </si>
  <si>
    <t>A.非常勤職員A</t>
    <rPh sb="2" eb="5">
      <t>ヒジョウキン</t>
    </rPh>
    <rPh sb="5" eb="7">
      <t>ショクイン</t>
    </rPh>
    <phoneticPr fontId="5"/>
  </si>
  <si>
    <t>B.(社福)東京コロニー</t>
    <rPh sb="3" eb="4">
      <t>シャ</t>
    </rPh>
    <rPh sb="4" eb="5">
      <t>フク</t>
    </rPh>
    <rPh sb="6" eb="8">
      <t>トウキョウ</t>
    </rPh>
    <phoneticPr fontId="5"/>
  </si>
  <si>
    <t>印刷製本費</t>
    <rPh sb="0" eb="2">
      <t>インサツ</t>
    </rPh>
    <rPh sb="2" eb="4">
      <t>セイホン</t>
    </rPh>
    <rPh sb="4" eb="5">
      <t>ヒ</t>
    </rPh>
    <phoneticPr fontId="5"/>
  </si>
  <si>
    <t>「医薬品・医療機器等安全情報報告制度」啓発ポスター印刷</t>
    <rPh sb="1" eb="18">
      <t>イヤクヒンテンイリョウキキトウアンゼンジョウホウホウコクセイド</t>
    </rPh>
    <rPh sb="19" eb="21">
      <t>ケイハツ</t>
    </rPh>
    <rPh sb="25" eb="27">
      <t>インサツ</t>
    </rPh>
    <phoneticPr fontId="5"/>
  </si>
  <si>
    <t>C.(社福)東京コロニー</t>
    <rPh sb="3" eb="4">
      <t>シャ</t>
    </rPh>
    <rPh sb="4" eb="5">
      <t>フク</t>
    </rPh>
    <rPh sb="6" eb="8">
      <t>トウキョウ</t>
    </rPh>
    <phoneticPr fontId="5"/>
  </si>
  <si>
    <t>印刷製本費</t>
    <rPh sb="0" eb="5">
      <t>インサツセイホンヒ</t>
    </rPh>
    <phoneticPr fontId="5"/>
  </si>
  <si>
    <t>「医薬品・医療機器等安全情報」印刷</t>
    <rPh sb="1" eb="4">
      <t>イヤクヒン</t>
    </rPh>
    <rPh sb="5" eb="7">
      <t>イリョウ</t>
    </rPh>
    <rPh sb="7" eb="9">
      <t>キキ</t>
    </rPh>
    <rPh sb="9" eb="10">
      <t>トウ</t>
    </rPh>
    <rPh sb="10" eb="12">
      <t>アンゼン</t>
    </rPh>
    <rPh sb="12" eb="14">
      <t>ジョウホウ</t>
    </rPh>
    <rPh sb="15" eb="17">
      <t>インサツ</t>
    </rPh>
    <phoneticPr fontId="5"/>
  </si>
  <si>
    <t>D.富士テレコム(株)</t>
    <rPh sb="2" eb="4">
      <t>フジ</t>
    </rPh>
    <rPh sb="9" eb="10">
      <t>カブ</t>
    </rPh>
    <phoneticPr fontId="5"/>
  </si>
  <si>
    <t>通信運搬費</t>
    <rPh sb="0" eb="2">
      <t>ツウシン</t>
    </rPh>
    <rPh sb="2" eb="5">
      <t>ウンパンヒ</t>
    </rPh>
    <phoneticPr fontId="5"/>
  </si>
  <si>
    <t>副作用等情報管理システム専用回線一式及び端末保守</t>
    <rPh sb="0" eb="3">
      <t>フクサヨウ</t>
    </rPh>
    <rPh sb="3" eb="4">
      <t>トウ</t>
    </rPh>
    <rPh sb="4" eb="6">
      <t>ジョウホウ</t>
    </rPh>
    <rPh sb="6" eb="8">
      <t>カンリ</t>
    </rPh>
    <rPh sb="12" eb="14">
      <t>センヨウ</t>
    </rPh>
    <rPh sb="14" eb="16">
      <t>カイセン</t>
    </rPh>
    <rPh sb="16" eb="18">
      <t>イッシキ</t>
    </rPh>
    <rPh sb="18" eb="19">
      <t>オヨ</t>
    </rPh>
    <rPh sb="20" eb="22">
      <t>タンマツ</t>
    </rPh>
    <rPh sb="22" eb="24">
      <t>ホシュ</t>
    </rPh>
    <phoneticPr fontId="5"/>
  </si>
  <si>
    <t>E.KDDI（株）</t>
    <rPh sb="7" eb="8">
      <t>カブ</t>
    </rPh>
    <phoneticPr fontId="5"/>
  </si>
  <si>
    <t>F.(独)医薬品医療機器総合機構</t>
    <rPh sb="3" eb="4">
      <t>ドク</t>
    </rPh>
    <rPh sb="5" eb="8">
      <t>イヤクヒン</t>
    </rPh>
    <rPh sb="8" eb="10">
      <t>イリョウ</t>
    </rPh>
    <rPh sb="10" eb="12">
      <t>キキ</t>
    </rPh>
    <rPh sb="12" eb="14">
      <t>ソウゴウ</t>
    </rPh>
    <rPh sb="14" eb="16">
      <t>キコウ</t>
    </rPh>
    <phoneticPr fontId="5"/>
  </si>
  <si>
    <t>通信運搬費</t>
    <rPh sb="0" eb="2">
      <t>ツウシン</t>
    </rPh>
    <rPh sb="2" eb="5">
      <t>ウンパンヒ</t>
    </rPh>
    <phoneticPr fontId="5"/>
  </si>
  <si>
    <t>雑役務費</t>
    <rPh sb="0" eb="1">
      <t>ザツ</t>
    </rPh>
    <rPh sb="1" eb="3">
      <t>エキム</t>
    </rPh>
    <rPh sb="3" eb="4">
      <t>ヒ</t>
    </rPh>
    <phoneticPr fontId="5"/>
  </si>
  <si>
    <t>4394/10</t>
    <phoneticPr fontId="5"/>
  </si>
  <si>
    <t>-</t>
    <phoneticPr fontId="5"/>
  </si>
  <si>
    <t>株式会社じほう</t>
    <rPh sb="0" eb="4">
      <t>カブシキガイシャ</t>
    </rPh>
    <phoneticPr fontId="5"/>
  </si>
  <si>
    <t>医薬品等の安全性調査に係る雑役務費</t>
    <rPh sb="0" eb="3">
      <t>イヤクヒン</t>
    </rPh>
    <rPh sb="3" eb="4">
      <t>トウ</t>
    </rPh>
    <rPh sb="13" eb="14">
      <t>ザツ</t>
    </rPh>
    <rPh sb="14" eb="16">
      <t>エキム</t>
    </rPh>
    <rPh sb="16" eb="17">
      <t>ヒ</t>
    </rPh>
    <phoneticPr fontId="5"/>
  </si>
  <si>
    <t>-</t>
    <phoneticPr fontId="5"/>
  </si>
  <si>
    <t>株式会社ボーダーレス</t>
    <rPh sb="0" eb="4">
      <t>カブシキガイシャ</t>
    </rPh>
    <phoneticPr fontId="5"/>
  </si>
  <si>
    <t>株式会社医薬経済社</t>
    <rPh sb="0" eb="2">
      <t>カブシキ</t>
    </rPh>
    <rPh sb="2" eb="4">
      <t>カイシャ</t>
    </rPh>
    <rPh sb="4" eb="6">
      <t>イヤク</t>
    </rPh>
    <rPh sb="6" eb="9">
      <t>ケイザイシャ</t>
    </rPh>
    <phoneticPr fontId="5"/>
  </si>
  <si>
    <t>株式会社リコーリース</t>
    <rPh sb="0" eb="4">
      <t>カブシキガイシャ</t>
    </rPh>
    <phoneticPr fontId="5"/>
  </si>
  <si>
    <t>医薬品等の安全性調査に係る借料及び損料</t>
    <rPh sb="0" eb="3">
      <t>イヤクヒン</t>
    </rPh>
    <rPh sb="3" eb="4">
      <t>トウ</t>
    </rPh>
    <rPh sb="13" eb="15">
      <t>シャクリョウ</t>
    </rPh>
    <rPh sb="15" eb="16">
      <t>オヨ</t>
    </rPh>
    <rPh sb="17" eb="19">
      <t>ソンリョウ</t>
    </rPh>
    <phoneticPr fontId="5"/>
  </si>
  <si>
    <t>株式会社ウィンネット</t>
    <rPh sb="0" eb="4">
      <t>カブシキガイシャ</t>
    </rPh>
    <phoneticPr fontId="5"/>
  </si>
  <si>
    <t>医薬品等の安全性調査に係る消耗品費</t>
    <rPh sb="0" eb="3">
      <t>イヤクヒン</t>
    </rPh>
    <rPh sb="3" eb="4">
      <t>トウ</t>
    </rPh>
    <rPh sb="13" eb="16">
      <t>ショウモウヒン</t>
    </rPh>
    <rPh sb="16" eb="17">
      <t>ヒ</t>
    </rPh>
    <phoneticPr fontId="5"/>
  </si>
  <si>
    <t>社会福祉法人友愛十字会友愛書房</t>
    <rPh sb="0" eb="2">
      <t>シャカイ</t>
    </rPh>
    <rPh sb="2" eb="4">
      <t>フクシ</t>
    </rPh>
    <rPh sb="4" eb="6">
      <t>ホウジン</t>
    </rPh>
    <rPh sb="6" eb="8">
      <t>ユウアイ</t>
    </rPh>
    <rPh sb="8" eb="9">
      <t>ジュウ</t>
    </rPh>
    <rPh sb="10" eb="11">
      <t>カイ</t>
    </rPh>
    <rPh sb="11" eb="13">
      <t>ユウアイ</t>
    </rPh>
    <rPh sb="13" eb="15">
      <t>ショボウ</t>
    </rPh>
    <phoneticPr fontId="5"/>
  </si>
  <si>
    <t>社会福祉法人東京コロニー</t>
    <rPh sb="0" eb="2">
      <t>シャカイ</t>
    </rPh>
    <rPh sb="2" eb="4">
      <t>フクシ</t>
    </rPh>
    <rPh sb="4" eb="6">
      <t>ホウジン</t>
    </rPh>
    <rPh sb="6" eb="8">
      <t>トウキョウ</t>
    </rPh>
    <phoneticPr fontId="5"/>
  </si>
  <si>
    <t>「医薬品･医療機器等安全性情報報告制度」啓発ポスター印刷</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rPh sb="26" eb="28">
      <t>インサツ</t>
    </rPh>
    <phoneticPr fontId="5"/>
  </si>
  <si>
    <t>株式会社スマートビジョン</t>
    <rPh sb="0" eb="4">
      <t>カブシキガイシャ</t>
    </rPh>
    <phoneticPr fontId="5"/>
  </si>
  <si>
    <t>「医薬品･医療機器等安全性情報報告制度」啓発ポスター梱包･発送</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rPh sb="26" eb="28">
      <t>コンポウ</t>
    </rPh>
    <rPh sb="29" eb="31">
      <t>ハッソウ</t>
    </rPh>
    <phoneticPr fontId="5"/>
  </si>
  <si>
    <t>株式会社東邦プラン</t>
    <rPh sb="0" eb="4">
      <t>カブシキガイシャ</t>
    </rPh>
    <rPh sb="4" eb="6">
      <t>トウホウ</t>
    </rPh>
    <phoneticPr fontId="5"/>
  </si>
  <si>
    <t>「医薬品･医療機器等安全性情報報告制度」啓発ポスターデザイン</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phoneticPr fontId="5"/>
  </si>
  <si>
    <t>-</t>
    <phoneticPr fontId="5"/>
  </si>
  <si>
    <t>「医薬品･医療機器等安全衛情報」印刷</t>
    <rPh sb="1" eb="4">
      <t>イヤクヒン</t>
    </rPh>
    <rPh sb="5" eb="7">
      <t>イリョウ</t>
    </rPh>
    <rPh sb="7" eb="9">
      <t>キキ</t>
    </rPh>
    <rPh sb="9" eb="10">
      <t>トウ</t>
    </rPh>
    <rPh sb="10" eb="12">
      <t>アンゼン</t>
    </rPh>
    <rPh sb="12" eb="13">
      <t>エイ</t>
    </rPh>
    <rPh sb="13" eb="15">
      <t>ジョウホウ</t>
    </rPh>
    <rPh sb="16" eb="18">
      <t>インサツ</t>
    </rPh>
    <phoneticPr fontId="5"/>
  </si>
  <si>
    <t>株式会社内山回槽店</t>
    <rPh sb="0" eb="4">
      <t>カブシキガイシャ</t>
    </rPh>
    <rPh sb="4" eb="6">
      <t>ウチヤマ</t>
    </rPh>
    <rPh sb="6" eb="7">
      <t>マワ</t>
    </rPh>
    <rPh sb="7" eb="8">
      <t>ソウ</t>
    </rPh>
    <rPh sb="8" eb="9">
      <t>テン</t>
    </rPh>
    <phoneticPr fontId="5"/>
  </si>
  <si>
    <t>「医薬品･医療機器等安全性情報」梱包発送</t>
    <rPh sb="1" eb="4">
      <t>イヤクヒン</t>
    </rPh>
    <rPh sb="5" eb="7">
      <t>イリョウ</t>
    </rPh>
    <rPh sb="7" eb="9">
      <t>キキ</t>
    </rPh>
    <rPh sb="9" eb="10">
      <t>トウ</t>
    </rPh>
    <rPh sb="10" eb="13">
      <t>アンゼンセイ</t>
    </rPh>
    <rPh sb="13" eb="15">
      <t>ジョウホウ</t>
    </rPh>
    <rPh sb="16" eb="18">
      <t>コンポウ</t>
    </rPh>
    <rPh sb="18" eb="20">
      <t>ハッソウ</t>
    </rPh>
    <phoneticPr fontId="5"/>
  </si>
  <si>
    <t>株式会社富士テレコム</t>
    <rPh sb="0" eb="4">
      <t>カブシキガイシャ</t>
    </rPh>
    <rPh sb="4" eb="6">
      <t>フジ</t>
    </rPh>
    <phoneticPr fontId="5"/>
  </si>
  <si>
    <t>副作用等情報管理システム専用回線一式及び端末保守</t>
    <rPh sb="0" eb="3">
      <t>フクサヨウ</t>
    </rPh>
    <rPh sb="3" eb="4">
      <t>トウ</t>
    </rPh>
    <rPh sb="4" eb="6">
      <t>ジョウホウ</t>
    </rPh>
    <rPh sb="6" eb="8">
      <t>カンリ</t>
    </rPh>
    <rPh sb="12" eb="14">
      <t>センヨウ</t>
    </rPh>
    <rPh sb="14" eb="16">
      <t>カイセン</t>
    </rPh>
    <rPh sb="16" eb="18">
      <t>イッシキ</t>
    </rPh>
    <rPh sb="18" eb="19">
      <t>オヨ</t>
    </rPh>
    <rPh sb="20" eb="22">
      <t>タンマツ</t>
    </rPh>
    <rPh sb="22" eb="24">
      <t>ホシュ</t>
    </rPh>
    <phoneticPr fontId="5"/>
  </si>
  <si>
    <r>
      <t>株式会社K</t>
    </r>
    <r>
      <rPr>
        <sz val="11"/>
        <rFont val="ＭＳ Ｐゴシック"/>
        <family val="3"/>
        <charset val="128"/>
      </rPr>
      <t>DDI</t>
    </r>
    <rPh sb="0" eb="2">
      <t>カブシキ</t>
    </rPh>
    <rPh sb="2" eb="4">
      <t>カイシャ</t>
    </rPh>
    <phoneticPr fontId="5"/>
  </si>
  <si>
    <t>医療機器不具合情報システム専用回線一式及び端末保守</t>
    <rPh sb="0" eb="2">
      <t>イリョウ</t>
    </rPh>
    <rPh sb="2" eb="4">
      <t>キキ</t>
    </rPh>
    <rPh sb="4" eb="7">
      <t>フグアイ</t>
    </rPh>
    <rPh sb="7" eb="9">
      <t>ジョウホウ</t>
    </rPh>
    <rPh sb="13" eb="15">
      <t>センヨウ</t>
    </rPh>
    <rPh sb="15" eb="17">
      <t>カイセン</t>
    </rPh>
    <rPh sb="17" eb="19">
      <t>イッシキ</t>
    </rPh>
    <rPh sb="19" eb="20">
      <t>オヨ</t>
    </rPh>
    <rPh sb="21" eb="23">
      <t>タンマツ</t>
    </rPh>
    <rPh sb="23" eb="25">
      <t>ホシュ</t>
    </rPh>
    <phoneticPr fontId="5"/>
  </si>
  <si>
    <r>
      <t>株式会社J</t>
    </r>
    <r>
      <rPr>
        <sz val="11"/>
        <rFont val="ＭＳ Ｐゴシック"/>
        <family val="3"/>
        <charset val="128"/>
      </rPr>
      <t>A三井リース</t>
    </r>
    <rPh sb="0" eb="4">
      <t>カブシキガイシャ</t>
    </rPh>
    <rPh sb="6" eb="8">
      <t>ミツイ</t>
    </rPh>
    <phoneticPr fontId="5"/>
  </si>
  <si>
    <t>医療機器不具合情報システム借上</t>
    <rPh sb="0" eb="2">
      <t>イリョウ</t>
    </rPh>
    <rPh sb="2" eb="4">
      <t>キキ</t>
    </rPh>
    <rPh sb="4" eb="7">
      <t>フグアイ</t>
    </rPh>
    <rPh sb="7" eb="9">
      <t>ジョウホウ</t>
    </rPh>
    <rPh sb="13" eb="14">
      <t>カ</t>
    </rPh>
    <rPh sb="14" eb="15">
      <t>ア</t>
    </rPh>
    <phoneticPr fontId="5"/>
  </si>
  <si>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5"/>
  </si>
  <si>
    <t>補助金等交付</t>
  </si>
  <si>
    <t>ー</t>
    <phoneticPr fontId="5"/>
  </si>
  <si>
    <t>厚労</t>
  </si>
  <si>
    <t>医薬品等情報電子的提供･活用システム構築事業</t>
    <rPh sb="0" eb="3">
      <t>イヤクヒン</t>
    </rPh>
    <rPh sb="3" eb="4">
      <t>トウ</t>
    </rPh>
    <rPh sb="4" eb="6">
      <t>ジョウホウ</t>
    </rPh>
    <rPh sb="6" eb="8">
      <t>デンシ</t>
    </rPh>
    <rPh sb="8" eb="9">
      <t>テキ</t>
    </rPh>
    <rPh sb="9" eb="11">
      <t>テイキョウ</t>
    </rPh>
    <rPh sb="12" eb="14">
      <t>カツヨウ</t>
    </rPh>
    <rPh sb="18" eb="20">
      <t>コウチク</t>
    </rPh>
    <rPh sb="20" eb="22">
      <t>ジギョウ</t>
    </rPh>
    <phoneticPr fontId="5"/>
  </si>
  <si>
    <t>医療機器不具合情報システムに係るネットワークサービスの提供一式</t>
    <phoneticPr fontId="5"/>
  </si>
  <si>
    <t>3381811/253000</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</si>
  <si>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</si>
  <si>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</si>
  <si>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</si>
  <si>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t>
    <phoneticPr fontId="5"/>
  </si>
  <si>
    <t>4,184,000/260,000</t>
    <phoneticPr fontId="5"/>
  </si>
  <si>
    <t>医薬品等の安全性調査に係る雑役務費</t>
    <rPh sb="0" eb="3">
      <t>イヤクヒン</t>
    </rPh>
    <rPh sb="3" eb="4">
      <t>トウ</t>
    </rPh>
    <rPh sb="5" eb="8">
      <t>アンゼンセイ</t>
    </rPh>
    <rPh sb="8" eb="10">
      <t>チョウサ</t>
    </rPh>
    <rPh sb="11" eb="12">
      <t>カカ</t>
    </rPh>
    <rPh sb="13" eb="14">
      <t>ザツ</t>
    </rPh>
    <rPh sb="14" eb="17">
      <t>エキムヒ</t>
    </rPh>
    <phoneticPr fontId="5"/>
  </si>
  <si>
    <t>国内外の副作用等に関する情報収集体制の強化に必要な経費であり、引き続き、必要な予算額を確保し、適正な執行に努めること。</t>
    <phoneticPr fontId="5"/>
  </si>
  <si>
    <t>・副作用等情報連携運営費がデジタル庁一括計上となることに伴う要求減</t>
    <rPh sb="1" eb="2">
      <t>フク</t>
    </rPh>
    <rPh sb="2" eb="4">
      <t>サヨウ</t>
    </rPh>
    <rPh sb="4" eb="5">
      <t>トウ</t>
    </rPh>
    <rPh sb="5" eb="7">
      <t>ジョウホウ</t>
    </rPh>
    <rPh sb="7" eb="9">
      <t>レンケイ</t>
    </rPh>
    <rPh sb="9" eb="12">
      <t>ウンエイヒ</t>
    </rPh>
    <rPh sb="17" eb="18">
      <t>チョウ</t>
    </rPh>
    <rPh sb="18" eb="20">
      <t>イッカツ</t>
    </rPh>
    <rPh sb="20" eb="22">
      <t>ケイジョウ</t>
    </rPh>
    <rPh sb="28" eb="29">
      <t>トモナ</t>
    </rPh>
    <rPh sb="30" eb="32">
      <t>ヨウキュウ</t>
    </rPh>
    <rPh sb="32" eb="33">
      <t>ゲン</t>
    </rPh>
    <phoneticPr fontId="6"/>
  </si>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</sst>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0"/>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123932</xdr:colOff>
      <xdr:row>748</xdr:row>
      <xdr:rowOff>140874</xdr:rowOff>
    </xdr:from>
    <xdr:to>
      <xdr:col>19</xdr:col>
      <xdr:colOff>188340</xdr:colOff>
      <xdr:row>752</xdr:row>
      <xdr:rowOff>134178</xdr:rowOff>
    </xdr:to>
    <xdr:sp macro="" textlink="">
      <xdr:nvSpPr>
        <xdr:cNvPr id="2" name="正方形/長方形 1"/>
        <xdr:cNvSpPr/>
      </xdr:nvSpPr>
      <xdr:spPr>
        <a:xfrm>
          <a:off x="1524107" y="233560524"/>
          <a:ext cx="2464708" cy="1403004"/>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chemeClr val="tx1"/>
              </a:solidFill>
              <a:latin typeface="+mn-ea"/>
              <a:ea typeface="+mn-ea"/>
            </a:rPr>
            <a:t>厚生労働省</a:t>
          </a:r>
          <a:endParaRPr kumimoji="1" lang="en-US" altLang="ja-JP" sz="2000" b="1">
            <a:solidFill>
              <a:schemeClr val="tx1"/>
            </a:solidFill>
            <a:latin typeface="+mn-ea"/>
            <a:ea typeface="+mn-ea"/>
          </a:endParaRPr>
        </a:p>
        <a:p>
          <a:pPr algn="ctr"/>
          <a:r>
            <a:rPr kumimoji="1" lang="ja-JP" altLang="en-US" sz="1600" b="0">
              <a:solidFill>
                <a:schemeClr val="tx1"/>
              </a:solidFill>
            </a:rPr>
            <a:t>１５８．４百万円</a:t>
          </a:r>
          <a:endParaRPr kumimoji="1" lang="ja-JP" altLang="en-US" sz="1600" b="0"/>
        </a:p>
      </xdr:txBody>
    </xdr:sp>
    <xdr:clientData/>
  </xdr:twoCellAnchor>
  <xdr:twoCellAnchor>
    <xdr:from>
      <xdr:col>20</xdr:col>
      <xdr:colOff>45036</xdr:colOff>
      <xdr:row>748</xdr:row>
      <xdr:rowOff>348983</xdr:rowOff>
    </xdr:from>
    <xdr:to>
      <xdr:col>39</xdr:col>
      <xdr:colOff>197191</xdr:colOff>
      <xdr:row>749</xdr:row>
      <xdr:rowOff>353160</xdr:rowOff>
    </xdr:to>
    <xdr:sp macro="" textlink="">
      <xdr:nvSpPr>
        <xdr:cNvPr id="3" name="Text Box 2"/>
        <xdr:cNvSpPr txBox="1">
          <a:spLocks noChangeArrowheads="1"/>
        </xdr:cNvSpPr>
      </xdr:nvSpPr>
      <xdr:spPr bwMode="auto">
        <a:xfrm>
          <a:off x="4045536" y="233768633"/>
          <a:ext cx="3952630" cy="35660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医薬品・医療機器等安全性情報の作成及び配布等</a:t>
          </a:r>
        </a:p>
      </xdr:txBody>
    </xdr:sp>
    <xdr:clientData/>
  </xdr:twoCellAnchor>
  <xdr:twoCellAnchor>
    <xdr:from>
      <xdr:col>20</xdr:col>
      <xdr:colOff>161608</xdr:colOff>
      <xdr:row>751</xdr:row>
      <xdr:rowOff>124312</xdr:rowOff>
    </xdr:from>
    <xdr:to>
      <xdr:col>49</xdr:col>
      <xdr:colOff>380999</xdr:colOff>
      <xdr:row>755</xdr:row>
      <xdr:rowOff>180604</xdr:rowOff>
    </xdr:to>
    <xdr:grpSp>
      <xdr:nvGrpSpPr>
        <xdr:cNvPr id="4" name="グループ化 3"/>
        <xdr:cNvGrpSpPr/>
      </xdr:nvGrpSpPr>
      <xdr:grpSpPr>
        <a:xfrm>
          <a:off x="4195726" y="48287194"/>
          <a:ext cx="6068861" cy="1445822"/>
          <a:chOff x="1355911" y="46151768"/>
          <a:chExt cx="2173941" cy="1122652"/>
        </a:xfrm>
      </xdr:grpSpPr>
      <xdr:sp macro="" textlink="">
        <xdr:nvSpPr>
          <xdr:cNvPr id="5" name="大かっこ 4"/>
          <xdr:cNvSpPr/>
        </xdr:nvSpPr>
        <xdr:spPr>
          <a:xfrm>
            <a:off x="1355911" y="46960805"/>
            <a:ext cx="2169186" cy="3136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1355912" y="46151768"/>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１．３百万円</a:t>
            </a:r>
          </a:p>
        </xdr:txBody>
      </xdr:sp>
      <xdr:sp macro="" textlink="">
        <xdr:nvSpPr>
          <xdr:cNvPr id="7" name="Text Box 2"/>
          <xdr:cNvSpPr txBox="1">
            <a:spLocks noChangeArrowheads="1"/>
          </xdr:cNvSpPr>
        </xdr:nvSpPr>
        <xdr:spPr bwMode="auto">
          <a:xfrm>
            <a:off x="1456764" y="46982573"/>
            <a:ext cx="1703295" cy="1634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医薬品等の安全性調査に係る人件費等</a:t>
            </a:r>
          </a:p>
        </xdr:txBody>
      </xdr:sp>
    </xdr:grpSp>
    <xdr:clientData/>
  </xdr:twoCellAnchor>
  <xdr:twoCellAnchor>
    <xdr:from>
      <xdr:col>20</xdr:col>
      <xdr:colOff>118386</xdr:colOff>
      <xdr:row>756</xdr:row>
      <xdr:rowOff>185521</xdr:rowOff>
    </xdr:from>
    <xdr:to>
      <xdr:col>49</xdr:col>
      <xdr:colOff>381000</xdr:colOff>
      <xdr:row>760</xdr:row>
      <xdr:rowOff>60468</xdr:rowOff>
    </xdr:to>
    <xdr:grpSp>
      <xdr:nvGrpSpPr>
        <xdr:cNvPr id="8" name="グループ化 7"/>
        <xdr:cNvGrpSpPr/>
      </xdr:nvGrpSpPr>
      <xdr:grpSpPr>
        <a:xfrm>
          <a:off x="4152504" y="50085315"/>
          <a:ext cx="6112084" cy="1264477"/>
          <a:chOff x="3989293" y="46151769"/>
          <a:chExt cx="1981677" cy="1119816"/>
        </a:xfrm>
      </xdr:grpSpPr>
      <xdr:sp macro="" textlink="">
        <xdr:nvSpPr>
          <xdr:cNvPr id="9" name="大かっこ 8"/>
          <xdr:cNvSpPr/>
        </xdr:nvSpPr>
        <xdr:spPr>
          <a:xfrm>
            <a:off x="3989293" y="46960779"/>
            <a:ext cx="1981677" cy="3094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xdr:cNvSpPr/>
        </xdr:nvSpPr>
        <xdr:spPr>
          <a:xfrm>
            <a:off x="3989295" y="46151769"/>
            <a:ext cx="1964605"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（他２社）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a:solidFill>
                  <a:schemeClr val="tx1"/>
                </a:solidFill>
                <a:latin typeface="+mn-ea"/>
                <a:ea typeface="+mn-ea"/>
              </a:rPr>
              <a:t>３．４百万円</a:t>
            </a:r>
            <a:endParaRPr kumimoji="1" lang="en-US" altLang="ja-JP" sz="1200">
              <a:solidFill>
                <a:schemeClr val="tx1"/>
              </a:solidFill>
              <a:latin typeface="+mn-ea"/>
              <a:ea typeface="+mn-ea"/>
            </a:endParaRPr>
          </a:p>
        </xdr:txBody>
      </xdr:sp>
      <xdr:sp macro="" textlink="">
        <xdr:nvSpPr>
          <xdr:cNvPr id="11" name="Text Box 2"/>
          <xdr:cNvSpPr txBox="1">
            <a:spLocks noChangeArrowheads="1"/>
          </xdr:cNvSpPr>
        </xdr:nvSpPr>
        <xdr:spPr bwMode="auto">
          <a:xfrm>
            <a:off x="4045323" y="47023984"/>
            <a:ext cx="1860029" cy="24760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「医薬品・医療機器等安全性情報報告制度</a:t>
            </a:r>
            <a:r>
              <a:rPr lang="ja-JP" altLang="en-US" sz="1100" b="0" i="0" u="none" strike="noStrike" baseline="0">
                <a:solidFill>
                  <a:sysClr val="windowText" lastClr="000000"/>
                </a:solidFill>
                <a:effectLst/>
                <a:latin typeface="+mn-lt"/>
                <a:ea typeface="+mn-ea"/>
                <a:cs typeface="+mn-cs"/>
              </a:rPr>
              <a:t>」</a:t>
            </a:r>
            <a:r>
              <a:rPr lang="ja-JP" altLang="ja-JP" sz="1100" b="0" i="0" baseline="0">
                <a:effectLst/>
                <a:latin typeface="+mn-lt"/>
                <a:ea typeface="+mn-ea"/>
                <a:cs typeface="+mn-cs"/>
              </a:rPr>
              <a:t>啓発ポスターデザイン・印刷・梱包発送</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grpSp>
    <xdr:clientData/>
  </xdr:twoCellAnchor>
  <xdr:twoCellAnchor>
    <xdr:from>
      <xdr:col>20</xdr:col>
      <xdr:colOff>106861</xdr:colOff>
      <xdr:row>761</xdr:row>
      <xdr:rowOff>157676</xdr:rowOff>
    </xdr:from>
    <xdr:to>
      <xdr:col>49</xdr:col>
      <xdr:colOff>394607</xdr:colOff>
      <xdr:row>764</xdr:row>
      <xdr:rowOff>377249</xdr:rowOff>
    </xdr:to>
    <xdr:grpSp>
      <xdr:nvGrpSpPr>
        <xdr:cNvPr id="12" name="グループ化 11"/>
        <xdr:cNvGrpSpPr/>
      </xdr:nvGrpSpPr>
      <xdr:grpSpPr>
        <a:xfrm>
          <a:off x="4140979" y="51794382"/>
          <a:ext cx="6137216" cy="1261720"/>
          <a:chOff x="7507941" y="46175597"/>
          <a:chExt cx="2711824" cy="1262586"/>
        </a:xfrm>
      </xdr:grpSpPr>
      <xdr:sp macro="" textlink="">
        <xdr:nvSpPr>
          <xdr:cNvPr id="13" name="正方形/長方形 12"/>
          <xdr:cNvSpPr/>
        </xdr:nvSpPr>
        <xdr:spPr>
          <a:xfrm>
            <a:off x="7526151" y="46175597"/>
            <a:ext cx="2659373" cy="8788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（他１社）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baseline="0">
                <a:solidFill>
                  <a:schemeClr val="tx1"/>
                </a:solidFill>
                <a:latin typeface="+mn-ea"/>
                <a:ea typeface="+mn-ea"/>
              </a:rPr>
              <a:t> ３．０</a:t>
            </a:r>
            <a:r>
              <a:rPr kumimoji="1" lang="ja-JP" altLang="en-US" sz="1200">
                <a:solidFill>
                  <a:schemeClr val="tx1"/>
                </a:solidFill>
                <a:latin typeface="+mn-ea"/>
                <a:ea typeface="+mn-ea"/>
              </a:rPr>
              <a:t>百万円　　</a:t>
            </a:r>
            <a:r>
              <a:rPr kumimoji="1" lang="ja-JP" altLang="en-US" sz="1600">
                <a:solidFill>
                  <a:schemeClr val="tx1"/>
                </a:solidFill>
                <a:latin typeface="+mn-ea"/>
                <a:ea typeface="+mn-ea"/>
              </a:rPr>
              <a:t>　　　　　　　　　　　　　　　　</a:t>
            </a:r>
            <a:endParaRPr kumimoji="1" lang="en-US" altLang="ja-JP" sz="1200">
              <a:solidFill>
                <a:schemeClr val="tx1"/>
              </a:solidFill>
              <a:latin typeface="+mn-ea"/>
              <a:ea typeface="+mn-ea"/>
            </a:endParaRPr>
          </a:p>
        </xdr:txBody>
      </xdr:sp>
      <xdr:sp macro="" textlink="">
        <xdr:nvSpPr>
          <xdr:cNvPr id="14" name="大かっこ 13"/>
          <xdr:cNvSpPr/>
        </xdr:nvSpPr>
        <xdr:spPr>
          <a:xfrm>
            <a:off x="7507941" y="47124626"/>
            <a:ext cx="2711824" cy="3135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16150</xdr:colOff>
      <xdr:row>752</xdr:row>
      <xdr:rowOff>147786</xdr:rowOff>
    </xdr:from>
    <xdr:to>
      <xdr:col>12</xdr:col>
      <xdr:colOff>33617</xdr:colOff>
      <xdr:row>773</xdr:row>
      <xdr:rowOff>22412</xdr:rowOff>
    </xdr:to>
    <xdr:cxnSp macro="">
      <xdr:nvCxnSpPr>
        <xdr:cNvPr id="15" name="直線矢印コネクタ 14"/>
        <xdr:cNvCxnSpPr/>
      </xdr:nvCxnSpPr>
      <xdr:spPr>
        <a:xfrm>
          <a:off x="2436621" y="48658051"/>
          <a:ext cx="17467" cy="8110949"/>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1452</xdr:colOff>
      <xdr:row>753</xdr:row>
      <xdr:rowOff>8298</xdr:rowOff>
    </xdr:from>
    <xdr:to>
      <xdr:col>20</xdr:col>
      <xdr:colOff>61557</xdr:colOff>
      <xdr:row>753</xdr:row>
      <xdr:rowOff>19502</xdr:rowOff>
    </xdr:to>
    <xdr:cxnSp macro="">
      <xdr:nvCxnSpPr>
        <xdr:cNvPr id="16" name="直線矢印コネクタ 15"/>
        <xdr:cNvCxnSpPr/>
      </xdr:nvCxnSpPr>
      <xdr:spPr>
        <a:xfrm>
          <a:off x="2401752" y="235190073"/>
          <a:ext cx="1660305"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97655</xdr:colOff>
      <xdr:row>765</xdr:row>
      <xdr:rowOff>95439</xdr:rowOff>
    </xdr:from>
    <xdr:to>
      <xdr:col>49</xdr:col>
      <xdr:colOff>340179</xdr:colOff>
      <xdr:row>766</xdr:row>
      <xdr:rowOff>619109</xdr:rowOff>
    </xdr:to>
    <xdr:grpSp>
      <xdr:nvGrpSpPr>
        <xdr:cNvPr id="17" name="グループ化 16"/>
        <xdr:cNvGrpSpPr/>
      </xdr:nvGrpSpPr>
      <xdr:grpSpPr>
        <a:xfrm>
          <a:off x="4131773" y="53446645"/>
          <a:ext cx="6091994" cy="1196023"/>
          <a:chOff x="2460790" y="48556386"/>
          <a:chExt cx="4190999" cy="1222016"/>
        </a:xfrm>
      </xdr:grpSpPr>
      <xdr:sp macro="" textlink="">
        <xdr:nvSpPr>
          <xdr:cNvPr id="18" name="大かっこ 17"/>
          <xdr:cNvSpPr/>
        </xdr:nvSpPr>
        <xdr:spPr>
          <a:xfrm>
            <a:off x="2460790" y="49451771"/>
            <a:ext cx="4190998" cy="2814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正方形/長方形 18"/>
          <xdr:cNvSpPr/>
        </xdr:nvSpPr>
        <xdr:spPr>
          <a:xfrm>
            <a:off x="2487703" y="48556386"/>
            <a:ext cx="4164086" cy="83769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．富士テレコム（株）</a:t>
            </a:r>
            <a:r>
              <a:rPr kumimoji="1" lang="ja-JP" altLang="ja-JP" sz="12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他</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１．７百万円</a:t>
            </a:r>
            <a:endParaRPr kumimoji="1" lang="en-US" altLang="ja-JP" sz="1200">
              <a:solidFill>
                <a:schemeClr val="tx1"/>
              </a:solidFill>
              <a:latin typeface="+mn-ea"/>
              <a:ea typeface="+mn-ea"/>
            </a:endParaRPr>
          </a:p>
        </xdr:txBody>
      </xdr:sp>
      <xdr:sp macro="" textlink="">
        <xdr:nvSpPr>
          <xdr:cNvPr id="20" name="Text Box 2"/>
          <xdr:cNvSpPr txBox="1">
            <a:spLocks noChangeArrowheads="1"/>
          </xdr:cNvSpPr>
        </xdr:nvSpPr>
        <xdr:spPr bwMode="auto">
          <a:xfrm>
            <a:off x="2539231" y="49475813"/>
            <a:ext cx="3928292" cy="30258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副作用等情報管理システム専用回線一式及び端末保守・借上</a:t>
            </a:r>
          </a:p>
        </xdr:txBody>
      </xdr:sp>
    </xdr:grpSp>
    <xdr:clientData/>
  </xdr:twoCellAnchor>
  <xdr:twoCellAnchor>
    <xdr:from>
      <xdr:col>20</xdr:col>
      <xdr:colOff>33832</xdr:colOff>
      <xdr:row>767</xdr:row>
      <xdr:rowOff>295612</xdr:rowOff>
    </xdr:from>
    <xdr:to>
      <xdr:col>49</xdr:col>
      <xdr:colOff>167909</xdr:colOff>
      <xdr:row>771</xdr:row>
      <xdr:rowOff>3362</xdr:rowOff>
    </xdr:to>
    <xdr:grpSp>
      <xdr:nvGrpSpPr>
        <xdr:cNvPr id="21" name="グループ化 20"/>
        <xdr:cNvGrpSpPr/>
      </xdr:nvGrpSpPr>
      <xdr:grpSpPr>
        <a:xfrm>
          <a:off x="4067950" y="54991524"/>
          <a:ext cx="5983547" cy="1130897"/>
          <a:chOff x="2368656" y="50314278"/>
          <a:chExt cx="4078404" cy="1106021"/>
        </a:xfrm>
      </xdr:grpSpPr>
      <xdr:sp macro="" textlink="">
        <xdr:nvSpPr>
          <xdr:cNvPr id="22" name="正方形/長方形 21"/>
          <xdr:cNvSpPr/>
        </xdr:nvSpPr>
        <xdr:spPr>
          <a:xfrm>
            <a:off x="2431678" y="50314278"/>
            <a:ext cx="4002114" cy="65555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a:t>
            </a:r>
            <a:r>
              <a:rPr kumimoji="1" lang="en-US" altLang="ja-JP" sz="1600">
                <a:solidFill>
                  <a:schemeClr val="tx1"/>
                </a:solidFill>
                <a:latin typeface="+mn-ea"/>
                <a:ea typeface="+mn-ea"/>
              </a:rPr>
              <a:t>KDDI</a:t>
            </a:r>
            <a:r>
              <a:rPr kumimoji="1" lang="ja-JP" altLang="en-US" sz="1600">
                <a:solidFill>
                  <a:schemeClr val="tx1"/>
                </a:solidFill>
                <a:latin typeface="+mn-ea"/>
                <a:ea typeface="+mn-ea"/>
              </a:rPr>
              <a:t>（株）</a:t>
            </a:r>
            <a:r>
              <a:rPr kumimoji="1" lang="en-US" altLang="ja-JP" sz="1000">
                <a:solidFill>
                  <a:schemeClr val="tx1"/>
                </a:solidFill>
                <a:latin typeface="+mn-ea"/>
                <a:ea typeface="+mn-ea"/>
              </a:rPr>
              <a:t>(</a:t>
            </a:r>
            <a:r>
              <a:rPr kumimoji="1" lang="ja-JP" altLang="en-US" sz="1000">
                <a:solidFill>
                  <a:schemeClr val="tx1"/>
                </a:solidFill>
                <a:latin typeface="+mn-ea"/>
                <a:ea typeface="+mn-ea"/>
              </a:rPr>
              <a:t>他１社</a:t>
            </a:r>
            <a:r>
              <a:rPr kumimoji="1" lang="en-US" altLang="ja-JP" sz="1000">
                <a:solidFill>
                  <a:schemeClr val="tx1"/>
                </a:solidFill>
                <a:latin typeface="+mn-ea"/>
                <a:ea typeface="+mn-ea"/>
              </a:rPr>
              <a:t>)</a:t>
            </a:r>
            <a:r>
              <a:rPr kumimoji="1" lang="ja-JP" altLang="en-US" sz="1000">
                <a:solidFill>
                  <a:schemeClr val="tx1"/>
                </a:solidFill>
                <a:latin typeface="+mn-ea"/>
                <a:ea typeface="+mn-ea"/>
              </a:rPr>
              <a:t>　</a:t>
            </a:r>
            <a:r>
              <a:rPr kumimoji="1" lang="ja-JP" altLang="ja-JP" sz="1200">
                <a:solidFill>
                  <a:schemeClr val="lt1"/>
                </a:solidFill>
                <a:effectLst/>
                <a:latin typeface="+mn-lt"/>
                <a:ea typeface="+mn-ea"/>
                <a:cs typeface="+mn-cs"/>
              </a:rPr>
              <a:t>他</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社）（</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２</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２</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23" name="Text Box 2"/>
          <xdr:cNvSpPr txBox="1">
            <a:spLocks noChangeArrowheads="1"/>
          </xdr:cNvSpPr>
        </xdr:nvSpPr>
        <xdr:spPr bwMode="auto">
          <a:xfrm>
            <a:off x="2478988" y="51117740"/>
            <a:ext cx="3038991" cy="302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医療機器不具合情報システム</a:t>
            </a:r>
            <a:r>
              <a:rPr lang="ja-JP" altLang="ja-JP" sz="1100" b="0" i="0" baseline="0">
                <a:effectLst/>
                <a:latin typeface="+mn-lt"/>
                <a:ea typeface="+mn-ea"/>
                <a:cs typeface="+mn-cs"/>
              </a:rPr>
              <a:t>専用回線一式及び端末保守・借上</a:t>
            </a:r>
            <a:endParaRPr lang="ja-JP" altLang="en-US" sz="1100" b="0" i="0" u="none" strike="noStrike" baseline="0">
              <a:solidFill>
                <a:srgbClr val="000000"/>
              </a:solidFill>
              <a:latin typeface="ＭＳ Ｐゴシック"/>
              <a:ea typeface="+mn-ea"/>
            </a:endParaRPr>
          </a:p>
        </xdr:txBody>
      </xdr:sp>
      <xdr:sp macro="" textlink="">
        <xdr:nvSpPr>
          <xdr:cNvPr id="24" name="大かっこ 23"/>
          <xdr:cNvSpPr/>
        </xdr:nvSpPr>
        <xdr:spPr>
          <a:xfrm>
            <a:off x="2368656" y="51110030"/>
            <a:ext cx="4078404" cy="2918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28667</xdr:colOff>
      <xdr:row>763</xdr:row>
      <xdr:rowOff>7208</xdr:rowOff>
    </xdr:from>
    <xdr:to>
      <xdr:col>20</xdr:col>
      <xdr:colOff>88772</xdr:colOff>
      <xdr:row>763</xdr:row>
      <xdr:rowOff>18412</xdr:rowOff>
    </xdr:to>
    <xdr:cxnSp macro="">
      <xdr:nvCxnSpPr>
        <xdr:cNvPr id="25" name="直線矢印コネクタ 24"/>
        <xdr:cNvCxnSpPr/>
      </xdr:nvCxnSpPr>
      <xdr:spPr>
        <a:xfrm>
          <a:off x="2428967" y="238713233"/>
          <a:ext cx="1660305"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19862</xdr:colOff>
      <xdr:row>758</xdr:row>
      <xdr:rowOff>12882</xdr:rowOff>
    </xdr:from>
    <xdr:to>
      <xdr:col>20</xdr:col>
      <xdr:colOff>79967</xdr:colOff>
      <xdr:row>758</xdr:row>
      <xdr:rowOff>24086</xdr:rowOff>
    </xdr:to>
    <xdr:cxnSp macro="">
      <xdr:nvCxnSpPr>
        <xdr:cNvPr id="26" name="直線矢印コネクタ 25"/>
        <xdr:cNvCxnSpPr/>
      </xdr:nvCxnSpPr>
      <xdr:spPr>
        <a:xfrm>
          <a:off x="2420162" y="236956782"/>
          <a:ext cx="1660305"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31068</xdr:colOff>
      <xdr:row>766</xdr:row>
      <xdr:rowOff>18638</xdr:rowOff>
    </xdr:from>
    <xdr:to>
      <xdr:col>20</xdr:col>
      <xdr:colOff>91173</xdr:colOff>
      <xdr:row>766</xdr:row>
      <xdr:rowOff>20317</xdr:rowOff>
    </xdr:to>
    <xdr:cxnSp macro="">
      <xdr:nvCxnSpPr>
        <xdr:cNvPr id="27" name="直線矢印コネクタ 26"/>
        <xdr:cNvCxnSpPr/>
      </xdr:nvCxnSpPr>
      <xdr:spPr>
        <a:xfrm>
          <a:off x="2431368" y="240410588"/>
          <a:ext cx="1660305" cy="167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33468</xdr:colOff>
      <xdr:row>769</xdr:row>
      <xdr:rowOff>19657</xdr:rowOff>
    </xdr:from>
    <xdr:to>
      <xdr:col>20</xdr:col>
      <xdr:colOff>93573</xdr:colOff>
      <xdr:row>769</xdr:row>
      <xdr:rowOff>21336</xdr:rowOff>
    </xdr:to>
    <xdr:cxnSp macro="">
      <xdr:nvCxnSpPr>
        <xdr:cNvPr id="28" name="直線矢印コネクタ 27"/>
        <xdr:cNvCxnSpPr/>
      </xdr:nvCxnSpPr>
      <xdr:spPr>
        <a:xfrm>
          <a:off x="2433768" y="241678432"/>
          <a:ext cx="1660305" cy="167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13608</xdr:colOff>
      <xdr:row>764</xdr:row>
      <xdr:rowOff>108856</xdr:rowOff>
    </xdr:from>
    <xdr:to>
      <xdr:col>37</xdr:col>
      <xdr:colOff>176894</xdr:colOff>
      <xdr:row>764</xdr:row>
      <xdr:rowOff>312963</xdr:rowOff>
    </xdr:to>
    <xdr:sp macro="" textlink="">
      <xdr:nvSpPr>
        <xdr:cNvPr id="29" name="Text Box 2"/>
        <xdr:cNvSpPr txBox="1">
          <a:spLocks noChangeArrowheads="1"/>
        </xdr:cNvSpPr>
      </xdr:nvSpPr>
      <xdr:spPr bwMode="auto">
        <a:xfrm>
          <a:off x="4214133" y="239167306"/>
          <a:ext cx="3363686" cy="20410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「医薬品・医療機器等安全性情報」印刷・梱包発送</a:t>
          </a:r>
        </a:p>
      </xdr:txBody>
    </xdr:sp>
    <xdr:clientData/>
  </xdr:twoCellAnchor>
  <xdr:twoCellAnchor>
    <xdr:from>
      <xdr:col>19</xdr:col>
      <xdr:colOff>190501</xdr:colOff>
      <xdr:row>772</xdr:row>
      <xdr:rowOff>108855</xdr:rowOff>
    </xdr:from>
    <xdr:to>
      <xdr:col>49</xdr:col>
      <xdr:colOff>182440</xdr:colOff>
      <xdr:row>776</xdr:row>
      <xdr:rowOff>136072</xdr:rowOff>
    </xdr:to>
    <xdr:grpSp>
      <xdr:nvGrpSpPr>
        <xdr:cNvPr id="30" name="グループ化 29"/>
        <xdr:cNvGrpSpPr/>
      </xdr:nvGrpSpPr>
      <xdr:grpSpPr>
        <a:xfrm>
          <a:off x="4022913" y="56541679"/>
          <a:ext cx="6043115" cy="1282275"/>
          <a:chOff x="2358353" y="53247004"/>
          <a:chExt cx="4121292" cy="7310078"/>
        </a:xfrm>
      </xdr:grpSpPr>
      <xdr:sp macro="" textlink="">
        <xdr:nvSpPr>
          <xdr:cNvPr id="31" name="正方形/長方形 30"/>
          <xdr:cNvSpPr/>
        </xdr:nvSpPr>
        <xdr:spPr>
          <a:xfrm>
            <a:off x="2477531" y="53247004"/>
            <a:ext cx="4002114" cy="435493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ja-JP" sz="1100">
                <a:solidFill>
                  <a:schemeClr val="tx1"/>
                </a:solidFill>
                <a:effectLst/>
                <a:latin typeface="+mn-lt"/>
                <a:ea typeface="+mn-ea"/>
                <a:cs typeface="+mn-cs"/>
              </a:rPr>
              <a:t>．</a:t>
            </a:r>
            <a:r>
              <a:rPr kumimoji="1" lang="ja-JP" altLang="en-US" sz="1600">
                <a:solidFill>
                  <a:schemeClr val="tx1"/>
                </a:solidFill>
                <a:latin typeface="+mn-ea"/>
                <a:ea typeface="+mn-ea"/>
              </a:rPr>
              <a:t>（独）医薬品医療機器総合機構</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社）（</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１４６</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８</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32" name="Text Box 2"/>
          <xdr:cNvSpPr txBox="1">
            <a:spLocks noChangeArrowheads="1"/>
          </xdr:cNvSpPr>
        </xdr:nvSpPr>
        <xdr:spPr bwMode="auto">
          <a:xfrm>
            <a:off x="2634886" y="58427812"/>
            <a:ext cx="2960653" cy="212927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i</a:t>
            </a:r>
            <a:r>
              <a:rPr lang="ja-JP" altLang="en-US" sz="1100" b="0" i="0" u="none" strike="noStrike" baseline="0">
                <a:solidFill>
                  <a:srgbClr val="000000"/>
                </a:solidFill>
                <a:latin typeface="ＭＳ Ｐゴシック"/>
                <a:ea typeface="+mn-ea"/>
              </a:rPr>
              <a:t>医薬品等情報電子的提供･活用システム構築事業</a:t>
            </a:r>
          </a:p>
        </xdr:txBody>
      </xdr:sp>
      <xdr:sp macro="" textlink="">
        <xdr:nvSpPr>
          <xdr:cNvPr id="33" name="大かっこ 32"/>
          <xdr:cNvSpPr/>
        </xdr:nvSpPr>
        <xdr:spPr>
          <a:xfrm flipV="1">
            <a:off x="2358353" y="58301834"/>
            <a:ext cx="3970826" cy="19441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20010</xdr:colOff>
      <xdr:row>773</xdr:row>
      <xdr:rowOff>39540</xdr:rowOff>
    </xdr:from>
    <xdr:to>
      <xdr:col>20</xdr:col>
      <xdr:colOff>80115</xdr:colOff>
      <xdr:row>773</xdr:row>
      <xdr:rowOff>41219</xdr:rowOff>
    </xdr:to>
    <xdr:cxnSp macro="">
      <xdr:nvCxnSpPr>
        <xdr:cNvPr id="34" name="直線矢印コネクタ 33"/>
        <xdr:cNvCxnSpPr/>
      </xdr:nvCxnSpPr>
      <xdr:spPr>
        <a:xfrm>
          <a:off x="2420310" y="243327090"/>
          <a:ext cx="1660305" cy="167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179292</xdr:colOff>
      <xdr:row>755</xdr:row>
      <xdr:rowOff>257737</xdr:rowOff>
    </xdr:from>
    <xdr:to>
      <xdr:col>34</xdr:col>
      <xdr:colOff>193729</xdr:colOff>
      <xdr:row>756</xdr:row>
      <xdr:rowOff>156883</xdr:rowOff>
    </xdr:to>
    <xdr:sp macro="" textlink="">
      <xdr:nvSpPr>
        <xdr:cNvPr id="35" name="Text Box 2"/>
        <xdr:cNvSpPr txBox="1">
          <a:spLocks noChangeArrowheads="1"/>
        </xdr:cNvSpPr>
      </xdr:nvSpPr>
      <xdr:spPr bwMode="auto">
        <a:xfrm>
          <a:off x="4179792" y="236144362"/>
          <a:ext cx="2814787" cy="25157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a:t>
          </a:r>
          <a:r>
            <a:rPr lang="en-US" altLang="ja-JP" sz="1100">
              <a:effectLst/>
            </a:rPr>
            <a:t>(</a:t>
          </a:r>
          <a:r>
            <a:rPr lang="ja-JP" altLang="en-US" sz="1100">
              <a:effectLst/>
            </a:rPr>
            <a:t>少額</a:t>
          </a:r>
          <a:r>
            <a:rPr lang="en-US" altLang="ja-JP" sz="1100">
              <a:effectLst/>
            </a:rPr>
            <a:t>)</a:t>
          </a:r>
          <a:r>
            <a:rPr lang="ja-JP" altLang="en-US" sz="1100">
              <a:effectLst/>
            </a:rPr>
            <a:t>等</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145675</xdr:colOff>
      <xdr:row>760</xdr:row>
      <xdr:rowOff>201704</xdr:rowOff>
    </xdr:from>
    <xdr:to>
      <xdr:col>29</xdr:col>
      <xdr:colOff>112057</xdr:colOff>
      <xdr:row>761</xdr:row>
      <xdr:rowOff>112058</xdr:rowOff>
    </xdr:to>
    <xdr:sp macro="" textlink="">
      <xdr:nvSpPr>
        <xdr:cNvPr id="36" name="Text Box 2"/>
        <xdr:cNvSpPr txBox="1">
          <a:spLocks noChangeArrowheads="1"/>
        </xdr:cNvSpPr>
      </xdr:nvSpPr>
      <xdr:spPr bwMode="auto">
        <a:xfrm>
          <a:off x="4146175" y="237850454"/>
          <a:ext cx="1766607" cy="262779"/>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a:t>
          </a:r>
          <a:r>
            <a:rPr lang="en-US" altLang="ja-JP" sz="1100">
              <a:effectLst/>
            </a:rPr>
            <a:t>(</a:t>
          </a:r>
          <a:r>
            <a:rPr lang="ja-JP" altLang="en-US" sz="1100">
              <a:effectLst/>
            </a:rPr>
            <a:t>少額</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112058</xdr:colOff>
      <xdr:row>764</xdr:row>
      <xdr:rowOff>493060</xdr:rowOff>
    </xdr:from>
    <xdr:to>
      <xdr:col>32</xdr:col>
      <xdr:colOff>201705</xdr:colOff>
      <xdr:row>765</xdr:row>
      <xdr:rowOff>44823</xdr:rowOff>
    </xdr:to>
    <xdr:sp macro="" textlink="">
      <xdr:nvSpPr>
        <xdr:cNvPr id="37" name="Text Box 2"/>
        <xdr:cNvSpPr txBox="1">
          <a:spLocks noChangeArrowheads="1"/>
        </xdr:cNvSpPr>
      </xdr:nvSpPr>
      <xdr:spPr bwMode="auto">
        <a:xfrm>
          <a:off x="4112558" y="239551510"/>
          <a:ext cx="2489947" cy="218513"/>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一般競争契約</a:t>
          </a:r>
          <a:r>
            <a:rPr lang="en-US" altLang="ja-JP" sz="1100">
              <a:effectLst/>
            </a:rPr>
            <a:t>(</a:t>
          </a:r>
          <a:r>
            <a:rPr lang="ja-JP" altLang="en-US" sz="1100">
              <a:effectLst/>
            </a:rPr>
            <a:t>最低価格</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134469</xdr:colOff>
      <xdr:row>767</xdr:row>
      <xdr:rowOff>53928</xdr:rowOff>
    </xdr:from>
    <xdr:to>
      <xdr:col>37</xdr:col>
      <xdr:colOff>88793</xdr:colOff>
      <xdr:row>767</xdr:row>
      <xdr:rowOff>285750</xdr:rowOff>
    </xdr:to>
    <xdr:sp macro="" textlink="">
      <xdr:nvSpPr>
        <xdr:cNvPr id="38" name="Text Box 2"/>
        <xdr:cNvSpPr txBox="1">
          <a:spLocks noChangeArrowheads="1"/>
        </xdr:cNvSpPr>
      </xdr:nvSpPr>
      <xdr:spPr bwMode="auto">
        <a:xfrm>
          <a:off x="4182594" y="57239647"/>
          <a:ext cx="3395230" cy="231822"/>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一般競争契約</a:t>
          </a:r>
          <a:r>
            <a:rPr lang="en-US" altLang="ja-JP" sz="1100">
              <a:effectLst/>
            </a:rPr>
            <a:t>(</a:t>
          </a:r>
          <a:r>
            <a:rPr lang="ja-JP" altLang="en-US" sz="1100">
              <a:effectLst/>
            </a:rPr>
            <a:t>最低価格</a:t>
          </a:r>
          <a:r>
            <a:rPr lang="en-US" altLang="ja-JP" sz="1100">
              <a:effectLst/>
            </a:rPr>
            <a:t>)</a:t>
          </a:r>
          <a:r>
            <a:rPr lang="ja-JP" altLang="en-US" sz="1100">
              <a:effectLst/>
            </a:rPr>
            <a:t>等</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100852</xdr:colOff>
      <xdr:row>770</xdr:row>
      <xdr:rowOff>761999</xdr:rowOff>
    </xdr:from>
    <xdr:to>
      <xdr:col>27</xdr:col>
      <xdr:colOff>56029</xdr:colOff>
      <xdr:row>770</xdr:row>
      <xdr:rowOff>1019735</xdr:rowOff>
    </xdr:to>
    <xdr:sp macro="" textlink="">
      <xdr:nvSpPr>
        <xdr:cNvPr id="39" name="Text Box 2"/>
        <xdr:cNvSpPr txBox="1">
          <a:spLocks noChangeArrowheads="1"/>
        </xdr:cNvSpPr>
      </xdr:nvSpPr>
      <xdr:spPr bwMode="auto">
        <a:xfrm>
          <a:off x="4101352" y="242563649"/>
          <a:ext cx="1355352" cy="56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補助金</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149678</xdr:colOff>
      <xdr:row>771</xdr:row>
      <xdr:rowOff>119061</xdr:rowOff>
    </xdr:from>
    <xdr:to>
      <xdr:col>25</xdr:col>
      <xdr:colOff>54428</xdr:colOff>
      <xdr:row>772</xdr:row>
      <xdr:rowOff>35718</xdr:rowOff>
    </xdr:to>
    <xdr:sp macro="" textlink="">
      <xdr:nvSpPr>
        <xdr:cNvPr id="40" name="テキスト ボックス 39"/>
        <xdr:cNvSpPr txBox="1"/>
      </xdr:nvSpPr>
      <xdr:spPr>
        <a:xfrm>
          <a:off x="4197803" y="58733530"/>
          <a:ext cx="916781" cy="2262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319</v>
      </c>
      <c r="AJ2" s="191" t="s">
        <v>735</v>
      </c>
      <c r="AK2" s="191"/>
      <c r="AL2" s="191"/>
      <c r="AM2" s="191"/>
      <c r="AN2" s="83" t="s">
        <v>319</v>
      </c>
      <c r="AO2" s="191">
        <v>20</v>
      </c>
      <c r="AP2" s="191"/>
      <c r="AQ2" s="191"/>
      <c r="AR2" s="84" t="s">
        <v>622</v>
      </c>
      <c r="AS2" s="192">
        <v>282</v>
      </c>
      <c r="AT2" s="192"/>
      <c r="AU2" s="192"/>
      <c r="AV2" s="83" t="str">
        <f>IF(AW2="","","-")</f>
        <v/>
      </c>
      <c r="AW2" s="380"/>
      <c r="AX2" s="380"/>
    </row>
    <row r="3" spans="1:50" ht="21" customHeight="1" thickBot="1">
      <c r="A3" s="505" t="s">
        <v>615</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623</v>
      </c>
      <c r="AK3" s="507"/>
      <c r="AL3" s="507"/>
      <c r="AM3" s="507"/>
      <c r="AN3" s="507"/>
      <c r="AO3" s="507"/>
      <c r="AP3" s="507"/>
      <c r="AQ3" s="507"/>
      <c r="AR3" s="507"/>
      <c r="AS3" s="507"/>
      <c r="AT3" s="507"/>
      <c r="AU3" s="507"/>
      <c r="AV3" s="507"/>
      <c r="AW3" s="507"/>
      <c r="AX3" s="24" t="s">
        <v>64</v>
      </c>
    </row>
    <row r="4" spans="1:50" ht="24.75" customHeight="1">
      <c r="A4" s="706" t="s">
        <v>25</v>
      </c>
      <c r="B4" s="707"/>
      <c r="C4" s="707"/>
      <c r="D4" s="707"/>
      <c r="E4" s="707"/>
      <c r="F4" s="707"/>
      <c r="G4" s="682" t="s">
        <v>624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66</v>
      </c>
      <c r="B5" s="693"/>
      <c r="C5" s="693"/>
      <c r="D5" s="693"/>
      <c r="E5" s="693"/>
      <c r="F5" s="694"/>
      <c r="G5" s="540" t="s">
        <v>627</v>
      </c>
      <c r="H5" s="541"/>
      <c r="I5" s="541"/>
      <c r="J5" s="541"/>
      <c r="K5" s="541"/>
      <c r="L5" s="541"/>
      <c r="M5" s="542" t="s">
        <v>65</v>
      </c>
      <c r="N5" s="543"/>
      <c r="O5" s="543"/>
      <c r="P5" s="543"/>
      <c r="Q5" s="543"/>
      <c r="R5" s="544"/>
      <c r="S5" s="545" t="s">
        <v>628</v>
      </c>
      <c r="T5" s="541"/>
      <c r="U5" s="541"/>
      <c r="V5" s="541"/>
      <c r="W5" s="541"/>
      <c r="X5" s="546"/>
      <c r="Y5" s="698" t="s">
        <v>3</v>
      </c>
      <c r="Z5" s="699"/>
      <c r="AA5" s="699"/>
      <c r="AB5" s="699"/>
      <c r="AC5" s="699"/>
      <c r="AD5" s="700"/>
      <c r="AE5" s="701" t="s">
        <v>629</v>
      </c>
      <c r="AF5" s="701"/>
      <c r="AG5" s="701"/>
      <c r="AH5" s="701"/>
      <c r="AI5" s="701"/>
      <c r="AJ5" s="701"/>
      <c r="AK5" s="701"/>
      <c r="AL5" s="701"/>
      <c r="AM5" s="701"/>
      <c r="AN5" s="701"/>
      <c r="AO5" s="701"/>
      <c r="AP5" s="702"/>
      <c r="AQ5" s="703" t="s">
        <v>626</v>
      </c>
      <c r="AR5" s="704"/>
      <c r="AS5" s="704"/>
      <c r="AT5" s="704"/>
      <c r="AU5" s="704"/>
      <c r="AV5" s="704"/>
      <c r="AW5" s="704"/>
      <c r="AX5" s="705"/>
    </row>
    <row r="6" spans="1:50" ht="39" customHeight="1">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c r="A7" s="805" t="s">
        <v>22</v>
      </c>
      <c r="B7" s="806"/>
      <c r="C7" s="806"/>
      <c r="D7" s="806"/>
      <c r="E7" s="806"/>
      <c r="F7" s="807"/>
      <c r="G7" s="808" t="s">
        <v>630</v>
      </c>
      <c r="H7" s="809"/>
      <c r="I7" s="809"/>
      <c r="J7" s="809"/>
      <c r="K7" s="809"/>
      <c r="L7" s="809"/>
      <c r="M7" s="809"/>
      <c r="N7" s="809"/>
      <c r="O7" s="809"/>
      <c r="P7" s="809"/>
      <c r="Q7" s="809"/>
      <c r="R7" s="809"/>
      <c r="S7" s="809"/>
      <c r="T7" s="809"/>
      <c r="U7" s="809"/>
      <c r="V7" s="809"/>
      <c r="W7" s="809"/>
      <c r="X7" s="810"/>
      <c r="Y7" s="378" t="s">
        <v>302</v>
      </c>
      <c r="Z7" s="281"/>
      <c r="AA7" s="281"/>
      <c r="AB7" s="281"/>
      <c r="AC7" s="281"/>
      <c r="AD7" s="379"/>
      <c r="AE7" s="365" t="s">
        <v>631</v>
      </c>
      <c r="AF7" s="366"/>
      <c r="AG7" s="366"/>
      <c r="AH7" s="366"/>
      <c r="AI7" s="366"/>
      <c r="AJ7" s="366"/>
      <c r="AK7" s="366"/>
      <c r="AL7" s="366"/>
      <c r="AM7" s="366"/>
      <c r="AN7" s="366"/>
      <c r="AO7" s="366"/>
      <c r="AP7" s="366"/>
      <c r="AQ7" s="366"/>
      <c r="AR7" s="366"/>
      <c r="AS7" s="366"/>
      <c r="AT7" s="366"/>
      <c r="AU7" s="366"/>
      <c r="AV7" s="366"/>
      <c r="AW7" s="366"/>
      <c r="AX7" s="367"/>
    </row>
    <row r="8" spans="1:50" ht="53.25" customHeight="1">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c r="A9" s="108" t="s">
        <v>23</v>
      </c>
      <c r="B9" s="109"/>
      <c r="C9" s="109"/>
      <c r="D9" s="109"/>
      <c r="E9" s="109"/>
      <c r="F9" s="109"/>
      <c r="G9" s="554" t="s">
        <v>632</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c r="A10" s="723" t="s">
        <v>29</v>
      </c>
      <c r="B10" s="724"/>
      <c r="C10" s="724"/>
      <c r="D10" s="724"/>
      <c r="E10" s="724"/>
      <c r="F10" s="724"/>
      <c r="G10" s="656" t="s">
        <v>633</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c r="A11" s="723" t="s">
        <v>5</v>
      </c>
      <c r="B11" s="724"/>
      <c r="C11" s="724"/>
      <c r="D11" s="724"/>
      <c r="E11" s="724"/>
      <c r="F11" s="73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102" t="s">
        <v>24</v>
      </c>
      <c r="B12" s="103"/>
      <c r="C12" s="103"/>
      <c r="D12" s="103"/>
      <c r="E12" s="103"/>
      <c r="F12" s="104"/>
      <c r="G12" s="662"/>
      <c r="H12" s="663"/>
      <c r="I12" s="663"/>
      <c r="J12" s="663"/>
      <c r="K12" s="663"/>
      <c r="L12" s="663"/>
      <c r="M12" s="663"/>
      <c r="N12" s="663"/>
      <c r="O12" s="663"/>
      <c r="P12" s="288" t="s">
        <v>303</v>
      </c>
      <c r="Q12" s="283"/>
      <c r="R12" s="283"/>
      <c r="S12" s="283"/>
      <c r="T12" s="283"/>
      <c r="U12" s="283"/>
      <c r="V12" s="284"/>
      <c r="W12" s="288" t="s">
        <v>325</v>
      </c>
      <c r="X12" s="283"/>
      <c r="Y12" s="283"/>
      <c r="Z12" s="283"/>
      <c r="AA12" s="283"/>
      <c r="AB12" s="283"/>
      <c r="AC12" s="284"/>
      <c r="AD12" s="288" t="s">
        <v>612</v>
      </c>
      <c r="AE12" s="283"/>
      <c r="AF12" s="283"/>
      <c r="AG12" s="283"/>
      <c r="AH12" s="283"/>
      <c r="AI12" s="283"/>
      <c r="AJ12" s="284"/>
      <c r="AK12" s="288" t="s">
        <v>616</v>
      </c>
      <c r="AL12" s="283"/>
      <c r="AM12" s="283"/>
      <c r="AN12" s="283"/>
      <c r="AO12" s="283"/>
      <c r="AP12" s="283"/>
      <c r="AQ12" s="284"/>
      <c r="AR12" s="288" t="s">
        <v>617</v>
      </c>
      <c r="AS12" s="283"/>
      <c r="AT12" s="283"/>
      <c r="AU12" s="283"/>
      <c r="AV12" s="283"/>
      <c r="AW12" s="283"/>
      <c r="AX12" s="725"/>
    </row>
    <row r="13" spans="1:50" ht="21" customHeight="1">
      <c r="A13" s="105"/>
      <c r="B13" s="106"/>
      <c r="C13" s="106"/>
      <c r="D13" s="106"/>
      <c r="E13" s="106"/>
      <c r="F13" s="107"/>
      <c r="G13" s="726" t="s">
        <v>6</v>
      </c>
      <c r="H13" s="727"/>
      <c r="I13" s="619" t="s">
        <v>7</v>
      </c>
      <c r="J13" s="620"/>
      <c r="K13" s="620"/>
      <c r="L13" s="620"/>
      <c r="M13" s="620"/>
      <c r="N13" s="620"/>
      <c r="O13" s="621"/>
      <c r="P13" s="148">
        <v>19</v>
      </c>
      <c r="Q13" s="149"/>
      <c r="R13" s="149"/>
      <c r="S13" s="149"/>
      <c r="T13" s="149"/>
      <c r="U13" s="149"/>
      <c r="V13" s="150"/>
      <c r="W13" s="148">
        <v>95</v>
      </c>
      <c r="X13" s="149"/>
      <c r="Y13" s="149"/>
      <c r="Z13" s="149"/>
      <c r="AA13" s="149"/>
      <c r="AB13" s="149"/>
      <c r="AC13" s="150"/>
      <c r="AD13" s="148">
        <v>166</v>
      </c>
      <c r="AE13" s="149"/>
      <c r="AF13" s="149"/>
      <c r="AG13" s="149"/>
      <c r="AH13" s="149"/>
      <c r="AI13" s="149"/>
      <c r="AJ13" s="150"/>
      <c r="AK13" s="148">
        <v>18</v>
      </c>
      <c r="AL13" s="149"/>
      <c r="AM13" s="149"/>
      <c r="AN13" s="149"/>
      <c r="AO13" s="149"/>
      <c r="AP13" s="149"/>
      <c r="AQ13" s="150"/>
      <c r="AR13" s="145">
        <v>17</v>
      </c>
      <c r="AS13" s="146"/>
      <c r="AT13" s="146"/>
      <c r="AU13" s="146"/>
      <c r="AV13" s="146"/>
      <c r="AW13" s="146"/>
      <c r="AX13" s="377"/>
    </row>
    <row r="14" spans="1:50" ht="21" customHeight="1">
      <c r="A14" s="105"/>
      <c r="B14" s="106"/>
      <c r="C14" s="106"/>
      <c r="D14" s="106"/>
      <c r="E14" s="106"/>
      <c r="F14" s="107"/>
      <c r="G14" s="728"/>
      <c r="H14" s="729"/>
      <c r="I14" s="557" t="s">
        <v>8</v>
      </c>
      <c r="J14" s="610"/>
      <c r="K14" s="610"/>
      <c r="L14" s="610"/>
      <c r="M14" s="610"/>
      <c r="N14" s="610"/>
      <c r="O14" s="611"/>
      <c r="P14" s="148" t="s">
        <v>634</v>
      </c>
      <c r="Q14" s="149"/>
      <c r="R14" s="149"/>
      <c r="S14" s="149"/>
      <c r="T14" s="149"/>
      <c r="U14" s="149"/>
      <c r="V14" s="150"/>
      <c r="W14" s="148" t="s">
        <v>634</v>
      </c>
      <c r="X14" s="149"/>
      <c r="Y14" s="149"/>
      <c r="Z14" s="149"/>
      <c r="AA14" s="149"/>
      <c r="AB14" s="149"/>
      <c r="AC14" s="150"/>
      <c r="AD14" s="148">
        <v>81</v>
      </c>
      <c r="AE14" s="149"/>
      <c r="AF14" s="149"/>
      <c r="AG14" s="149"/>
      <c r="AH14" s="149"/>
      <c r="AI14" s="149"/>
      <c r="AJ14" s="150"/>
      <c r="AK14" s="148" t="s">
        <v>742</v>
      </c>
      <c r="AL14" s="149"/>
      <c r="AM14" s="149"/>
      <c r="AN14" s="149"/>
      <c r="AO14" s="149"/>
      <c r="AP14" s="149"/>
      <c r="AQ14" s="150"/>
      <c r="AR14" s="646"/>
      <c r="AS14" s="646"/>
      <c r="AT14" s="646"/>
      <c r="AU14" s="646"/>
      <c r="AV14" s="646"/>
      <c r="AW14" s="646"/>
      <c r="AX14" s="647"/>
    </row>
    <row r="15" spans="1:50" ht="21" customHeight="1">
      <c r="A15" s="105"/>
      <c r="B15" s="106"/>
      <c r="C15" s="106"/>
      <c r="D15" s="106"/>
      <c r="E15" s="106"/>
      <c r="F15" s="107"/>
      <c r="G15" s="728"/>
      <c r="H15" s="729"/>
      <c r="I15" s="557" t="s">
        <v>50</v>
      </c>
      <c r="J15" s="558"/>
      <c r="K15" s="558"/>
      <c r="L15" s="558"/>
      <c r="M15" s="558"/>
      <c r="N15" s="558"/>
      <c r="O15" s="559"/>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v>81</v>
      </c>
      <c r="AL15" s="149"/>
      <c r="AM15" s="149"/>
      <c r="AN15" s="149"/>
      <c r="AO15" s="149"/>
      <c r="AP15" s="149"/>
      <c r="AQ15" s="150"/>
      <c r="AR15" s="148" t="s">
        <v>319</v>
      </c>
      <c r="AS15" s="149"/>
      <c r="AT15" s="149"/>
      <c r="AU15" s="149"/>
      <c r="AV15" s="149"/>
      <c r="AW15" s="149"/>
      <c r="AX15" s="150"/>
    </row>
    <row r="16" spans="1:50" ht="21" customHeight="1">
      <c r="A16" s="105"/>
      <c r="B16" s="106"/>
      <c r="C16" s="106"/>
      <c r="D16" s="106"/>
      <c r="E16" s="106"/>
      <c r="F16" s="107"/>
      <c r="G16" s="728"/>
      <c r="H16" s="729"/>
      <c r="I16" s="557" t="s">
        <v>51</v>
      </c>
      <c r="J16" s="558"/>
      <c r="K16" s="558"/>
      <c r="L16" s="558"/>
      <c r="M16" s="558"/>
      <c r="N16" s="558"/>
      <c r="O16" s="559"/>
      <c r="P16" s="148" t="s">
        <v>634</v>
      </c>
      <c r="Q16" s="149"/>
      <c r="R16" s="149"/>
      <c r="S16" s="149"/>
      <c r="T16" s="149"/>
      <c r="U16" s="149"/>
      <c r="V16" s="150"/>
      <c r="W16" s="148" t="s">
        <v>634</v>
      </c>
      <c r="X16" s="149"/>
      <c r="Y16" s="149"/>
      <c r="Z16" s="149"/>
      <c r="AA16" s="149"/>
      <c r="AB16" s="149"/>
      <c r="AC16" s="150"/>
      <c r="AD16" s="148">
        <v>-81</v>
      </c>
      <c r="AE16" s="149"/>
      <c r="AF16" s="149"/>
      <c r="AG16" s="149"/>
      <c r="AH16" s="149"/>
      <c r="AI16" s="149"/>
      <c r="AJ16" s="150"/>
      <c r="AK16" s="148" t="s">
        <v>742</v>
      </c>
      <c r="AL16" s="149"/>
      <c r="AM16" s="149"/>
      <c r="AN16" s="149"/>
      <c r="AO16" s="149"/>
      <c r="AP16" s="149"/>
      <c r="AQ16" s="150"/>
      <c r="AR16" s="659"/>
      <c r="AS16" s="660"/>
      <c r="AT16" s="660"/>
      <c r="AU16" s="660"/>
      <c r="AV16" s="660"/>
      <c r="AW16" s="660"/>
      <c r="AX16" s="661"/>
    </row>
    <row r="17" spans="1:50" ht="24.75" customHeight="1">
      <c r="A17" s="105"/>
      <c r="B17" s="106"/>
      <c r="C17" s="106"/>
      <c r="D17" s="106"/>
      <c r="E17" s="106"/>
      <c r="F17" s="107"/>
      <c r="G17" s="728"/>
      <c r="H17" s="729"/>
      <c r="I17" s="557" t="s">
        <v>49</v>
      </c>
      <c r="J17" s="610"/>
      <c r="K17" s="610"/>
      <c r="L17" s="610"/>
      <c r="M17" s="610"/>
      <c r="N17" s="610"/>
      <c r="O17" s="611"/>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742</v>
      </c>
      <c r="AL17" s="149"/>
      <c r="AM17" s="149"/>
      <c r="AN17" s="149"/>
      <c r="AO17" s="149"/>
      <c r="AP17" s="149"/>
      <c r="AQ17" s="150"/>
      <c r="AR17" s="375"/>
      <c r="AS17" s="375"/>
      <c r="AT17" s="375"/>
      <c r="AU17" s="375"/>
      <c r="AV17" s="375"/>
      <c r="AW17" s="375"/>
      <c r="AX17" s="376"/>
    </row>
    <row r="18" spans="1:50" ht="24.75" customHeight="1">
      <c r="A18" s="105"/>
      <c r="B18" s="106"/>
      <c r="C18" s="106"/>
      <c r="D18" s="106"/>
      <c r="E18" s="106"/>
      <c r="F18" s="107"/>
      <c r="G18" s="730"/>
      <c r="H18" s="731"/>
      <c r="I18" s="718" t="s">
        <v>20</v>
      </c>
      <c r="J18" s="719"/>
      <c r="K18" s="719"/>
      <c r="L18" s="719"/>
      <c r="M18" s="719"/>
      <c r="N18" s="719"/>
      <c r="O18" s="720"/>
      <c r="P18" s="154">
        <f>SUM(P13:V17)</f>
        <v>19</v>
      </c>
      <c r="Q18" s="155"/>
      <c r="R18" s="155"/>
      <c r="S18" s="155"/>
      <c r="T18" s="155"/>
      <c r="U18" s="155"/>
      <c r="V18" s="156"/>
      <c r="W18" s="154">
        <f>SUM(W13:AC17)</f>
        <v>95</v>
      </c>
      <c r="X18" s="155"/>
      <c r="Y18" s="155"/>
      <c r="Z18" s="155"/>
      <c r="AA18" s="155"/>
      <c r="AB18" s="155"/>
      <c r="AC18" s="156"/>
      <c r="AD18" s="154">
        <f>SUM(AD13:AJ17)</f>
        <v>166</v>
      </c>
      <c r="AE18" s="155"/>
      <c r="AF18" s="155"/>
      <c r="AG18" s="155"/>
      <c r="AH18" s="155"/>
      <c r="AI18" s="155"/>
      <c r="AJ18" s="156"/>
      <c r="AK18" s="154">
        <f>SUM(AK13:AQ17)</f>
        <v>99</v>
      </c>
      <c r="AL18" s="155"/>
      <c r="AM18" s="155"/>
      <c r="AN18" s="155"/>
      <c r="AO18" s="155"/>
      <c r="AP18" s="155"/>
      <c r="AQ18" s="156"/>
      <c r="AR18" s="154">
        <f>SUM(AR13:AX17)</f>
        <v>17</v>
      </c>
      <c r="AS18" s="155"/>
      <c r="AT18" s="155"/>
      <c r="AU18" s="155"/>
      <c r="AV18" s="155"/>
      <c r="AW18" s="155"/>
      <c r="AX18" s="519"/>
    </row>
    <row r="19" spans="1:50" ht="24.75" customHeight="1">
      <c r="A19" s="105"/>
      <c r="B19" s="106"/>
      <c r="C19" s="106"/>
      <c r="D19" s="106"/>
      <c r="E19" s="106"/>
      <c r="F19" s="107"/>
      <c r="G19" s="517" t="s">
        <v>9</v>
      </c>
      <c r="H19" s="518"/>
      <c r="I19" s="518"/>
      <c r="J19" s="518"/>
      <c r="K19" s="518"/>
      <c r="L19" s="518"/>
      <c r="M19" s="518"/>
      <c r="N19" s="518"/>
      <c r="O19" s="518"/>
      <c r="P19" s="148">
        <v>19</v>
      </c>
      <c r="Q19" s="149"/>
      <c r="R19" s="149"/>
      <c r="S19" s="149"/>
      <c r="T19" s="149"/>
      <c r="U19" s="149"/>
      <c r="V19" s="150"/>
      <c r="W19" s="148">
        <v>98</v>
      </c>
      <c r="X19" s="149"/>
      <c r="Y19" s="149"/>
      <c r="Z19" s="149"/>
      <c r="AA19" s="149"/>
      <c r="AB19" s="149"/>
      <c r="AC19" s="150"/>
      <c r="AD19" s="148">
        <v>158</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c r="A20" s="105"/>
      <c r="B20" s="106"/>
      <c r="C20" s="106"/>
      <c r="D20" s="106"/>
      <c r="E20" s="106"/>
      <c r="F20" s="107"/>
      <c r="G20" s="517" t="s">
        <v>10</v>
      </c>
      <c r="H20" s="518"/>
      <c r="I20" s="518"/>
      <c r="J20" s="518"/>
      <c r="K20" s="518"/>
      <c r="L20" s="518"/>
      <c r="M20" s="518"/>
      <c r="N20" s="518"/>
      <c r="O20" s="518"/>
      <c r="P20" s="521">
        <f>IF(P18=0, "-", SUM(P19)/P18)</f>
        <v>1</v>
      </c>
      <c r="Q20" s="521"/>
      <c r="R20" s="521"/>
      <c r="S20" s="521"/>
      <c r="T20" s="521"/>
      <c r="U20" s="521"/>
      <c r="V20" s="521"/>
      <c r="W20" s="521">
        <f>IF(W18=0, "-", SUM(W19)/W18)</f>
        <v>1.0315789473684212</v>
      </c>
      <c r="X20" s="521"/>
      <c r="Y20" s="521"/>
      <c r="Z20" s="521"/>
      <c r="AA20" s="521"/>
      <c r="AB20" s="521"/>
      <c r="AC20" s="521"/>
      <c r="AD20" s="521">
        <f>IF(AD18=0, "-", SUM(AD19)/AD18)</f>
        <v>0.95180722891566261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c r="A21" s="108"/>
      <c r="B21" s="109"/>
      <c r="C21" s="109"/>
      <c r="D21" s="109"/>
      <c r="E21" s="109"/>
      <c r="F21" s="110"/>
      <c r="G21" s="903" t="s">
        <v>270</v>
      </c>
      <c r="H21" s="904"/>
      <c r="I21" s="904"/>
      <c r="J21" s="904"/>
      <c r="K21" s="904"/>
      <c r="L21" s="904"/>
      <c r="M21" s="904"/>
      <c r="N21" s="904"/>
      <c r="O21" s="904"/>
      <c r="P21" s="521">
        <f>IF(P19=0, "-", SUM(P19)/SUM(P13,P14))</f>
        <v>1</v>
      </c>
      <c r="Q21" s="521"/>
      <c r="R21" s="521"/>
      <c r="S21" s="521"/>
      <c r="T21" s="521"/>
      <c r="U21" s="521"/>
      <c r="V21" s="521"/>
      <c r="W21" s="521">
        <f>IF(W19=0, "-", SUM(W19)/SUM(W13,W14))</f>
        <v>1.0315789473684212</v>
      </c>
      <c r="X21" s="521"/>
      <c r="Y21" s="521"/>
      <c r="Z21" s="521"/>
      <c r="AA21" s="521"/>
      <c r="AB21" s="521"/>
      <c r="AC21" s="521"/>
      <c r="AD21" s="521">
        <f>IF(AD19=0, "-", SUM(AD19)/SUM(AD13,AD14))</f>
        <v>0.63967611336032393</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c r="A22" s="123" t="s">
        <v>620</v>
      </c>
      <c r="B22" s="124"/>
      <c r="C22" s="124"/>
      <c r="D22" s="124"/>
      <c r="E22" s="124"/>
      <c r="F22" s="125"/>
      <c r="G22" s="114" t="s">
        <v>250</v>
      </c>
      <c r="H22" s="115"/>
      <c r="I22" s="115"/>
      <c r="J22" s="115"/>
      <c r="K22" s="115"/>
      <c r="L22" s="115"/>
      <c r="M22" s="115"/>
      <c r="N22" s="115"/>
      <c r="O22" s="116"/>
      <c r="P22" s="132" t="s">
        <v>618</v>
      </c>
      <c r="Q22" s="115"/>
      <c r="R22" s="115"/>
      <c r="S22" s="115"/>
      <c r="T22" s="115"/>
      <c r="U22" s="115"/>
      <c r="V22" s="116"/>
      <c r="W22" s="132" t="s">
        <v>619</v>
      </c>
      <c r="X22" s="115"/>
      <c r="Y22" s="115"/>
      <c r="Z22" s="115"/>
      <c r="AA22" s="115"/>
      <c r="AB22" s="115"/>
      <c r="AC22" s="116"/>
      <c r="AD22" s="132" t="s">
        <v>249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c r="A23" s="126"/>
      <c r="B23" s="127"/>
      <c r="C23" s="127"/>
      <c r="D23" s="127"/>
      <c r="E23" s="127"/>
      <c r="F23" s="128"/>
      <c r="G23" s="117" t="s">
        <v>741</v>
      </c>
      <c r="H23" s="118"/>
      <c r="I23" s="118"/>
      <c r="J23" s="118"/>
      <c r="K23" s="118"/>
      <c r="L23" s="118"/>
      <c r="M23" s="118"/>
      <c r="N23" s="118"/>
      <c r="O23" s="119"/>
      <c r="P23" s="145">
        <v>18</v>
      </c>
      <c r="Q23" s="146"/>
      <c r="R23" s="146"/>
      <c r="S23" s="146"/>
      <c r="T23" s="146"/>
      <c r="U23" s="146"/>
      <c r="V23" s="147"/>
      <c r="W23" s="145">
        <v>17</v>
      </c>
      <c r="X23" s="146"/>
      <c r="Y23" s="146"/>
      <c r="Z23" s="146"/>
      <c r="AA23" s="146"/>
      <c r="AB23" s="146"/>
      <c r="AC23" s="147"/>
      <c r="AD23" s="134" t="s">
        <v>746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c r="A28" s="126"/>
      <c r="B28" s="127"/>
      <c r="C28" s="127"/>
      <c r="D28" s="127"/>
      <c r="E28" s="127"/>
      <c r="F28" s="128"/>
      <c r="G28" s="210" t="s">
        <v>254</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c r="A29" s="129"/>
      <c r="B29" s="130"/>
      <c r="C29" s="130"/>
      <c r="D29" s="130"/>
      <c r="E29" s="130"/>
      <c r="F29" s="131"/>
      <c r="G29" s="213" t="s">
        <v>251</v>
      </c>
      <c r="H29" s="214"/>
      <c r="I29" s="214"/>
      <c r="J29" s="214"/>
      <c r="K29" s="214"/>
      <c r="L29" s="214"/>
      <c r="M29" s="214"/>
      <c r="N29" s="214"/>
      <c r="O29" s="215"/>
      <c r="P29" s="148">
        <f>AK13</f>
        <v>18</v>
      </c>
      <c r="Q29" s="149"/>
      <c r="R29" s="149"/>
      <c r="S29" s="149"/>
      <c r="T29" s="149"/>
      <c r="U29" s="149"/>
      <c r="V29" s="150"/>
      <c r="W29" s="196">
        <f>AR13</f>
        <v>17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c r="A30" s="491" t="s">
        <v>266</v>
      </c>
      <c r="B30" s="492"/>
      <c r="C30" s="492"/>
      <c r="D30" s="492"/>
      <c r="E30" s="492"/>
      <c r="F30" s="493"/>
      <c r="G30" s="631"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303</v>
      </c>
      <c r="AF30" s="369"/>
      <c r="AG30" s="369"/>
      <c r="AH30" s="370"/>
      <c r="AI30" s="371" t="s">
        <v>325</v>
      </c>
      <c r="AJ30" s="371"/>
      <c r="AK30" s="371"/>
      <c r="AL30" s="368"/>
      <c r="AM30" s="371" t="s">
        <v>422</v>
      </c>
      <c r="AN30" s="371"/>
      <c r="AO30" s="371"/>
      <c r="AP30" s="368"/>
      <c r="AQ30" s="622" t="s">
        <v>184</v>
      </c>
      <c r="AR30" s="623"/>
      <c r="AS30" s="623"/>
      <c r="AT30" s="624"/>
      <c r="AU30" s="373" t="s">
        <v>133</v>
      </c>
      <c r="AV30" s="373"/>
      <c r="AW30" s="373"/>
      <c r="AX30" s="374"/>
    </row>
    <row r="31" spans="1:50" ht="18.75" customHeight="1">
      <c r="A31" s="494"/>
      <c r="B31" s="495"/>
      <c r="C31" s="495"/>
      <c r="D31" s="495"/>
      <c r="E31" s="495"/>
      <c r="F31" s="496"/>
      <c r="G31" s="549"/>
      <c r="H31" s="361"/>
      <c r="I31" s="361"/>
      <c r="J31" s="361"/>
      <c r="K31" s="361"/>
      <c r="L31" s="361"/>
      <c r="M31" s="361"/>
      <c r="N31" s="361"/>
      <c r="O31" s="550"/>
      <c r="P31" s="562"/>
      <c r="Q31" s="361"/>
      <c r="R31" s="361"/>
      <c r="S31" s="361"/>
      <c r="T31" s="361"/>
      <c r="U31" s="361"/>
      <c r="V31" s="361"/>
      <c r="W31" s="361"/>
      <c r="X31" s="550"/>
      <c r="Y31" s="450"/>
      <c r="Z31" s="451"/>
      <c r="AA31" s="452"/>
      <c r="AB31" s="318"/>
      <c r="AC31" s="319"/>
      <c r="AD31" s="320"/>
      <c r="AE31" s="318"/>
      <c r="AF31" s="319"/>
      <c r="AG31" s="319"/>
      <c r="AH31" s="320"/>
      <c r="AI31" s="372"/>
      <c r="AJ31" s="372"/>
      <c r="AK31" s="372"/>
      <c r="AL31" s="318"/>
      <c r="AM31" s="372"/>
      <c r="AN31" s="372"/>
      <c r="AO31" s="372"/>
      <c r="AP31" s="318"/>
      <c r="AQ31" s="216" t="s">
        <v>634</v>
      </c>
      <c r="AR31" s="163"/>
      <c r="AS31" s="164" t="s">
        <v>185</v>
      </c>
      <c r="AT31" s="187"/>
      <c r="AU31" s="256">
        <v>3</v>
      </c>
      <c r="AV31" s="256"/>
      <c r="AW31" s="361" t="s">
        <v>175</v>
      </c>
      <c r="AX31" s="362"/>
    </row>
    <row r="32" spans="1:50" ht="23.25" customHeight="1">
      <c r="A32" s="497"/>
      <c r="B32" s="495"/>
      <c r="C32" s="495"/>
      <c r="D32" s="495"/>
      <c r="E32" s="495"/>
      <c r="F32" s="496"/>
      <c r="G32" s="522" t="s">
        <v>635</v>
      </c>
      <c r="H32" s="523"/>
      <c r="I32" s="523"/>
      <c r="J32" s="523"/>
      <c r="K32" s="523"/>
      <c r="L32" s="523"/>
      <c r="M32" s="523"/>
      <c r="N32" s="523"/>
      <c r="O32" s="524"/>
      <c r="P32" s="176" t="s">
        <v>636</v>
      </c>
      <c r="Q32" s="176"/>
      <c r="R32" s="176"/>
      <c r="S32" s="176"/>
      <c r="T32" s="176"/>
      <c r="U32" s="176"/>
      <c r="V32" s="176"/>
      <c r="W32" s="176"/>
      <c r="X32" s="218"/>
      <c r="Y32" s="325" t="s">
        <v>12</v>
      </c>
      <c r="Z32" s="531"/>
      <c r="AA32" s="532"/>
      <c r="AB32" s="533" t="s">
        <v>637</v>
      </c>
      <c r="AC32" s="533"/>
      <c r="AD32" s="533"/>
      <c r="AE32" s="349">
        <v>10418</v>
      </c>
      <c r="AF32" s="350"/>
      <c r="AG32" s="350"/>
      <c r="AH32" s="350"/>
      <c r="AI32" s="349">
        <v>10035</v>
      </c>
      <c r="AJ32" s="350"/>
      <c r="AK32" s="350"/>
      <c r="AL32" s="350"/>
      <c r="AM32" s="349">
        <v>11418</v>
      </c>
      <c r="AN32" s="350"/>
      <c r="AO32" s="350"/>
      <c r="AP32" s="350"/>
      <c r="AQ32" s="151" t="s">
        <v>634</v>
      </c>
      <c r="AR32" s="152"/>
      <c r="AS32" s="152"/>
      <c r="AT32" s="153"/>
      <c r="AU32" s="350" t="s">
        <v>634</v>
      </c>
      <c r="AV32" s="350"/>
      <c r="AW32" s="350"/>
      <c r="AX32" s="351"/>
    </row>
    <row r="33" spans="1:51" ht="23.25" customHeight="1">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637</v>
      </c>
      <c r="AC33" s="504"/>
      <c r="AD33" s="504"/>
      <c r="AE33" s="349">
        <v>5000</v>
      </c>
      <c r="AF33" s="350"/>
      <c r="AG33" s="350"/>
      <c r="AH33" s="350"/>
      <c r="AI33" s="349">
        <v>5000</v>
      </c>
      <c r="AJ33" s="350"/>
      <c r="AK33" s="350"/>
      <c r="AL33" s="350"/>
      <c r="AM33" s="349">
        <v>5000</v>
      </c>
      <c r="AN33" s="350"/>
      <c r="AO33" s="350"/>
      <c r="AP33" s="350"/>
      <c r="AQ33" s="151" t="s">
        <v>634</v>
      </c>
      <c r="AR33" s="152"/>
      <c r="AS33" s="152"/>
      <c r="AT33" s="153"/>
      <c r="AU33" s="350">
        <v>5000</v>
      </c>
      <c r="AV33" s="350"/>
      <c r="AW33" s="350"/>
      <c r="AX33" s="351"/>
    </row>
    <row r="34" spans="1:51" ht="23.25" customHeight="1">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9">
        <v>208</v>
      </c>
      <c r="AF34" s="350"/>
      <c r="AG34" s="350"/>
      <c r="AH34" s="350"/>
      <c r="AI34" s="349">
        <v>201</v>
      </c>
      <c r="AJ34" s="350"/>
      <c r="AK34" s="350"/>
      <c r="AL34" s="350"/>
      <c r="AM34" s="349">
        <v>228</v>
      </c>
      <c r="AN34" s="350"/>
      <c r="AO34" s="350"/>
      <c r="AP34" s="350"/>
      <c r="AQ34" s="151" t="s">
        <v>634</v>
      </c>
      <c r="AR34" s="152"/>
      <c r="AS34" s="152"/>
      <c r="AT34" s="153"/>
      <c r="AU34" s="350" t="s">
        <v>634</v>
      </c>
      <c r="AV34" s="350"/>
      <c r="AW34" s="350"/>
      <c r="AX34" s="351"/>
    </row>
    <row r="35" spans="1:51" ht="23.25" customHeight="1">
      <c r="A35" s="876" t="s">
        <v>293</v>
      </c>
      <c r="B35" s="877"/>
      <c r="C35" s="877"/>
      <c r="D35" s="877"/>
      <c r="E35" s="877"/>
      <c r="F35" s="878"/>
      <c r="G35" s="882" t="s">
        <v>638</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c r="A37" s="625" t="s">
        <v>266</v>
      </c>
      <c r="B37" s="626"/>
      <c r="C37" s="626"/>
      <c r="D37" s="626"/>
      <c r="E37" s="626"/>
      <c r="F37" s="627"/>
      <c r="G37" s="547" t="s">
        <v>145</v>
      </c>
      <c r="H37" s="363"/>
      <c r="I37" s="363"/>
      <c r="J37" s="363"/>
      <c r="K37" s="363"/>
      <c r="L37" s="363"/>
      <c r="M37" s="363"/>
      <c r="N37" s="363"/>
      <c r="O37" s="548"/>
      <c r="P37" s="612" t="s">
        <v>58</v>
      </c>
      <c r="Q37" s="363"/>
      <c r="R37" s="363"/>
      <c r="S37" s="363"/>
      <c r="T37" s="363"/>
      <c r="U37" s="363"/>
      <c r="V37" s="363"/>
      <c r="W37" s="363"/>
      <c r="X37" s="548"/>
      <c r="Y37" s="613"/>
      <c r="Z37" s="614"/>
      <c r="AA37" s="615"/>
      <c r="AB37" s="616" t="s">
        <v>11</v>
      </c>
      <c r="AC37" s="617"/>
      <c r="AD37" s="618"/>
      <c r="AE37" s="321" t="s">
        <v>303</v>
      </c>
      <c r="AF37" s="321"/>
      <c r="AG37" s="321"/>
      <c r="AH37" s="321"/>
      <c r="AI37" s="321" t="s">
        <v>325</v>
      </c>
      <c r="AJ37" s="321"/>
      <c r="AK37" s="321"/>
      <c r="AL37" s="321"/>
      <c r="AM37" s="321" t="s">
        <v>422</v>
      </c>
      <c r="AN37" s="321"/>
      <c r="AO37" s="321"/>
      <c r="AP37" s="321"/>
      <c r="AQ37" s="252" t="s">
        <v>184</v>
      </c>
      <c r="AR37" s="253"/>
      <c r="AS37" s="253"/>
      <c r="AT37" s="254"/>
      <c r="AU37" s="363" t="s">
        <v>133</v>
      </c>
      <c r="AV37" s="363"/>
      <c r="AW37" s="363"/>
      <c r="AX37" s="364"/>
      <c r="AY37">
        <f>COUNTA($G$39)</f>
        <v>1</v>
      </c>
    </row>
    <row r="38" spans="1:51" ht="18.75" customHeight="1">
      <c r="A38" s="494"/>
      <c r="B38" s="495"/>
      <c r="C38" s="495"/>
      <c r="D38" s="495"/>
      <c r="E38" s="495"/>
      <c r="F38" s="496"/>
      <c r="G38" s="549"/>
      <c r="H38" s="361"/>
      <c r="I38" s="361"/>
      <c r="J38" s="361"/>
      <c r="K38" s="361"/>
      <c r="L38" s="361"/>
      <c r="M38" s="361"/>
      <c r="N38" s="361"/>
      <c r="O38" s="550"/>
      <c r="P38" s="562"/>
      <c r="Q38" s="361"/>
      <c r="R38" s="361"/>
      <c r="S38" s="361"/>
      <c r="T38" s="361"/>
      <c r="U38" s="361"/>
      <c r="V38" s="361"/>
      <c r="W38" s="361"/>
      <c r="X38" s="550"/>
      <c r="Y38" s="450"/>
      <c r="Z38" s="451"/>
      <c r="AA38" s="452"/>
      <c r="AB38" s="318"/>
      <c r="AC38" s="319"/>
      <c r="AD38" s="320"/>
      <c r="AE38" s="321"/>
      <c r="AF38" s="321"/>
      <c r="AG38" s="321"/>
      <c r="AH38" s="321"/>
      <c r="AI38" s="321"/>
      <c r="AJ38" s="321"/>
      <c r="AK38" s="321"/>
      <c r="AL38" s="321"/>
      <c r="AM38" s="321"/>
      <c r="AN38" s="321"/>
      <c r="AO38" s="321"/>
      <c r="AP38" s="321"/>
      <c r="AQ38" s="216" t="s">
        <v>634</v>
      </c>
      <c r="AR38" s="163"/>
      <c r="AS38" s="164" t="s">
        <v>185</v>
      </c>
      <c r="AT38" s="187"/>
      <c r="AU38" s="256">
        <v>3</v>
      </c>
      <c r="AV38" s="256"/>
      <c r="AW38" s="361" t="s">
        <v>175</v>
      </c>
      <c r="AX38" s="362"/>
      <c r="AY38">
        <f t="shared" ref="AY38:AY43" si="0">$AY$37</f>
        <v>1</v>
      </c>
    </row>
    <row r="39" spans="1:51" ht="23.25" customHeight="1">
      <c r="A39" s="497"/>
      <c r="B39" s="495"/>
      <c r="C39" s="495"/>
      <c r="D39" s="495"/>
      <c r="E39" s="495"/>
      <c r="F39" s="496"/>
      <c r="G39" s="522" t="s">
        <v>639</v>
      </c>
      <c r="H39" s="523"/>
      <c r="I39" s="523"/>
      <c r="J39" s="523"/>
      <c r="K39" s="523"/>
      <c r="L39" s="523"/>
      <c r="M39" s="523"/>
      <c r="N39" s="523"/>
      <c r="O39" s="524"/>
      <c r="P39" s="176" t="s">
        <v>640</v>
      </c>
      <c r="Q39" s="176"/>
      <c r="R39" s="176"/>
      <c r="S39" s="176"/>
      <c r="T39" s="176"/>
      <c r="U39" s="176"/>
      <c r="V39" s="176"/>
      <c r="W39" s="176"/>
      <c r="X39" s="218"/>
      <c r="Y39" s="325" t="s">
        <v>12</v>
      </c>
      <c r="Z39" s="531"/>
      <c r="AA39" s="532"/>
      <c r="AB39" s="533" t="s">
        <v>637</v>
      </c>
      <c r="AC39" s="533"/>
      <c r="AD39" s="533"/>
      <c r="AE39" s="349">
        <v>10</v>
      </c>
      <c r="AF39" s="350"/>
      <c r="AG39" s="350"/>
      <c r="AH39" s="350"/>
      <c r="AI39" s="349">
        <v>10</v>
      </c>
      <c r="AJ39" s="350"/>
      <c r="AK39" s="350"/>
      <c r="AL39" s="350"/>
      <c r="AM39" s="349">
        <v>10</v>
      </c>
      <c r="AN39" s="350"/>
      <c r="AO39" s="350"/>
      <c r="AP39" s="350"/>
      <c r="AQ39" s="151" t="s">
        <v>634</v>
      </c>
      <c r="AR39" s="152"/>
      <c r="AS39" s="152"/>
      <c r="AT39" s="153"/>
      <c r="AU39" s="350" t="s">
        <v>634</v>
      </c>
      <c r="AV39" s="350"/>
      <c r="AW39" s="350"/>
      <c r="AX39" s="351"/>
      <c r="AY39">
        <f t="shared" si="0"/>
        <v>1</v>
      </c>
    </row>
    <row r="40" spans="1:51" ht="23.25" customHeight="1">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637</v>
      </c>
      <c r="AC40" s="504"/>
      <c r="AD40" s="504"/>
      <c r="AE40" s="349">
        <v>10</v>
      </c>
      <c r="AF40" s="350"/>
      <c r="AG40" s="350"/>
      <c r="AH40" s="350"/>
      <c r="AI40" s="349">
        <v>10</v>
      </c>
      <c r="AJ40" s="350"/>
      <c r="AK40" s="350"/>
      <c r="AL40" s="350"/>
      <c r="AM40" s="349">
        <v>10</v>
      </c>
      <c r="AN40" s="350"/>
      <c r="AO40" s="350"/>
      <c r="AP40" s="350"/>
      <c r="AQ40" s="151" t="s">
        <v>634</v>
      </c>
      <c r="AR40" s="152"/>
      <c r="AS40" s="152"/>
      <c r="AT40" s="153"/>
      <c r="AU40" s="350">
        <v>10</v>
      </c>
      <c r="AV40" s="350"/>
      <c r="AW40" s="350"/>
      <c r="AX40" s="351"/>
      <c r="AY40">
        <f t="shared" si="0"/>
        <v>1</v>
      </c>
    </row>
    <row r="41" spans="1:51" ht="23.25" customHeight="1">
      <c r="A41" s="628"/>
      <c r="B41" s="629"/>
      <c r="C41" s="629"/>
      <c r="D41" s="629"/>
      <c r="E41" s="629"/>
      <c r="F41" s="630"/>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9">
        <v>100</v>
      </c>
      <c r="AF41" s="350"/>
      <c r="AG41" s="350"/>
      <c r="AH41" s="350"/>
      <c r="AI41" s="349">
        <v>100</v>
      </c>
      <c r="AJ41" s="350"/>
      <c r="AK41" s="350"/>
      <c r="AL41" s="350"/>
      <c r="AM41" s="349">
        <v>100</v>
      </c>
      <c r="AN41" s="350"/>
      <c r="AO41" s="350"/>
      <c r="AP41" s="350"/>
      <c r="AQ41" s="151" t="s">
        <v>634</v>
      </c>
      <c r="AR41" s="152"/>
      <c r="AS41" s="152"/>
      <c r="AT41" s="153"/>
      <c r="AU41" s="350" t="s">
        <v>634</v>
      </c>
      <c r="AV41" s="350"/>
      <c r="AW41" s="350"/>
      <c r="AX41" s="351"/>
      <c r="AY41">
        <f t="shared" si="0"/>
        <v>1</v>
      </c>
    </row>
    <row r="42" spans="1:51" ht="23.25" customHeight="1">
      <c r="A42" s="876" t="s">
        <v>293</v>
      </c>
      <c r="B42" s="877"/>
      <c r="C42" s="877"/>
      <c r="D42" s="877"/>
      <c r="E42" s="877"/>
      <c r="F42" s="878"/>
      <c r="G42" s="882" t="s">
        <v>640</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0"/>
        <v>1</v>
      </c>
    </row>
    <row r="43" spans="1:51" ht="23.25" customHeight="1" thickBot="1">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0"/>
        <v>1</v>
      </c>
    </row>
    <row r="44" spans="1:51" ht="18.75" hidden="1" customHeight="1">
      <c r="A44" s="625" t="s">
        <v>266</v>
      </c>
      <c r="B44" s="626"/>
      <c r="C44" s="626"/>
      <c r="D44" s="626"/>
      <c r="E44" s="626"/>
      <c r="F44" s="627"/>
      <c r="G44" s="547" t="s">
        <v>145</v>
      </c>
      <c r="H44" s="363"/>
      <c r="I44" s="363"/>
      <c r="J44" s="363"/>
      <c r="K44" s="363"/>
      <c r="L44" s="363"/>
      <c r="M44" s="363"/>
      <c r="N44" s="363"/>
      <c r="O44" s="548"/>
      <c r="P44" s="612" t="s">
        <v>58</v>
      </c>
      <c r="Q44" s="363"/>
      <c r="R44" s="363"/>
      <c r="S44" s="363"/>
      <c r="T44" s="363"/>
      <c r="U44" s="363"/>
      <c r="V44" s="363"/>
      <c r="W44" s="363"/>
      <c r="X44" s="548"/>
      <c r="Y44" s="613"/>
      <c r="Z44" s="614"/>
      <c r="AA44" s="615"/>
      <c r="AB44" s="616" t="s">
        <v>11</v>
      </c>
      <c r="AC44" s="617"/>
      <c r="AD44" s="618"/>
      <c r="AE44" s="321" t="s">
        <v>303</v>
      </c>
      <c r="AF44" s="321"/>
      <c r="AG44" s="321"/>
      <c r="AH44" s="321"/>
      <c r="AI44" s="321" t="s">
        <v>325</v>
      </c>
      <c r="AJ44" s="321"/>
      <c r="AK44" s="321"/>
      <c r="AL44" s="321"/>
      <c r="AM44" s="321" t="s">
        <v>422</v>
      </c>
      <c r="AN44" s="321"/>
      <c r="AO44" s="321"/>
      <c r="AP44" s="321"/>
      <c r="AQ44" s="252" t="s">
        <v>184</v>
      </c>
      <c r="AR44" s="253"/>
      <c r="AS44" s="253"/>
      <c r="AT44" s="254"/>
      <c r="AU44" s="363" t="s">
        <v>133</v>
      </c>
      <c r="AV44" s="363"/>
      <c r="AW44" s="363"/>
      <c r="AX44" s="364"/>
      <c r="AY44">
        <f>COUNTA($G$46)</f>
        <v>0</v>
      </c>
    </row>
    <row r="45" spans="1:51" ht="18.75" hidden="1" customHeight="1">
      <c r="A45" s="494"/>
      <c r="B45" s="495"/>
      <c r="C45" s="495"/>
      <c r="D45" s="495"/>
      <c r="E45" s="495"/>
      <c r="F45" s="496"/>
      <c r="G45" s="549"/>
      <c r="H45" s="361"/>
      <c r="I45" s="361"/>
      <c r="J45" s="361"/>
      <c r="K45" s="361"/>
      <c r="L45" s="361"/>
      <c r="M45" s="361"/>
      <c r="N45" s="361"/>
      <c r="O45" s="550"/>
      <c r="P45" s="562"/>
      <c r="Q45" s="361"/>
      <c r="R45" s="361"/>
      <c r="S45" s="361"/>
      <c r="T45" s="361"/>
      <c r="U45" s="361"/>
      <c r="V45" s="361"/>
      <c r="W45" s="361"/>
      <c r="X45" s="550"/>
      <c r="Y45" s="450"/>
      <c r="Z45" s="451"/>
      <c r="AA45" s="452"/>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 t="shared" ref="AY45:AY50" si="1">$AY$44</f>
        <v>0</v>
      </c>
    </row>
    <row r="46" spans="1:51" ht="23.25" hidden="1" customHeight="1">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5" t="s">
        <v>12</v>
      </c>
      <c r="Z46" s="531"/>
      <c r="AA46" s="532"/>
      <c r="AB46" s="533"/>
      <c r="AC46" s="533"/>
      <c r="AD46" s="533"/>
      <c r="AE46" s="344"/>
      <c r="AF46" s="344"/>
      <c r="AG46" s="344"/>
      <c r="AH46" s="344"/>
      <c r="AI46" s="344"/>
      <c r="AJ46" s="344"/>
      <c r="AK46" s="344"/>
      <c r="AL46" s="344"/>
      <c r="AM46" s="344"/>
      <c r="AN46" s="344"/>
      <c r="AO46" s="344"/>
      <c r="AP46" s="344"/>
      <c r="AQ46" s="151"/>
      <c r="AR46" s="152"/>
      <c r="AS46" s="152"/>
      <c r="AT46" s="153"/>
      <c r="AU46" s="350"/>
      <c r="AV46" s="350"/>
      <c r="AW46" s="350"/>
      <c r="AX46" s="351"/>
      <c r="AY46">
        <f t="shared" si="1"/>
        <v>0</v>
      </c>
    </row>
    <row r="47" spans="1:51" ht="23.25" hidden="1" customHeight="1">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1"/>
        <v>0</v>
      </c>
    </row>
    <row r="48" spans="1:51" ht="23.25" hidden="1" customHeight="1">
      <c r="A48" s="628"/>
      <c r="B48" s="629"/>
      <c r="C48" s="629"/>
      <c r="D48" s="629"/>
      <c r="E48" s="629"/>
      <c r="F48" s="630"/>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1"/>
        <v>0</v>
      </c>
    </row>
    <row r="49" spans="1:51" ht="23.25" hidden="1" customHeight="1">
      <c r="A49" s="876" t="s">
        <v>293</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1"/>
        <v>0</v>
      </c>
    </row>
    <row r="50" spans="1:51" ht="23.25" hidden="1" customHeight="1">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1"/>
        <v>0</v>
      </c>
    </row>
    <row r="51" spans="1:51" ht="18.75" hidden="1" customHeight="1">
      <c r="A51" s="494" t="s">
        <v>266</v>
      </c>
      <c r="B51" s="495"/>
      <c r="C51" s="495"/>
      <c r="D51" s="495"/>
      <c r="E51" s="495"/>
      <c r="F51" s="496"/>
      <c r="G51" s="547" t="s">
        <v>145</v>
      </c>
      <c r="H51" s="363"/>
      <c r="I51" s="363"/>
      <c r="J51" s="363"/>
      <c r="K51" s="363"/>
      <c r="L51" s="363"/>
      <c r="M51" s="363"/>
      <c r="N51" s="363"/>
      <c r="O51" s="548"/>
      <c r="P51" s="612" t="s">
        <v>58</v>
      </c>
      <c r="Q51" s="363"/>
      <c r="R51" s="363"/>
      <c r="S51" s="363"/>
      <c r="T51" s="363"/>
      <c r="U51" s="363"/>
      <c r="V51" s="363"/>
      <c r="W51" s="363"/>
      <c r="X51" s="548"/>
      <c r="Y51" s="613"/>
      <c r="Z51" s="614"/>
      <c r="AA51" s="615"/>
      <c r="AB51" s="616" t="s">
        <v>11</v>
      </c>
      <c r="AC51" s="617"/>
      <c r="AD51" s="618"/>
      <c r="AE51" s="321" t="s">
        <v>303</v>
      </c>
      <c r="AF51" s="321"/>
      <c r="AG51" s="321"/>
      <c r="AH51" s="321"/>
      <c r="AI51" s="321" t="s">
        <v>325</v>
      </c>
      <c r="AJ51" s="321"/>
      <c r="AK51" s="321"/>
      <c r="AL51" s="321"/>
      <c r="AM51" s="321" t="s">
        <v>422</v>
      </c>
      <c r="AN51" s="321"/>
      <c r="AO51" s="321"/>
      <c r="AP51" s="321"/>
      <c r="AQ51" s="252" t="s">
        <v>184</v>
      </c>
      <c r="AR51" s="253"/>
      <c r="AS51" s="253"/>
      <c r="AT51" s="254"/>
      <c r="AU51" s="359" t="s">
        <v>133</v>
      </c>
      <c r="AV51" s="359"/>
      <c r="AW51" s="359"/>
      <c r="AX51" s="360"/>
      <c r="AY51">
        <f>COUNTA($G$53)</f>
        <v>0</v>
      </c>
    </row>
    <row r="52" spans="1:51" ht="18.75" hidden="1" customHeight="1">
      <c r="A52" s="494"/>
      <c r="B52" s="495"/>
      <c r="C52" s="495"/>
      <c r="D52" s="495"/>
      <c r="E52" s="495"/>
      <c r="F52" s="496"/>
      <c r="G52" s="549"/>
      <c r="H52" s="361"/>
      <c r="I52" s="361"/>
      <c r="J52" s="361"/>
      <c r="K52" s="361"/>
      <c r="L52" s="361"/>
      <c r="M52" s="361"/>
      <c r="N52" s="361"/>
      <c r="O52" s="550"/>
      <c r="P52" s="562"/>
      <c r="Q52" s="361"/>
      <c r="R52" s="361"/>
      <c r="S52" s="361"/>
      <c r="T52" s="361"/>
      <c r="U52" s="361"/>
      <c r="V52" s="361"/>
      <c r="W52" s="361"/>
      <c r="X52" s="550"/>
      <c r="Y52" s="450"/>
      <c r="Z52" s="451"/>
      <c r="AA52" s="452"/>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 t="shared" ref="AY52:AY57" si="2">$AY$51</f>
        <v>0</v>
      </c>
    </row>
    <row r="53" spans="1:51" ht="23.25" hidden="1" customHeight="1">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5" t="s">
        <v>12</v>
      </c>
      <c r="Z53" s="531"/>
      <c r="AA53" s="532"/>
      <c r="AB53" s="533"/>
      <c r="AC53" s="533"/>
      <c r="AD53" s="533"/>
      <c r="AE53" s="349"/>
      <c r="AF53" s="350"/>
      <c r="AG53" s="350"/>
      <c r="AH53" s="350"/>
      <c r="AI53" s="349"/>
      <c r="AJ53" s="350"/>
      <c r="AK53" s="350"/>
      <c r="AL53" s="350"/>
      <c r="AM53" s="349"/>
      <c r="AN53" s="350"/>
      <c r="AO53" s="350"/>
      <c r="AP53" s="350"/>
      <c r="AQ53" s="151"/>
      <c r="AR53" s="152"/>
      <c r="AS53" s="152"/>
      <c r="AT53" s="153"/>
      <c r="AU53" s="350"/>
      <c r="AV53" s="350"/>
      <c r="AW53" s="350"/>
      <c r="AX53" s="351"/>
      <c r="AY53">
        <f t="shared" si="2"/>
        <v>0</v>
      </c>
    </row>
    <row r="54" spans="1:51" ht="23.25" hidden="1" customHeight="1">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2"/>
        <v>0</v>
      </c>
    </row>
    <row r="55" spans="1:51" ht="23.25" hidden="1" customHeight="1">
      <c r="A55" s="628"/>
      <c r="B55" s="629"/>
      <c r="C55" s="629"/>
      <c r="D55" s="629"/>
      <c r="E55" s="629"/>
      <c r="F55" s="630"/>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2"/>
        <v>0</v>
      </c>
    </row>
    <row r="56" spans="1:51" ht="23.25" hidden="1" customHeight="1">
      <c r="A56" s="876" t="s">
        <v>293</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2"/>
        <v>0</v>
      </c>
    </row>
    <row r="57" spans="1:51" ht="23.25" hidden="1" customHeight="1">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2"/>
        <v>0</v>
      </c>
    </row>
    <row r="58" spans="1:51" ht="18.75" hidden="1" customHeight="1">
      <c r="A58" s="494" t="s">
        <v>266</v>
      </c>
      <c r="B58" s="495"/>
      <c r="C58" s="495"/>
      <c r="D58" s="495"/>
      <c r="E58" s="495"/>
      <c r="F58" s="496"/>
      <c r="G58" s="547" t="s">
        <v>145</v>
      </c>
      <c r="H58" s="363"/>
      <c r="I58" s="363"/>
      <c r="J58" s="363"/>
      <c r="K58" s="363"/>
      <c r="L58" s="363"/>
      <c r="M58" s="363"/>
      <c r="N58" s="363"/>
      <c r="O58" s="548"/>
      <c r="P58" s="612" t="s">
        <v>58</v>
      </c>
      <c r="Q58" s="363"/>
      <c r="R58" s="363"/>
      <c r="S58" s="363"/>
      <c r="T58" s="363"/>
      <c r="U58" s="363"/>
      <c r="V58" s="363"/>
      <c r="W58" s="363"/>
      <c r="X58" s="548"/>
      <c r="Y58" s="613"/>
      <c r="Z58" s="614"/>
      <c r="AA58" s="615"/>
      <c r="AB58" s="616" t="s">
        <v>11</v>
      </c>
      <c r="AC58" s="617"/>
      <c r="AD58" s="618"/>
      <c r="AE58" s="321" t="s">
        <v>303</v>
      </c>
      <c r="AF58" s="321"/>
      <c r="AG58" s="321"/>
      <c r="AH58" s="321"/>
      <c r="AI58" s="321" t="s">
        <v>325</v>
      </c>
      <c r="AJ58" s="321"/>
      <c r="AK58" s="321"/>
      <c r="AL58" s="321"/>
      <c r="AM58" s="321" t="s">
        <v>422</v>
      </c>
      <c r="AN58" s="321"/>
      <c r="AO58" s="321"/>
      <c r="AP58" s="321"/>
      <c r="AQ58" s="252" t="s">
        <v>184</v>
      </c>
      <c r="AR58" s="253"/>
      <c r="AS58" s="253"/>
      <c r="AT58" s="254"/>
      <c r="AU58" s="359" t="s">
        <v>133</v>
      </c>
      <c r="AV58" s="359"/>
      <c r="AW58" s="359"/>
      <c r="AX58" s="360"/>
      <c r="AY58">
        <f>COUNTA($G$60)</f>
        <v>0</v>
      </c>
    </row>
    <row r="59" spans="1:51" ht="18.75" hidden="1" customHeight="1">
      <c r="A59" s="494"/>
      <c r="B59" s="495"/>
      <c r="C59" s="495"/>
      <c r="D59" s="495"/>
      <c r="E59" s="495"/>
      <c r="F59" s="496"/>
      <c r="G59" s="549"/>
      <c r="H59" s="361"/>
      <c r="I59" s="361"/>
      <c r="J59" s="361"/>
      <c r="K59" s="361"/>
      <c r="L59" s="361"/>
      <c r="M59" s="361"/>
      <c r="N59" s="361"/>
      <c r="O59" s="550"/>
      <c r="P59" s="562"/>
      <c r="Q59" s="361"/>
      <c r="R59" s="361"/>
      <c r="S59" s="361"/>
      <c r="T59" s="361"/>
      <c r="U59" s="361"/>
      <c r="V59" s="361"/>
      <c r="W59" s="361"/>
      <c r="X59" s="550"/>
      <c r="Y59" s="450"/>
      <c r="Z59" s="451"/>
      <c r="AA59" s="452"/>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 t="shared" ref="AY59:AY64" si="3">$AY$58</f>
        <v>0</v>
      </c>
    </row>
    <row r="60" spans="1:51" ht="23.25" hidden="1" customHeight="1">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5" t="s">
        <v>12</v>
      </c>
      <c r="Z60" s="531"/>
      <c r="AA60" s="532"/>
      <c r="AB60" s="533"/>
      <c r="AC60" s="533"/>
      <c r="AD60" s="533"/>
      <c r="AE60" s="349"/>
      <c r="AF60" s="350"/>
      <c r="AG60" s="350"/>
      <c r="AH60" s="350"/>
      <c r="AI60" s="349"/>
      <c r="AJ60" s="350"/>
      <c r="AK60" s="350"/>
      <c r="AL60" s="350"/>
      <c r="AM60" s="349"/>
      <c r="AN60" s="350"/>
      <c r="AO60" s="350"/>
      <c r="AP60" s="350"/>
      <c r="AQ60" s="151"/>
      <c r="AR60" s="152"/>
      <c r="AS60" s="152"/>
      <c r="AT60" s="153"/>
      <c r="AU60" s="350"/>
      <c r="AV60" s="350"/>
      <c r="AW60" s="350"/>
      <c r="AX60" s="351"/>
      <c r="AY60">
        <f t="shared" si="3"/>
        <v>0</v>
      </c>
    </row>
    <row r="61" spans="1:51" ht="23.25" hidden="1" customHeight="1">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3"/>
        <v>0</v>
      </c>
    </row>
    <row r="62" spans="1:51" ht="23.25" hidden="1" customHeight="1">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3"/>
        <v>0</v>
      </c>
    </row>
    <row r="63" spans="1:51" ht="23.25" hidden="1" customHeight="1">
      <c r="A63" s="876" t="s">
        <v>293</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3"/>
        <v>0</v>
      </c>
    </row>
    <row r="64" spans="1:51" ht="23.25" hidden="1" customHeight="1">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3"/>
        <v>0</v>
      </c>
    </row>
    <row r="65" spans="1:51" ht="18.75" hidden="1" customHeight="1">
      <c r="A65" s="837" t="s">
        <v>267</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262</v>
      </c>
      <c r="X65" s="849"/>
      <c r="Y65" s="852"/>
      <c r="Z65" s="852"/>
      <c r="AA65" s="853"/>
      <c r="AB65" s="846" t="s">
        <v>11</v>
      </c>
      <c r="AC65" s="842"/>
      <c r="AD65" s="843"/>
      <c r="AE65" s="321" t="s">
        <v>303</v>
      </c>
      <c r="AF65" s="321"/>
      <c r="AG65" s="321"/>
      <c r="AH65" s="321"/>
      <c r="AI65" s="321" t="s">
        <v>325</v>
      </c>
      <c r="AJ65" s="321"/>
      <c r="AK65" s="321"/>
      <c r="AL65" s="321"/>
      <c r="AM65" s="321" t="s">
        <v>422</v>
      </c>
      <c r="AN65" s="321"/>
      <c r="AO65" s="321"/>
      <c r="AP65" s="321"/>
      <c r="AQ65" s="200" t="s">
        <v>184</v>
      </c>
      <c r="AR65" s="184"/>
      <c r="AS65" s="184"/>
      <c r="AT65" s="185"/>
      <c r="AU65" s="955" t="s">
        <v>133</v>
      </c>
      <c r="AV65" s="955"/>
      <c r="AW65" s="955"/>
      <c r="AX65" s="956"/>
      <c r="AY65">
        <f>COUNTA($H$67)</f>
        <v>0</v>
      </c>
    </row>
    <row r="66" spans="1:51" ht="18.75" hidden="1" customHeight="1">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1"/>
      <c r="AF66" s="321"/>
      <c r="AG66" s="321"/>
      <c r="AH66" s="321"/>
      <c r="AI66" s="321"/>
      <c r="AJ66" s="321"/>
      <c r="AK66" s="321"/>
      <c r="AL66" s="321"/>
      <c r="AM66" s="321"/>
      <c r="AN66" s="321"/>
      <c r="AO66" s="321"/>
      <c r="AP66" s="321"/>
      <c r="AQ66" s="216"/>
      <c r="AR66" s="163"/>
      <c r="AS66" s="164" t="s">
        <v>185</v>
      </c>
      <c r="AT66" s="187"/>
      <c r="AU66" s="256"/>
      <c r="AV66" s="256"/>
      <c r="AW66" s="844" t="s">
        <v>265</v>
      </c>
      <c r="AX66" s="957"/>
      <c r="AY66">
        <f>$AY$65</f>
        <v>0</v>
      </c>
    </row>
    <row r="67" spans="1:51" ht="23.25" hidden="1" customHeight="1">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283</v>
      </c>
      <c r="AC67" s="930"/>
      <c r="AD67" s="930"/>
      <c r="AE67" s="349"/>
      <c r="AF67" s="350"/>
      <c r="AG67" s="350"/>
      <c r="AH67" s="350"/>
      <c r="AI67" s="349"/>
      <c r="AJ67" s="350"/>
      <c r="AK67" s="350"/>
      <c r="AL67" s="350"/>
      <c r="AM67" s="349"/>
      <c r="AN67" s="350"/>
      <c r="AO67" s="350"/>
      <c r="AP67" s="350"/>
      <c r="AQ67" s="349"/>
      <c r="AR67" s="350"/>
      <c r="AS67" s="350"/>
      <c r="AT67" s="795"/>
      <c r="AU67" s="350"/>
      <c r="AV67" s="350"/>
      <c r="AW67" s="350"/>
      <c r="AX67" s="351"/>
      <c r="AY67">
        <f t="shared" ref="AY67:AY72" si="4">$AY$65</f>
        <v>0</v>
      </c>
    </row>
    <row r="68" spans="1:51" ht="23.25" hidden="1" customHeight="1">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283</v>
      </c>
      <c r="AC68" s="953"/>
      <c r="AD68" s="953"/>
      <c r="AE68" s="349"/>
      <c r="AF68" s="350"/>
      <c r="AG68" s="350"/>
      <c r="AH68" s="350"/>
      <c r="AI68" s="349"/>
      <c r="AJ68" s="350"/>
      <c r="AK68" s="350"/>
      <c r="AL68" s="350"/>
      <c r="AM68" s="349"/>
      <c r="AN68" s="350"/>
      <c r="AO68" s="350"/>
      <c r="AP68" s="350"/>
      <c r="AQ68" s="349"/>
      <c r="AR68" s="350"/>
      <c r="AS68" s="350"/>
      <c r="AT68" s="795"/>
      <c r="AU68" s="350"/>
      <c r="AV68" s="350"/>
      <c r="AW68" s="350"/>
      <c r="AX68" s="351"/>
      <c r="AY68">
        <f t="shared" si="4"/>
        <v>0</v>
      </c>
    </row>
    <row r="69" spans="1:51" ht="23.25" hidden="1" customHeight="1">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284</v>
      </c>
      <c r="AC69" s="954"/>
      <c r="AD69" s="954"/>
      <c r="AE69" s="357"/>
      <c r="AF69" s="358"/>
      <c r="AG69" s="358"/>
      <c r="AH69" s="358"/>
      <c r="AI69" s="357"/>
      <c r="AJ69" s="358"/>
      <c r="AK69" s="358"/>
      <c r="AL69" s="358"/>
      <c r="AM69" s="357"/>
      <c r="AN69" s="358"/>
      <c r="AO69" s="358"/>
      <c r="AP69" s="358"/>
      <c r="AQ69" s="349"/>
      <c r="AR69" s="350"/>
      <c r="AS69" s="350"/>
      <c r="AT69" s="795"/>
      <c r="AU69" s="350"/>
      <c r="AV69" s="350"/>
      <c r="AW69" s="350"/>
      <c r="AX69" s="351"/>
      <c r="AY69">
        <f t="shared" si="4"/>
        <v>0</v>
      </c>
    </row>
    <row r="70" spans="1:51" ht="23.25" hidden="1" customHeight="1">
      <c r="A70" s="830" t="s">
        <v>271</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282</v>
      </c>
      <c r="X70" s="923"/>
      <c r="Y70" s="928" t="s">
        <v>12</v>
      </c>
      <c r="Z70" s="928"/>
      <c r="AA70" s="929"/>
      <c r="AB70" s="930" t="s">
        <v>283</v>
      </c>
      <c r="AC70" s="930"/>
      <c r="AD70" s="930"/>
      <c r="AE70" s="349"/>
      <c r="AF70" s="350"/>
      <c r="AG70" s="350"/>
      <c r="AH70" s="350"/>
      <c r="AI70" s="349"/>
      <c r="AJ70" s="350"/>
      <c r="AK70" s="350"/>
      <c r="AL70" s="350"/>
      <c r="AM70" s="349"/>
      <c r="AN70" s="350"/>
      <c r="AO70" s="350"/>
      <c r="AP70" s="350"/>
      <c r="AQ70" s="349"/>
      <c r="AR70" s="350"/>
      <c r="AS70" s="350"/>
      <c r="AT70" s="795"/>
      <c r="AU70" s="350"/>
      <c r="AV70" s="350"/>
      <c r="AW70" s="350"/>
      <c r="AX70" s="351"/>
      <c r="AY70">
        <f t="shared" si="4"/>
        <v>0</v>
      </c>
    </row>
    <row r="71" spans="1:51" ht="23.25" hidden="1" customHeight="1">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283</v>
      </c>
      <c r="AC71" s="953"/>
      <c r="AD71" s="953"/>
      <c r="AE71" s="349"/>
      <c r="AF71" s="350"/>
      <c r="AG71" s="350"/>
      <c r="AH71" s="350"/>
      <c r="AI71" s="349"/>
      <c r="AJ71" s="350"/>
      <c r="AK71" s="350"/>
      <c r="AL71" s="350"/>
      <c r="AM71" s="349"/>
      <c r="AN71" s="350"/>
      <c r="AO71" s="350"/>
      <c r="AP71" s="350"/>
      <c r="AQ71" s="349"/>
      <c r="AR71" s="350"/>
      <c r="AS71" s="350"/>
      <c r="AT71" s="795"/>
      <c r="AU71" s="350"/>
      <c r="AV71" s="350"/>
      <c r="AW71" s="350"/>
      <c r="AX71" s="351"/>
      <c r="AY71">
        <f t="shared" si="4"/>
        <v>0</v>
      </c>
    </row>
    <row r="72" spans="1:51" ht="23.25" hidden="1" customHeight="1">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284</v>
      </c>
      <c r="AC72" s="954"/>
      <c r="AD72" s="954"/>
      <c r="AE72" s="357"/>
      <c r="AF72" s="358"/>
      <c r="AG72" s="358"/>
      <c r="AH72" s="358"/>
      <c r="AI72" s="357"/>
      <c r="AJ72" s="358"/>
      <c r="AK72" s="358"/>
      <c r="AL72" s="358"/>
      <c r="AM72" s="357"/>
      <c r="AN72" s="358"/>
      <c r="AO72" s="358"/>
      <c r="AP72" s="917"/>
      <c r="AQ72" s="349"/>
      <c r="AR72" s="350"/>
      <c r="AS72" s="350"/>
      <c r="AT72" s="795"/>
      <c r="AU72" s="350"/>
      <c r="AV72" s="350"/>
      <c r="AW72" s="350"/>
      <c r="AX72" s="351"/>
      <c r="AY72">
        <f t="shared" si="4"/>
        <v>0</v>
      </c>
    </row>
    <row r="73" spans="1:51" ht="18.75" hidden="1" customHeight="1">
      <c r="A73" s="816" t="s">
        <v>267</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1" t="s">
        <v>303</v>
      </c>
      <c r="AF73" s="321"/>
      <c r="AG73" s="321"/>
      <c r="AH73" s="321"/>
      <c r="AI73" s="321" t="s">
        <v>325</v>
      </c>
      <c r="AJ73" s="321"/>
      <c r="AK73" s="321"/>
      <c r="AL73" s="321"/>
      <c r="AM73" s="321" t="s">
        <v>422</v>
      </c>
      <c r="AN73" s="321"/>
      <c r="AO73" s="321"/>
      <c r="AP73" s="321"/>
      <c r="AQ73" s="200" t="s">
        <v>184</v>
      </c>
      <c r="AR73" s="184"/>
      <c r="AS73" s="184"/>
      <c r="AT73" s="185"/>
      <c r="AU73" s="258" t="s">
        <v>133</v>
      </c>
      <c r="AV73" s="161"/>
      <c r="AW73" s="161"/>
      <c r="AX73" s="162"/>
      <c r="AY73">
        <f>COUNTA($H$75)</f>
        <v>0</v>
      </c>
    </row>
    <row r="74" spans="1:51" ht="18.75" hidden="1" customHeight="1">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$AY$73</f>
        <v>0</v>
      </c>
    </row>
    <row r="76" spans="1:51" ht="23.25" hidden="1" customHeight="1">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$AY$73</f>
        <v>0</v>
      </c>
    </row>
    <row r="77" spans="1:51" ht="23.25" hidden="1" customHeight="1">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$AY$73</f>
        <v>0</v>
      </c>
    </row>
    <row r="78" spans="1:51" ht="69.75" hidden="1" customHeight="1">
      <c r="A78" s="891" t="s">
        <v>296</v>
      </c>
      <c r="B78" s="892"/>
      <c r="C78" s="892"/>
      <c r="D78" s="892"/>
      <c r="E78" s="889" t="s">
        <v>245</v>
      </c>
      <c r="F78" s="890"/>
      <c r="G78" s="45" t="s">
        <v>187</v>
      </c>
      <c r="H78" s="773"/>
      <c r="I78" s="230"/>
      <c r="J78" s="230"/>
      <c r="K78" s="230"/>
      <c r="L78" s="230"/>
      <c r="M78" s="230"/>
      <c r="N78" s="230"/>
      <c r="O78" s="774"/>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$AY$73</f>
        <v>0</v>
      </c>
    </row>
    <row r="79" spans="1:51" ht="18.75" hidden="1" customHeight="1">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261</v>
      </c>
      <c r="AP79" s="112"/>
      <c r="AQ79" s="112"/>
      <c r="AR79" s="62" t="s">
        <v>259</v>
      </c>
      <c r="AS79" s="111"/>
      <c r="AT79" s="112"/>
      <c r="AU79" s="112"/>
      <c r="AV79" s="112"/>
      <c r="AW79" s="112"/>
      <c r="AX79" s="113"/>
      <c r="AY79">
        <f>COUNTIF($AR$79,"☑")</f>
        <v>0</v>
      </c>
    </row>
    <row r="80" spans="1:51" ht="18.75" hidden="1" customHeight="1">
      <c r="A80" s="501" t="s">
        <v>146</v>
      </c>
      <c r="B80" s="825" t="s">
        <v>258</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613</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c r="A81" s="502"/>
      <c r="B81" s="828"/>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c r="A82" s="502"/>
      <c r="B82" s="828"/>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3"/>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5">$AY$80</f>
        <v>0</v>
      </c>
    </row>
    <row r="83" spans="1:60" ht="22.5" hidden="1" customHeight="1">
      <c r="A83" s="502"/>
      <c r="B83" s="828"/>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4"/>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5"/>
        <v>0</v>
      </c>
    </row>
    <row r="84" spans="1:60" ht="19.5" hidden="1" customHeight="1">
      <c r="A84" s="502"/>
      <c r="B84" s="829"/>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5"/>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5"/>
        <v>0</v>
      </c>
    </row>
    <row r="85" spans="1:60" ht="18.75" hidden="1" customHeight="1">
      <c r="A85" s="502"/>
      <c r="B85" s="534" t="s">
        <v>144</v>
      </c>
      <c r="C85" s="534"/>
      <c r="D85" s="534"/>
      <c r="E85" s="534"/>
      <c r="F85" s="535"/>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40" t="s">
        <v>11</v>
      </c>
      <c r="AC85" s="441"/>
      <c r="AD85" s="442"/>
      <c r="AE85" s="321" t="s">
        <v>303</v>
      </c>
      <c r="AF85" s="321"/>
      <c r="AG85" s="321"/>
      <c r="AH85" s="321"/>
      <c r="AI85" s="321" t="s">
        <v>325</v>
      </c>
      <c r="AJ85" s="321"/>
      <c r="AK85" s="321"/>
      <c r="AL85" s="321"/>
      <c r="AM85" s="321" t="s">
        <v>422</v>
      </c>
      <c r="AN85" s="321"/>
      <c r="AO85" s="321"/>
      <c r="AP85" s="321"/>
      <c r="AQ85" s="200" t="s">
        <v>184</v>
      </c>
      <c r="AR85" s="184"/>
      <c r="AS85" s="184"/>
      <c r="AT85" s="185"/>
      <c r="AU85" s="355" t="s">
        <v>133</v>
      </c>
      <c r="AV85" s="355"/>
      <c r="AW85" s="355"/>
      <c r="AX85" s="356"/>
      <c r="AY85">
        <f t="shared" si="5"/>
        <v>0</v>
      </c>
      <c r="AZ85" s="10"/>
      <c r="BA85" s="10"/>
      <c r="BB85" s="10"/>
      <c r="BC85" s="10"/>
    </row>
    <row r="86" spans="1:60" ht="18.75" hidden="1" customHeight="1">
      <c r="A86" s="502"/>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5"/>
        <v>0</v>
      </c>
      <c r="AZ86" s="10"/>
      <c r="BA86" s="10"/>
      <c r="BB86" s="10"/>
      <c r="BC86" s="10"/>
      <c r="BD86" s="10"/>
      <c r="BE86" s="10"/>
      <c r="BF86" s="10"/>
      <c r="BG86" s="10"/>
      <c r="BH86" s="10"/>
    </row>
    <row r="87" spans="1:60" ht="23.25" hidden="1" customHeight="1">
      <c r="A87" s="502"/>
      <c r="B87" s="534"/>
      <c r="C87" s="534"/>
      <c r="D87" s="534"/>
      <c r="E87" s="534"/>
      <c r="F87" s="535"/>
      <c r="G87" s="217"/>
      <c r="H87" s="176"/>
      <c r="I87" s="176"/>
      <c r="J87" s="176"/>
      <c r="K87" s="176"/>
      <c r="L87" s="176"/>
      <c r="M87" s="176"/>
      <c r="N87" s="176"/>
      <c r="O87" s="218"/>
      <c r="P87" s="176"/>
      <c r="Q87" s="780"/>
      <c r="R87" s="780"/>
      <c r="S87" s="780"/>
      <c r="T87" s="780"/>
      <c r="U87" s="780"/>
      <c r="V87" s="780"/>
      <c r="W87" s="780"/>
      <c r="X87" s="781"/>
      <c r="Y87" s="736" t="s">
        <v>61</v>
      </c>
      <c r="Z87" s="737"/>
      <c r="AA87" s="738"/>
      <c r="AB87" s="533"/>
      <c r="AC87" s="533"/>
      <c r="AD87" s="533"/>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5"/>
        <v>0</v>
      </c>
    </row>
    <row r="88" spans="1:60" ht="23.25" hidden="1" customHeight="1">
      <c r="A88" s="502"/>
      <c r="B88" s="534"/>
      <c r="C88" s="534"/>
      <c r="D88" s="534"/>
      <c r="E88" s="534"/>
      <c r="F88" s="535"/>
      <c r="G88" s="219"/>
      <c r="H88" s="220"/>
      <c r="I88" s="220"/>
      <c r="J88" s="220"/>
      <c r="K88" s="220"/>
      <c r="L88" s="220"/>
      <c r="M88" s="220"/>
      <c r="N88" s="220"/>
      <c r="O88" s="221"/>
      <c r="P88" s="782"/>
      <c r="Q88" s="782"/>
      <c r="R88" s="782"/>
      <c r="S88" s="782"/>
      <c r="T88" s="782"/>
      <c r="U88" s="782"/>
      <c r="V88" s="782"/>
      <c r="W88" s="782"/>
      <c r="X88" s="783"/>
      <c r="Y88" s="713" t="s">
        <v>53</v>
      </c>
      <c r="Z88" s="714"/>
      <c r="AA88" s="715"/>
      <c r="AB88" s="504"/>
      <c r="AC88" s="504"/>
      <c r="AD88" s="504"/>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5"/>
        <v>0</v>
      </c>
      <c r="AZ88" s="10"/>
      <c r="BA88" s="10"/>
      <c r="BB88" s="10"/>
      <c r="BC88" s="10"/>
    </row>
    <row r="89" spans="1:60" ht="23.25" hidden="1" customHeight="1">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4"/>
      <c r="Y89" s="713" t="s">
        <v>13</v>
      </c>
      <c r="Z89" s="714"/>
      <c r="AA89" s="715"/>
      <c r="AB89" s="443" t="s">
        <v>14</v>
      </c>
      <c r="AC89" s="443"/>
      <c r="AD89" s="443"/>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5"/>
        <v>0</v>
      </c>
      <c r="AZ89" s="10"/>
      <c r="BA89" s="10"/>
      <c r="BB89" s="10"/>
      <c r="BC89" s="10"/>
      <c r="BD89" s="10"/>
      <c r="BE89" s="10"/>
      <c r="BF89" s="10"/>
      <c r="BG89" s="10"/>
      <c r="BH89" s="10"/>
    </row>
    <row r="90" spans="1:60" ht="18.75" hidden="1" customHeight="1">
      <c r="A90" s="502"/>
      <c r="B90" s="534" t="s">
        <v>144</v>
      </c>
      <c r="C90" s="534"/>
      <c r="D90" s="534"/>
      <c r="E90" s="534"/>
      <c r="F90" s="535"/>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40" t="s">
        <v>11</v>
      </c>
      <c r="AC90" s="441"/>
      <c r="AD90" s="442"/>
      <c r="AE90" s="321" t="s">
        <v>303</v>
      </c>
      <c r="AF90" s="321"/>
      <c r="AG90" s="321"/>
      <c r="AH90" s="321"/>
      <c r="AI90" s="321" t="s">
        <v>325</v>
      </c>
      <c r="AJ90" s="321"/>
      <c r="AK90" s="321"/>
      <c r="AL90" s="321"/>
      <c r="AM90" s="321" t="s">
        <v>422</v>
      </c>
      <c r="AN90" s="321"/>
      <c r="AO90" s="321"/>
      <c r="AP90" s="321"/>
      <c r="AQ90" s="200" t="s">
        <v>184</v>
      </c>
      <c r="AR90" s="184"/>
      <c r="AS90" s="184"/>
      <c r="AT90" s="185"/>
      <c r="AU90" s="355" t="s">
        <v>133</v>
      </c>
      <c r="AV90" s="355"/>
      <c r="AW90" s="355"/>
      <c r="AX90" s="356"/>
      <c r="AY90">
        <f>COUNTA($G$92)</f>
        <v>0</v>
      </c>
    </row>
    <row r="91" spans="1:60" ht="18.75" hidden="1" customHeight="1">
      <c r="A91" s="502"/>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c r="A92" s="502"/>
      <c r="B92" s="534"/>
      <c r="C92" s="534"/>
      <c r="D92" s="534"/>
      <c r="E92" s="534"/>
      <c r="F92" s="535"/>
      <c r="G92" s="217"/>
      <c r="H92" s="176"/>
      <c r="I92" s="176"/>
      <c r="J92" s="176"/>
      <c r="K92" s="176"/>
      <c r="L92" s="176"/>
      <c r="M92" s="176"/>
      <c r="N92" s="176"/>
      <c r="O92" s="218"/>
      <c r="P92" s="176"/>
      <c r="Q92" s="780"/>
      <c r="R92" s="780"/>
      <c r="S92" s="780"/>
      <c r="T92" s="780"/>
      <c r="U92" s="780"/>
      <c r="V92" s="780"/>
      <c r="W92" s="780"/>
      <c r="X92" s="781"/>
      <c r="Y92" s="736" t="s">
        <v>61</v>
      </c>
      <c r="Z92" s="737"/>
      <c r="AA92" s="738"/>
      <c r="AB92" s="533"/>
      <c r="AC92" s="533"/>
      <c r="AD92" s="533"/>
      <c r="AE92" s="349"/>
      <c r="AF92" s="350"/>
      <c r="AG92" s="350"/>
      <c r="AH92" s="350"/>
      <c r="AI92" s="349"/>
      <c r="AJ92" s="350"/>
      <c r="AK92" s="350"/>
      <c r="AL92" s="350"/>
      <c r="AM92" s="349"/>
      <c r="AN92" s="350"/>
      <c r="AO92" s="350"/>
      <c r="AP92" s="350"/>
      <c r="AQ92" s="151"/>
      <c r="AR92" s="152"/>
      <c r="AS92" s="152"/>
      <c r="AT92" s="153"/>
      <c r="AU92" s="350"/>
      <c r="AV92" s="350"/>
      <c r="AW92" s="350"/>
      <c r="AX92" s="351"/>
      <c r="AY92">
        <f>$AY$90</f>
        <v>0</v>
      </c>
      <c r="AZ92" s="10"/>
      <c r="BA92" s="10"/>
      <c r="BB92" s="10"/>
      <c r="BC92" s="10"/>
      <c r="BD92" s="10"/>
      <c r="BE92" s="10"/>
      <c r="BF92" s="10"/>
      <c r="BG92" s="10"/>
      <c r="BH92" s="10"/>
    </row>
    <row r="93" spans="1:60" ht="23.25" hidden="1" customHeight="1">
      <c r="A93" s="502"/>
      <c r="B93" s="534"/>
      <c r="C93" s="534"/>
      <c r="D93" s="534"/>
      <c r="E93" s="534"/>
      <c r="F93" s="535"/>
      <c r="G93" s="219"/>
      <c r="H93" s="220"/>
      <c r="I93" s="220"/>
      <c r="J93" s="220"/>
      <c r="K93" s="220"/>
      <c r="L93" s="220"/>
      <c r="M93" s="220"/>
      <c r="N93" s="220"/>
      <c r="O93" s="221"/>
      <c r="P93" s="782"/>
      <c r="Q93" s="782"/>
      <c r="R93" s="782"/>
      <c r="S93" s="782"/>
      <c r="T93" s="782"/>
      <c r="U93" s="782"/>
      <c r="V93" s="782"/>
      <c r="W93" s="782"/>
      <c r="X93" s="783"/>
      <c r="Y93" s="713" t="s">
        <v>53</v>
      </c>
      <c r="Z93" s="714"/>
      <c r="AA93" s="715"/>
      <c r="AB93" s="504"/>
      <c r="AC93" s="504"/>
      <c r="AD93" s="504"/>
      <c r="AE93" s="349"/>
      <c r="AF93" s="350"/>
      <c r="AG93" s="350"/>
      <c r="AH93" s="350"/>
      <c r="AI93" s="349"/>
      <c r="AJ93" s="350"/>
      <c r="AK93" s="350"/>
      <c r="AL93" s="350"/>
      <c r="AM93" s="349"/>
      <c r="AN93" s="350"/>
      <c r="AO93" s="350"/>
      <c r="AP93" s="350"/>
      <c r="AQ93" s="151"/>
      <c r="AR93" s="152"/>
      <c r="AS93" s="152"/>
      <c r="AT93" s="153"/>
      <c r="AU93" s="350"/>
      <c r="AV93" s="350"/>
      <c r="AW93" s="350"/>
      <c r="AX93" s="351"/>
      <c r="AY93">
        <f>$AY$90</f>
        <v>0</v>
      </c>
    </row>
    <row r="94" spans="1:60" ht="23.25" hidden="1" customHeight="1">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4"/>
      <c r="Y94" s="713" t="s">
        <v>13</v>
      </c>
      <c r="Z94" s="714"/>
      <c r="AA94" s="715"/>
      <c r="AB94" s="443" t="s">
        <v>14</v>
      </c>
      <c r="AC94" s="443"/>
      <c r="AD94" s="443"/>
      <c r="AE94" s="357"/>
      <c r="AF94" s="358"/>
      <c r="AG94" s="358"/>
      <c r="AH94" s="358"/>
      <c r="AI94" s="357"/>
      <c r="AJ94" s="358"/>
      <c r="AK94" s="358"/>
      <c r="AL94" s="358"/>
      <c r="AM94" s="357"/>
      <c r="AN94" s="358"/>
      <c r="AO94" s="358"/>
      <c r="AP94" s="358"/>
      <c r="AQ94" s="151"/>
      <c r="AR94" s="152"/>
      <c r="AS94" s="152"/>
      <c r="AT94" s="153"/>
      <c r="AU94" s="350"/>
      <c r="AV94" s="350"/>
      <c r="AW94" s="350"/>
      <c r="AX94" s="351"/>
      <c r="AY94">
        <f>$AY$90</f>
        <v>0</v>
      </c>
      <c r="AZ94" s="10"/>
      <c r="BA94" s="10"/>
      <c r="BB94" s="10"/>
      <c r="BC94" s="10"/>
    </row>
    <row r="95" spans="1:60" ht="18.75" hidden="1" customHeight="1">
      <c r="A95" s="502"/>
      <c r="B95" s="534" t="s">
        <v>144</v>
      </c>
      <c r="C95" s="534"/>
      <c r="D95" s="534"/>
      <c r="E95" s="534"/>
      <c r="F95" s="535"/>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40" t="s">
        <v>11</v>
      </c>
      <c r="AC95" s="441"/>
      <c r="AD95" s="442"/>
      <c r="AE95" s="321" t="s">
        <v>303</v>
      </c>
      <c r="AF95" s="321"/>
      <c r="AG95" s="321"/>
      <c r="AH95" s="321"/>
      <c r="AI95" s="321" t="s">
        <v>325</v>
      </c>
      <c r="AJ95" s="321"/>
      <c r="AK95" s="321"/>
      <c r="AL95" s="321"/>
      <c r="AM95" s="321" t="s">
        <v>422</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c r="A96" s="502"/>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c r="A97" s="502"/>
      <c r="B97" s="534"/>
      <c r="C97" s="534"/>
      <c r="D97" s="534"/>
      <c r="E97" s="534"/>
      <c r="F97" s="535"/>
      <c r="G97" s="217"/>
      <c r="H97" s="176"/>
      <c r="I97" s="176"/>
      <c r="J97" s="176"/>
      <c r="K97" s="176"/>
      <c r="L97" s="176"/>
      <c r="M97" s="176"/>
      <c r="N97" s="176"/>
      <c r="O97" s="218"/>
      <c r="P97" s="176"/>
      <c r="Q97" s="780"/>
      <c r="R97" s="780"/>
      <c r="S97" s="780"/>
      <c r="T97" s="780"/>
      <c r="U97" s="780"/>
      <c r="V97" s="780"/>
      <c r="W97" s="780"/>
      <c r="X97" s="781"/>
      <c r="Y97" s="736" t="s">
        <v>61</v>
      </c>
      <c r="Z97" s="737"/>
      <c r="AA97" s="738"/>
      <c r="AB97" s="390"/>
      <c r="AC97" s="391"/>
      <c r="AD97" s="392"/>
      <c r="AE97" s="349"/>
      <c r="AF97" s="350"/>
      <c r="AG97" s="350"/>
      <c r="AH97" s="795"/>
      <c r="AI97" s="349"/>
      <c r="AJ97" s="350"/>
      <c r="AK97" s="350"/>
      <c r="AL97" s="795"/>
      <c r="AM97" s="349"/>
      <c r="AN97" s="350"/>
      <c r="AO97" s="350"/>
      <c r="AP97" s="350"/>
      <c r="AQ97" s="151"/>
      <c r="AR97" s="152"/>
      <c r="AS97" s="152"/>
      <c r="AT97" s="153"/>
      <c r="AU97" s="350"/>
      <c r="AV97" s="350"/>
      <c r="AW97" s="350"/>
      <c r="AX97" s="351"/>
      <c r="AY97">
        <f>$AY$95</f>
        <v>0</v>
      </c>
      <c r="AZ97" s="10"/>
      <c r="BA97" s="10"/>
      <c r="BB97" s="10"/>
      <c r="BC97" s="10"/>
    </row>
    <row r="98" spans="1:60" ht="23.25" hidden="1" customHeight="1">
      <c r="A98" s="502"/>
      <c r="B98" s="534"/>
      <c r="C98" s="534"/>
      <c r="D98" s="534"/>
      <c r="E98" s="534"/>
      <c r="F98" s="535"/>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9"/>
      <c r="AF98" s="350"/>
      <c r="AG98" s="350"/>
      <c r="AH98" s="795"/>
      <c r="AI98" s="349"/>
      <c r="AJ98" s="350"/>
      <c r="AK98" s="350"/>
      <c r="AL98" s="795"/>
      <c r="AM98" s="349"/>
      <c r="AN98" s="350"/>
      <c r="AO98" s="350"/>
      <c r="AP98" s="350"/>
      <c r="AQ98" s="151"/>
      <c r="AR98" s="152"/>
      <c r="AS98" s="152"/>
      <c r="AT98" s="153"/>
      <c r="AU98" s="350"/>
      <c r="AV98" s="350"/>
      <c r="AW98" s="350"/>
      <c r="AX98" s="351"/>
      <c r="AY98">
        <f>$AY$95</f>
        <v>0</v>
      </c>
      <c r="AZ98" s="10"/>
      <c r="BA98" s="10"/>
      <c r="BB98" s="10"/>
      <c r="BC98" s="10"/>
      <c r="BD98" s="10"/>
      <c r="BE98" s="10"/>
      <c r="BF98" s="10"/>
      <c r="BG98" s="10"/>
      <c r="BH98" s="10"/>
    </row>
    <row r="99" spans="1:60" ht="23.25" hidden="1" customHeight="1" thickBot="1">
      <c r="A99" s="503"/>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2" t="s">
        <v>13</v>
      </c>
      <c r="Z99" s="463"/>
      <c r="AA99" s="464"/>
      <c r="AB99" s="444" t="s">
        <v>14</v>
      </c>
      <c r="AC99" s="445"/>
      <c r="AD99" s="446"/>
      <c r="AE99" s="796"/>
      <c r="AF99" s="797"/>
      <c r="AG99" s="797"/>
      <c r="AH99" s="824"/>
      <c r="AI99" s="796"/>
      <c r="AJ99" s="797"/>
      <c r="AK99" s="797"/>
      <c r="AL99" s="824"/>
      <c r="AM99" s="796"/>
      <c r="AN99" s="797"/>
      <c r="AO99" s="797"/>
      <c r="AP99" s="797"/>
      <c r="AQ99" s="798"/>
      <c r="AR99" s="799"/>
      <c r="AS99" s="799"/>
      <c r="AT99" s="800"/>
      <c r="AU99" s="797"/>
      <c r="AV99" s="797"/>
      <c r="AW99" s="797"/>
      <c r="AX99" s="801"/>
      <c r="AY99">
        <f>$AY$95</f>
        <v>0</v>
      </c>
    </row>
    <row r="100" spans="1:60" ht="31.5" customHeight="1">
      <c r="A100" s="811" t="s">
        <v>268</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7"/>
      <c r="Z100" s="448"/>
      <c r="AA100" s="449"/>
      <c r="AB100" s="836" t="s">
        <v>11</v>
      </c>
      <c r="AC100" s="836"/>
      <c r="AD100" s="836"/>
      <c r="AE100" s="802" t="s">
        <v>303</v>
      </c>
      <c r="AF100" s="803"/>
      <c r="AG100" s="803"/>
      <c r="AH100" s="804"/>
      <c r="AI100" s="802" t="s">
        <v>325</v>
      </c>
      <c r="AJ100" s="803"/>
      <c r="AK100" s="803"/>
      <c r="AL100" s="804"/>
      <c r="AM100" s="802" t="s">
        <v>422</v>
      </c>
      <c r="AN100" s="803"/>
      <c r="AO100" s="803"/>
      <c r="AP100" s="804"/>
      <c r="AQ100" s="905" t="s">
        <v>330</v>
      </c>
      <c r="AR100" s="906"/>
      <c r="AS100" s="906"/>
      <c r="AT100" s="907"/>
      <c r="AU100" s="905" t="s">
        <v>454</v>
      </c>
      <c r="AV100" s="906"/>
      <c r="AW100" s="906"/>
      <c r="AX100" s="908"/>
    </row>
    <row r="101" spans="1:60" ht="23.25" customHeight="1">
      <c r="A101" s="473"/>
      <c r="B101" s="474"/>
      <c r="C101" s="474"/>
      <c r="D101" s="474"/>
      <c r="E101" s="474"/>
      <c r="F101" s="475"/>
      <c r="G101" s="176" t="s">
        <v>641</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3" t="s">
        <v>637</v>
      </c>
      <c r="AC101" s="533"/>
      <c r="AD101" s="533"/>
      <c r="AE101" s="344">
        <v>12</v>
      </c>
      <c r="AF101" s="344"/>
      <c r="AG101" s="344"/>
      <c r="AH101" s="344"/>
      <c r="AI101" s="344">
        <v>14</v>
      </c>
      <c r="AJ101" s="344"/>
      <c r="AK101" s="344"/>
      <c r="AL101" s="344"/>
      <c r="AM101" s="344">
        <v>14</v>
      </c>
      <c r="AN101" s="344"/>
      <c r="AO101" s="344"/>
      <c r="AP101" s="344"/>
      <c r="AQ101" s="344" t="s">
        <v>742</v>
      </c>
      <c r="AR101" s="344"/>
      <c r="AS101" s="344"/>
      <c r="AT101" s="344"/>
      <c r="AU101" s="349" t="s">
        <v>742</v>
      </c>
      <c r="AV101" s="350"/>
      <c r="AW101" s="350"/>
      <c r="AX101" s="351"/>
    </row>
    <row r="102" spans="1:60" ht="23.25" customHeight="1">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6"/>
      <c r="AA102" s="327"/>
      <c r="AB102" s="533" t="s">
        <v>637</v>
      </c>
      <c r="AC102" s="533"/>
      <c r="AD102" s="533"/>
      <c r="AE102" s="344">
        <v>8</v>
      </c>
      <c r="AF102" s="344"/>
      <c r="AG102" s="344"/>
      <c r="AH102" s="344"/>
      <c r="AI102" s="344">
        <v>8</v>
      </c>
      <c r="AJ102" s="344"/>
      <c r="AK102" s="344"/>
      <c r="AL102" s="344"/>
      <c r="AM102" s="344">
        <v>8</v>
      </c>
      <c r="AN102" s="344"/>
      <c r="AO102" s="344"/>
      <c r="AP102" s="344"/>
      <c r="AQ102" s="344">
        <v>24</v>
      </c>
      <c r="AR102" s="344"/>
      <c r="AS102" s="344"/>
      <c r="AT102" s="344"/>
      <c r="AU102" s="357">
        <v>8</v>
      </c>
      <c r="AV102" s="358"/>
      <c r="AW102" s="358"/>
      <c r="AX102" s="909"/>
    </row>
    <row r="103" spans="1:60" ht="31.5" customHeight="1">
      <c r="A103" s="470" t="s">
        <v>268</v>
      </c>
      <c r="B103" s="471"/>
      <c r="C103" s="471"/>
      <c r="D103" s="471"/>
      <c r="E103" s="471"/>
      <c r="F103" s="472"/>
      <c r="G103" s="714" t="s">
        <v>59</v>
      </c>
      <c r="H103" s="714"/>
      <c r="I103" s="714"/>
      <c r="J103" s="714"/>
      <c r="K103" s="714"/>
      <c r="L103" s="714"/>
      <c r="M103" s="714"/>
      <c r="N103" s="714"/>
      <c r="O103" s="714"/>
      <c r="P103" s="714"/>
      <c r="Q103" s="714"/>
      <c r="R103" s="714"/>
      <c r="S103" s="714"/>
      <c r="T103" s="714"/>
      <c r="U103" s="714"/>
      <c r="V103" s="714"/>
      <c r="W103" s="714"/>
      <c r="X103" s="715"/>
      <c r="Y103" s="450"/>
      <c r="Z103" s="451"/>
      <c r="AA103" s="452"/>
      <c r="AB103" s="288" t="s">
        <v>11</v>
      </c>
      <c r="AC103" s="283"/>
      <c r="AD103" s="284"/>
      <c r="AE103" s="321" t="s">
        <v>303</v>
      </c>
      <c r="AF103" s="321"/>
      <c r="AG103" s="321"/>
      <c r="AH103" s="321"/>
      <c r="AI103" s="321" t="s">
        <v>325</v>
      </c>
      <c r="AJ103" s="321"/>
      <c r="AK103" s="321"/>
      <c r="AL103" s="321"/>
      <c r="AM103" s="321" t="s">
        <v>422</v>
      </c>
      <c r="AN103" s="321"/>
      <c r="AO103" s="321"/>
      <c r="AP103" s="321"/>
      <c r="AQ103" s="346" t="s">
        <v>330</v>
      </c>
      <c r="AR103" s="347"/>
      <c r="AS103" s="347"/>
      <c r="AT103" s="347"/>
      <c r="AU103" s="346" t="s">
        <v>454</v>
      </c>
      <c r="AV103" s="347"/>
      <c r="AW103" s="347"/>
      <c r="AX103" s="348"/>
      <c r="AY103">
        <f>COUNTA($G$104)</f>
        <v>1</v>
      </c>
    </row>
    <row r="104" spans="1:60" ht="23.25" customHeight="1">
      <c r="A104" s="473"/>
      <c r="B104" s="474"/>
      <c r="C104" s="474"/>
      <c r="D104" s="474"/>
      <c r="E104" s="474"/>
      <c r="F104" s="475"/>
      <c r="G104" s="176" t="s">
        <v>642</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637</v>
      </c>
      <c r="AC104" s="454"/>
      <c r="AD104" s="455"/>
      <c r="AE104" s="344">
        <v>252000</v>
      </c>
      <c r="AF104" s="344"/>
      <c r="AG104" s="344"/>
      <c r="AH104" s="344"/>
      <c r="AI104" s="344">
        <v>250309</v>
      </c>
      <c r="AJ104" s="344"/>
      <c r="AK104" s="344"/>
      <c r="AL104" s="344"/>
      <c r="AM104" s="344">
        <v>253000</v>
      </c>
      <c r="AN104" s="344"/>
      <c r="AO104" s="344"/>
      <c r="AP104" s="344"/>
      <c r="AQ104" s="344" t="s">
        <v>742</v>
      </c>
      <c r="AR104" s="344"/>
      <c r="AS104" s="344"/>
      <c r="AT104" s="344"/>
      <c r="AU104" s="344" t="s">
        <v>742</v>
      </c>
      <c r="AV104" s="344"/>
      <c r="AW104" s="344"/>
      <c r="AX104" s="345"/>
      <c r="AY104">
        <f>$AY$103</f>
        <v>1</v>
      </c>
    </row>
    <row r="105" spans="1:60" ht="23.25" customHeight="1">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90" t="s">
        <v>637</v>
      </c>
      <c r="AC105" s="391"/>
      <c r="AD105" s="392"/>
      <c r="AE105" s="344">
        <v>260000</v>
      </c>
      <c r="AF105" s="344"/>
      <c r="AG105" s="344"/>
      <c r="AH105" s="344"/>
      <c r="AI105" s="344">
        <v>252000</v>
      </c>
      <c r="AJ105" s="344"/>
      <c r="AK105" s="344"/>
      <c r="AL105" s="344"/>
      <c r="AM105" s="344">
        <v>260000</v>
      </c>
      <c r="AN105" s="344"/>
      <c r="AO105" s="344"/>
      <c r="AP105" s="344"/>
      <c r="AQ105" s="344">
        <v>260000</v>
      </c>
      <c r="AR105" s="344"/>
      <c r="AS105" s="344"/>
      <c r="AT105" s="344"/>
      <c r="AU105" s="344">
        <v>260000</v>
      </c>
      <c r="AV105" s="344"/>
      <c r="AW105" s="344"/>
      <c r="AX105" s="345"/>
      <c r="AY105">
        <f>$AY$103</f>
        <v>1</v>
      </c>
    </row>
    <row r="106" spans="1:60" ht="31.5" customHeight="1">
      <c r="A106" s="470" t="s">
        <v>268</v>
      </c>
      <c r="B106" s="471"/>
      <c r="C106" s="471"/>
      <c r="D106" s="471"/>
      <c r="E106" s="471"/>
      <c r="F106" s="472"/>
      <c r="G106" s="714" t="s">
        <v>59</v>
      </c>
      <c r="H106" s="714"/>
      <c r="I106" s="714"/>
      <c r="J106" s="714"/>
      <c r="K106" s="714"/>
      <c r="L106" s="714"/>
      <c r="M106" s="714"/>
      <c r="N106" s="714"/>
      <c r="O106" s="714"/>
      <c r="P106" s="714"/>
      <c r="Q106" s="714"/>
      <c r="R106" s="714"/>
      <c r="S106" s="714"/>
      <c r="T106" s="714"/>
      <c r="U106" s="714"/>
      <c r="V106" s="714"/>
      <c r="W106" s="714"/>
      <c r="X106" s="715"/>
      <c r="Y106" s="450"/>
      <c r="Z106" s="451"/>
      <c r="AA106" s="452"/>
      <c r="AB106" s="288" t="s">
        <v>11</v>
      </c>
      <c r="AC106" s="283"/>
      <c r="AD106" s="284"/>
      <c r="AE106" s="321" t="s">
        <v>303</v>
      </c>
      <c r="AF106" s="321"/>
      <c r="AG106" s="321"/>
      <c r="AH106" s="321"/>
      <c r="AI106" s="321" t="s">
        <v>325</v>
      </c>
      <c r="AJ106" s="321"/>
      <c r="AK106" s="321"/>
      <c r="AL106" s="321"/>
      <c r="AM106" s="321" t="s">
        <v>422</v>
      </c>
      <c r="AN106" s="321"/>
      <c r="AO106" s="321"/>
      <c r="AP106" s="321"/>
      <c r="AQ106" s="346" t="s">
        <v>330</v>
      </c>
      <c r="AR106" s="347"/>
      <c r="AS106" s="347"/>
      <c r="AT106" s="347"/>
      <c r="AU106" s="346" t="s">
        <v>454</v>
      </c>
      <c r="AV106" s="347"/>
      <c r="AW106" s="347"/>
      <c r="AX106" s="348"/>
      <c r="AY106">
        <f>COUNTA($G$107)</f>
        <v>1</v>
      </c>
    </row>
    <row r="107" spans="1:60" ht="23.25" customHeight="1">
      <c r="A107" s="473"/>
      <c r="B107" s="474"/>
      <c r="C107" s="474"/>
      <c r="D107" s="474"/>
      <c r="E107" s="474"/>
      <c r="F107" s="475"/>
      <c r="G107" s="176" t="s">
        <v>643</v>
      </c>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t="s">
        <v>644</v>
      </c>
      <c r="AC107" s="454"/>
      <c r="AD107" s="455"/>
      <c r="AE107" s="344" t="s">
        <v>634</v>
      </c>
      <c r="AF107" s="344"/>
      <c r="AG107" s="344"/>
      <c r="AH107" s="344"/>
      <c r="AI107" s="344" t="s">
        <v>634</v>
      </c>
      <c r="AJ107" s="344"/>
      <c r="AK107" s="344"/>
      <c r="AL107" s="344"/>
      <c r="AM107" s="344" t="s">
        <v>689</v>
      </c>
      <c r="AN107" s="344"/>
      <c r="AO107" s="344"/>
      <c r="AP107" s="344"/>
      <c r="AQ107" s="344" t="s">
        <v>742</v>
      </c>
      <c r="AR107" s="344"/>
      <c r="AS107" s="344"/>
      <c r="AT107" s="344"/>
      <c r="AU107" s="344" t="s">
        <v>742</v>
      </c>
      <c r="AV107" s="344"/>
      <c r="AW107" s="344"/>
      <c r="AX107" s="345"/>
      <c r="AY107">
        <f>$AY$106</f>
        <v>1</v>
      </c>
    </row>
    <row r="108" spans="1:60" ht="23.25" customHeight="1">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90" t="s">
        <v>645</v>
      </c>
      <c r="AC108" s="391"/>
      <c r="AD108" s="392"/>
      <c r="AE108" s="344" t="s">
        <v>634</v>
      </c>
      <c r="AF108" s="344"/>
      <c r="AG108" s="344"/>
      <c r="AH108" s="344"/>
      <c r="AI108" s="344" t="s">
        <v>634</v>
      </c>
      <c r="AJ108" s="344"/>
      <c r="AK108" s="344"/>
      <c r="AL108" s="344"/>
      <c r="AM108" s="344" t="s">
        <v>689</v>
      </c>
      <c r="AN108" s="344"/>
      <c r="AO108" s="344"/>
      <c r="AP108" s="344"/>
      <c r="AQ108" s="344">
        <v>217000</v>
      </c>
      <c r="AR108" s="344"/>
      <c r="AS108" s="344"/>
      <c r="AT108" s="344"/>
      <c r="AU108" s="344" t="s">
        <v>742</v>
      </c>
      <c r="AV108" s="344"/>
      <c r="AW108" s="344"/>
      <c r="AX108" s="345"/>
      <c r="AY108">
        <f>$AY$106</f>
        <v>1</v>
      </c>
    </row>
    <row r="109" spans="1:60" ht="31.5" hidden="1" customHeight="1">
      <c r="A109" s="470" t="s">
        <v>268</v>
      </c>
      <c r="B109" s="471"/>
      <c r="C109" s="471"/>
      <c r="D109" s="471"/>
      <c r="E109" s="471"/>
      <c r="F109" s="472"/>
      <c r="G109" s="714" t="s">
        <v>59</v>
      </c>
      <c r="H109" s="714"/>
      <c r="I109" s="714"/>
      <c r="J109" s="714"/>
      <c r="K109" s="714"/>
      <c r="L109" s="714"/>
      <c r="M109" s="714"/>
      <c r="N109" s="714"/>
      <c r="O109" s="714"/>
      <c r="P109" s="714"/>
      <c r="Q109" s="714"/>
      <c r="R109" s="714"/>
      <c r="S109" s="714"/>
      <c r="T109" s="714"/>
      <c r="U109" s="714"/>
      <c r="V109" s="714"/>
      <c r="W109" s="714"/>
      <c r="X109" s="715"/>
      <c r="Y109" s="450"/>
      <c r="Z109" s="451"/>
      <c r="AA109" s="452"/>
      <c r="AB109" s="288" t="s">
        <v>11</v>
      </c>
      <c r="AC109" s="283"/>
      <c r="AD109" s="284"/>
      <c r="AE109" s="321" t="s">
        <v>303</v>
      </c>
      <c r="AF109" s="321"/>
      <c r="AG109" s="321"/>
      <c r="AH109" s="321"/>
      <c r="AI109" s="321" t="s">
        <v>325</v>
      </c>
      <c r="AJ109" s="321"/>
      <c r="AK109" s="321"/>
      <c r="AL109" s="321"/>
      <c r="AM109" s="321" t="s">
        <v>422</v>
      </c>
      <c r="AN109" s="321"/>
      <c r="AO109" s="321"/>
      <c r="AP109" s="321"/>
      <c r="AQ109" s="346" t="s">
        <v>330</v>
      </c>
      <c r="AR109" s="347"/>
      <c r="AS109" s="347"/>
      <c r="AT109" s="347"/>
      <c r="AU109" s="346" t="s">
        <v>454</v>
      </c>
      <c r="AV109" s="347"/>
      <c r="AW109" s="347"/>
      <c r="AX109" s="348"/>
      <c r="AY109">
        <f>COUNTA($G$110)</f>
        <v>0</v>
      </c>
    </row>
    <row r="110" spans="1:60" ht="23.25" hidden="1" customHeight="1">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90"/>
      <c r="AC111" s="391"/>
      <c r="AD111" s="392"/>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c r="A112" s="470" t="s">
        <v>268</v>
      </c>
      <c r="B112" s="471"/>
      <c r="C112" s="471"/>
      <c r="D112" s="471"/>
      <c r="E112" s="471"/>
      <c r="F112" s="472"/>
      <c r="G112" s="714" t="s">
        <v>59</v>
      </c>
      <c r="H112" s="714"/>
      <c r="I112" s="714"/>
      <c r="J112" s="714"/>
      <c r="K112" s="714"/>
      <c r="L112" s="714"/>
      <c r="M112" s="714"/>
      <c r="N112" s="714"/>
      <c r="O112" s="714"/>
      <c r="P112" s="714"/>
      <c r="Q112" s="714"/>
      <c r="R112" s="714"/>
      <c r="S112" s="714"/>
      <c r="T112" s="714"/>
      <c r="U112" s="714"/>
      <c r="V112" s="714"/>
      <c r="W112" s="714"/>
      <c r="X112" s="715"/>
      <c r="Y112" s="450"/>
      <c r="Z112" s="451"/>
      <c r="AA112" s="452"/>
      <c r="AB112" s="288" t="s">
        <v>11</v>
      </c>
      <c r="AC112" s="283"/>
      <c r="AD112" s="284"/>
      <c r="AE112" s="321" t="s">
        <v>303</v>
      </c>
      <c r="AF112" s="321"/>
      <c r="AG112" s="321"/>
      <c r="AH112" s="321"/>
      <c r="AI112" s="321" t="s">
        <v>325</v>
      </c>
      <c r="AJ112" s="321"/>
      <c r="AK112" s="321"/>
      <c r="AL112" s="321"/>
      <c r="AM112" s="321" t="s">
        <v>422</v>
      </c>
      <c r="AN112" s="321"/>
      <c r="AO112" s="321"/>
      <c r="AP112" s="321"/>
      <c r="AQ112" s="346" t="s">
        <v>330</v>
      </c>
      <c r="AR112" s="347"/>
      <c r="AS112" s="347"/>
      <c r="AT112" s="347"/>
      <c r="AU112" s="346" t="s">
        <v>454</v>
      </c>
      <c r="AV112" s="347"/>
      <c r="AW112" s="347"/>
      <c r="AX112" s="348"/>
      <c r="AY112">
        <f>COUNTA($G$113)</f>
        <v>0</v>
      </c>
    </row>
    <row r="113" spans="1:51" ht="23.25" hidden="1" customHeight="1">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4"/>
      <c r="AF113" s="344"/>
      <c r="AG113" s="344"/>
      <c r="AH113" s="344"/>
      <c r="AI113" s="344"/>
      <c r="AJ113" s="344"/>
      <c r="AK113" s="344"/>
      <c r="AL113" s="344"/>
      <c r="AM113" s="344"/>
      <c r="AN113" s="344"/>
      <c r="AO113" s="344"/>
      <c r="AP113" s="344"/>
      <c r="AQ113" s="349"/>
      <c r="AR113" s="350"/>
      <c r="AS113" s="350"/>
      <c r="AT113" s="795"/>
      <c r="AU113" s="344"/>
      <c r="AV113" s="344"/>
      <c r="AW113" s="344"/>
      <c r="AX113" s="345"/>
      <c r="AY113">
        <f>$AY$112</f>
        <v>0</v>
      </c>
    </row>
    <row r="114" spans="1:51" ht="23.25" hidden="1" customHeight="1">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90"/>
      <c r="AC114" s="391"/>
      <c r="AD114" s="392"/>
      <c r="AE114" s="352"/>
      <c r="AF114" s="352"/>
      <c r="AG114" s="352"/>
      <c r="AH114" s="352"/>
      <c r="AI114" s="352"/>
      <c r="AJ114" s="352"/>
      <c r="AK114" s="352"/>
      <c r="AL114" s="352"/>
      <c r="AM114" s="352"/>
      <c r="AN114" s="352"/>
      <c r="AO114" s="352"/>
      <c r="AP114" s="352"/>
      <c r="AQ114" s="349"/>
      <c r="AR114" s="350"/>
      <c r="AS114" s="350"/>
      <c r="AT114" s="795"/>
      <c r="AU114" s="349"/>
      <c r="AV114" s="350"/>
      <c r="AW114" s="350"/>
      <c r="AX114" s="351"/>
      <c r="AY114">
        <f>$AY$112</f>
        <v>0</v>
      </c>
    </row>
    <row r="115" spans="1:51" ht="23.25" customHeight="1">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1" t="s">
        <v>303</v>
      </c>
      <c r="AF115" s="321"/>
      <c r="AG115" s="321"/>
      <c r="AH115" s="321"/>
      <c r="AI115" s="321" t="s">
        <v>325</v>
      </c>
      <c r="AJ115" s="321"/>
      <c r="AK115" s="321"/>
      <c r="AL115" s="321"/>
      <c r="AM115" s="321" t="s">
        <v>422</v>
      </c>
      <c r="AN115" s="321"/>
      <c r="AO115" s="321"/>
      <c r="AP115" s="321"/>
      <c r="AQ115" s="322" t="s">
        <v>455</v>
      </c>
      <c r="AR115" s="323"/>
      <c r="AS115" s="323"/>
      <c r="AT115" s="323"/>
      <c r="AU115" s="323"/>
      <c r="AV115" s="323"/>
      <c r="AW115" s="323"/>
      <c r="AX115" s="324"/>
    </row>
    <row r="116" spans="1:51" ht="23.25" customHeight="1">
      <c r="A116" s="277"/>
      <c r="B116" s="278"/>
      <c r="C116" s="278"/>
      <c r="D116" s="278"/>
      <c r="E116" s="278"/>
      <c r="F116" s="279"/>
      <c r="G116" s="337" t="s">
        <v>646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647</v>
      </c>
      <c r="AC116" s="286"/>
      <c r="AD116" s="287"/>
      <c r="AE116" s="344">
        <v>464</v>
      </c>
      <c r="AF116" s="344"/>
      <c r="AG116" s="344"/>
      <c r="AH116" s="344"/>
      <c r="AI116" s="344">
        <v>443</v>
      </c>
      <c r="AJ116" s="344"/>
      <c r="AK116" s="344"/>
      <c r="AL116" s="344"/>
      <c r="AM116" s="344">
        <v>439</v>
      </c>
      <c r="AN116" s="344"/>
      <c r="AO116" s="344"/>
      <c r="AP116" s="344"/>
      <c r="AQ116" s="349">
        <v>439</v>
      </c>
      <c r="AR116" s="350"/>
      <c r="AS116" s="350"/>
      <c r="AT116" s="350"/>
      <c r="AU116" s="350"/>
      <c r="AV116" s="350"/>
      <c r="AW116" s="350"/>
      <c r="AX116" s="351"/>
    </row>
    <row r="117" spans="1:51" ht="46.5" customHeight="1">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648</v>
      </c>
      <c r="AC117" s="329"/>
      <c r="AD117" s="330"/>
      <c r="AE117" s="291" t="s">
        <v>649</v>
      </c>
      <c r="AF117" s="291"/>
      <c r="AG117" s="291"/>
      <c r="AH117" s="291"/>
      <c r="AI117" s="291" t="s">
        <v>650</v>
      </c>
      <c r="AJ117" s="291"/>
      <c r="AK117" s="291"/>
      <c r="AL117" s="291"/>
      <c r="AM117" s="291" t="s">
        <v>704</v>
      </c>
      <c r="AN117" s="291"/>
      <c r="AO117" s="291"/>
      <c r="AP117" s="291"/>
      <c r="AQ117" s="291" t="s">
        <v>704</v>
      </c>
      <c r="AR117" s="291"/>
      <c r="AS117" s="291"/>
      <c r="AT117" s="291"/>
      <c r="AU117" s="291"/>
      <c r="AV117" s="291"/>
      <c r="AW117" s="291"/>
      <c r="AX117" s="292"/>
    </row>
    <row r="118" spans="1:51" ht="23.25" customHeight="1">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1" t="s">
        <v>303</v>
      </c>
      <c r="AF118" s="321"/>
      <c r="AG118" s="321"/>
      <c r="AH118" s="321"/>
      <c r="AI118" s="321" t="s">
        <v>325</v>
      </c>
      <c r="AJ118" s="321"/>
      <c r="AK118" s="321"/>
      <c r="AL118" s="321"/>
      <c r="AM118" s="321" t="s">
        <v>422</v>
      </c>
      <c r="AN118" s="321"/>
      <c r="AO118" s="321"/>
      <c r="AP118" s="321"/>
      <c r="AQ118" s="322" t="s">
        <v>455</v>
      </c>
      <c r="AR118" s="323"/>
      <c r="AS118" s="323"/>
      <c r="AT118" s="323"/>
      <c r="AU118" s="323"/>
      <c r="AV118" s="323"/>
      <c r="AW118" s="323"/>
      <c r="AX118" s="324"/>
      <c r="AY118" s="77">
        <f>IF(SUBSTITUTE(SUBSTITUTE($G$119,"／",""),"　","")="",0,1)</f>
        <v>1</v>
      </c>
    </row>
    <row r="119" spans="1:51" ht="23.25" customHeight="1">
      <c r="A119" s="277"/>
      <c r="B119" s="278"/>
      <c r="C119" s="278"/>
      <c r="D119" s="278"/>
      <c r="E119" s="278"/>
      <c r="F119" s="279"/>
      <c r="G119" s="337" t="s">
        <v>651</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t="s">
        <v>652</v>
      </c>
      <c r="AC119" s="286"/>
      <c r="AD119" s="287"/>
      <c r="AE119" s="344">
        <v>14</v>
      </c>
      <c r="AF119" s="344"/>
      <c r="AG119" s="344"/>
      <c r="AH119" s="344"/>
      <c r="AI119" s="344">
        <v>13.8</v>
      </c>
      <c r="AJ119" s="344"/>
      <c r="AK119" s="344"/>
      <c r="AL119" s="344"/>
      <c r="AM119" s="344">
        <v>13.3</v>
      </c>
      <c r="AN119" s="344"/>
      <c r="AO119" s="344"/>
      <c r="AP119" s="344"/>
      <c r="AQ119" s="344">
        <v>16</v>
      </c>
      <c r="AR119" s="344"/>
      <c r="AS119" s="344"/>
      <c r="AT119" s="344"/>
      <c r="AU119" s="344"/>
      <c r="AV119" s="344"/>
      <c r="AW119" s="344"/>
      <c r="AX119" s="345"/>
      <c r="AY119">
        <f>$AY$118</f>
        <v>1</v>
      </c>
    </row>
    <row r="120" spans="1:51" ht="46.5" customHeight="1" thickBot="1">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648</v>
      </c>
      <c r="AC120" s="329"/>
      <c r="AD120" s="330"/>
      <c r="AE120" s="291" t="s">
        <v>653</v>
      </c>
      <c r="AF120" s="291"/>
      <c r="AG120" s="291"/>
      <c r="AH120" s="291"/>
      <c r="AI120" s="387" t="s">
        <v>654</v>
      </c>
      <c r="AJ120" s="291"/>
      <c r="AK120" s="291"/>
      <c r="AL120" s="291"/>
      <c r="AM120" s="291" t="s">
        <v>738</v>
      </c>
      <c r="AN120" s="291"/>
      <c r="AO120" s="291"/>
      <c r="AP120" s="291"/>
      <c r="AQ120" s="291" t="s">
        <v>743</v>
      </c>
      <c r="AR120" s="291"/>
      <c r="AS120" s="291"/>
      <c r="AT120" s="291"/>
      <c r="AU120" s="291"/>
      <c r="AV120" s="291"/>
      <c r="AW120" s="291"/>
      <c r="AX120" s="292"/>
      <c r="AY120">
        <f>$AY$118</f>
        <v>1</v>
      </c>
    </row>
    <row r="121" spans="1:51" ht="23.25" hidden="1" customHeight="1">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1" t="s">
        <v>303</v>
      </c>
      <c r="AF121" s="321"/>
      <c r="AG121" s="321"/>
      <c r="AH121" s="321"/>
      <c r="AI121" s="321" t="s">
        <v>325</v>
      </c>
      <c r="AJ121" s="321"/>
      <c r="AK121" s="321"/>
      <c r="AL121" s="321"/>
      <c r="AM121" s="321" t="s">
        <v>422</v>
      </c>
      <c r="AN121" s="321"/>
      <c r="AO121" s="321"/>
      <c r="AP121" s="321"/>
      <c r="AQ121" s="322" t="s">
        <v>455</v>
      </c>
      <c r="AR121" s="323"/>
      <c r="AS121" s="323"/>
      <c r="AT121" s="323"/>
      <c r="AU121" s="323"/>
      <c r="AV121" s="323"/>
      <c r="AW121" s="323"/>
      <c r="AX121" s="324"/>
      <c r="AY121" s="77">
        <f>IF(SUBSTITUTE(SUBSTITUTE($G$122,"／",""),"　","")="",0,1)</f>
        <v>1</v>
      </c>
    </row>
    <row r="122" spans="1:51" ht="23.25" hidden="1" customHeight="1">
      <c r="A122" s="277"/>
      <c r="B122" s="278"/>
      <c r="C122" s="278"/>
      <c r="D122" s="278"/>
      <c r="E122" s="278"/>
      <c r="F122" s="279"/>
      <c r="G122" s="337" t="s">
        <v>655</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t="s">
        <v>652</v>
      </c>
      <c r="AC122" s="286"/>
      <c r="AD122" s="287"/>
      <c r="AE122" s="344" t="s">
        <v>634</v>
      </c>
      <c r="AF122" s="344"/>
      <c r="AG122" s="344"/>
      <c r="AH122" s="344"/>
      <c r="AI122" s="344" t="s">
        <v>634</v>
      </c>
      <c r="AJ122" s="344"/>
      <c r="AK122" s="344"/>
      <c r="AL122" s="344"/>
      <c r="AM122" s="344" t="s">
        <v>739</v>
      </c>
      <c r="AN122" s="344"/>
      <c r="AO122" s="344"/>
      <c r="AP122" s="344"/>
      <c r="AQ122" s="344"/>
      <c r="AR122" s="344"/>
      <c r="AS122" s="344"/>
      <c r="AT122" s="344"/>
      <c r="AU122" s="344"/>
      <c r="AV122" s="344"/>
      <c r="AW122" s="344"/>
      <c r="AX122" s="345"/>
      <c r="AY122">
        <f>$AY$121</f>
        <v>1</v>
      </c>
    </row>
    <row r="123" spans="1:51" ht="46.5" hidden="1" customHeight="1">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656</v>
      </c>
      <c r="AC123" s="329"/>
      <c r="AD123" s="330"/>
      <c r="AE123" s="291" t="s">
        <v>634</v>
      </c>
      <c r="AF123" s="291"/>
      <c r="AG123" s="291"/>
      <c r="AH123" s="291"/>
      <c r="AI123" s="291" t="s">
        <v>634</v>
      </c>
      <c r="AJ123" s="291"/>
      <c r="AK123" s="291"/>
      <c r="AL123" s="291"/>
      <c r="AM123" s="291" t="s">
        <v>739</v>
      </c>
      <c r="AN123" s="291"/>
      <c r="AO123" s="291"/>
      <c r="AP123" s="291"/>
      <c r="AQ123" s="291"/>
      <c r="AR123" s="291"/>
      <c r="AS123" s="291"/>
      <c r="AT123" s="291"/>
      <c r="AU123" s="291"/>
      <c r="AV123" s="291"/>
      <c r="AW123" s="291"/>
      <c r="AX123" s="292"/>
      <c r="AY123">
        <f>$AY$121</f>
        <v>1</v>
      </c>
    </row>
    <row r="124" spans="1:51" ht="23.25" hidden="1" customHeight="1">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1" t="s">
        <v>303</v>
      </c>
      <c r="AF124" s="321"/>
      <c r="AG124" s="321"/>
      <c r="AH124" s="321"/>
      <c r="AI124" s="321" t="s">
        <v>325</v>
      </c>
      <c r="AJ124" s="321"/>
      <c r="AK124" s="321"/>
      <c r="AL124" s="321"/>
      <c r="AM124" s="321" t="s">
        <v>422</v>
      </c>
      <c r="AN124" s="321"/>
      <c r="AO124" s="321"/>
      <c r="AP124" s="321"/>
      <c r="AQ124" s="322" t="s">
        <v>455</v>
      </c>
      <c r="AR124" s="323"/>
      <c r="AS124" s="323"/>
      <c r="AT124" s="323"/>
      <c r="AU124" s="323"/>
      <c r="AV124" s="323"/>
      <c r="AW124" s="323"/>
      <c r="AX124" s="324"/>
      <c r="AY124" s="77">
        <f>IF(SUBSTITUTE(SUBSTITUTE($G$125,"／",""),"　","")="",0,1)</f>
        <v>0</v>
      </c>
    </row>
    <row r="125" spans="1:51" ht="23.25" hidden="1" customHeight="1">
      <c r="A125" s="277"/>
      <c r="B125" s="278"/>
      <c r="C125" s="278"/>
      <c r="D125" s="278"/>
      <c r="E125" s="278"/>
      <c r="F125" s="279"/>
      <c r="G125" s="337" t="s">
        <v>275</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274</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c r="A127" s="538"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303</v>
      </c>
      <c r="AF127" s="321"/>
      <c r="AG127" s="321"/>
      <c r="AH127" s="321"/>
      <c r="AI127" s="321" t="s">
        <v>325</v>
      </c>
      <c r="AJ127" s="321"/>
      <c r="AK127" s="321"/>
      <c r="AL127" s="321"/>
      <c r="AM127" s="321" t="s">
        <v>422</v>
      </c>
      <c r="AN127" s="321"/>
      <c r="AO127" s="321"/>
      <c r="AP127" s="321"/>
      <c r="AQ127" s="322" t="s">
        <v>455</v>
      </c>
      <c r="AR127" s="323"/>
      <c r="AS127" s="323"/>
      <c r="AT127" s="323"/>
      <c r="AU127" s="323"/>
      <c r="AV127" s="323"/>
      <c r="AW127" s="323"/>
      <c r="AX127" s="324"/>
      <c r="AY127" s="77">
        <f>IF(SUBSTITUTE(SUBSTITUTE($G$128,"／",""),"　","")="",0,1)</f>
        <v>0</v>
      </c>
    </row>
    <row r="128" spans="1:51" ht="23.25" hidden="1" customHeight="1">
      <c r="A128" s="277"/>
      <c r="B128" s="278"/>
      <c r="C128" s="278"/>
      <c r="D128" s="278"/>
      <c r="E128" s="278"/>
      <c r="F128" s="279"/>
      <c r="G128" s="337" t="s">
        <v>275</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274</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c r="A130" s="972" t="s">
        <v>318</v>
      </c>
      <c r="B130" s="970"/>
      <c r="C130" s="969" t="s">
        <v>188</v>
      </c>
      <c r="D130" s="970"/>
      <c r="E130" s="293" t="s">
        <v>217</v>
      </c>
      <c r="F130" s="294"/>
      <c r="G130" s="295" t="s">
        <v>657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c r="A131" s="973"/>
      <c r="B131" s="238"/>
      <c r="C131" s="237"/>
      <c r="D131" s="238"/>
      <c r="E131" s="224" t="s">
        <v>216</v>
      </c>
      <c r="F131" s="225"/>
      <c r="G131" s="222" t="s">
        <v>658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303</v>
      </c>
      <c r="AF132" s="184"/>
      <c r="AG132" s="184"/>
      <c r="AH132" s="185"/>
      <c r="AI132" s="200" t="s">
        <v>325</v>
      </c>
      <c r="AJ132" s="184"/>
      <c r="AK132" s="184"/>
      <c r="AL132" s="185"/>
      <c r="AM132" s="200" t="s">
        <v>612</v>
      </c>
      <c r="AN132" s="184"/>
      <c r="AO132" s="184"/>
      <c r="AP132" s="185"/>
      <c r="AQ132" s="252" t="s">
        <v>184</v>
      </c>
      <c r="AR132" s="253"/>
      <c r="AS132" s="253"/>
      <c r="AT132" s="254"/>
      <c r="AU132" s="264" t="s">
        <v>200</v>
      </c>
      <c r="AV132" s="264"/>
      <c r="AW132" s="264"/>
      <c r="AX132" s="265"/>
      <c r="AY132">
        <f>COUNTA($G$134)</f>
        <v>1</v>
      </c>
    </row>
    <row r="133" spans="1:51" ht="18.75" customHeight="1">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t="s">
        <v>634</v>
      </c>
      <c r="AV133" s="163"/>
      <c r="AW133" s="164" t="s">
        <v>175</v>
      </c>
      <c r="AX133" s="165"/>
      <c r="AY133">
        <f>$AY$132</f>
        <v>1</v>
      </c>
    </row>
    <row r="134" spans="1:51" ht="39.75" customHeight="1">
      <c r="A134" s="973"/>
      <c r="B134" s="238"/>
      <c r="C134" s="237"/>
      <c r="D134" s="238"/>
      <c r="E134" s="237"/>
      <c r="F134" s="299"/>
      <c r="G134" s="217" t="s">
        <v>634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634</v>
      </c>
      <c r="AC134" s="209"/>
      <c r="AD134" s="209"/>
      <c r="AE134" s="251" t="s">
        <v>634</v>
      </c>
      <c r="AF134" s="152"/>
      <c r="AG134" s="152"/>
      <c r="AH134" s="152"/>
      <c r="AI134" s="251" t="s">
        <v>634</v>
      </c>
      <c r="AJ134" s="152"/>
      <c r="AK134" s="152"/>
      <c r="AL134" s="152"/>
      <c r="AM134" s="251" t="s">
        <v>740</v>
      </c>
      <c r="AN134" s="152"/>
      <c r="AO134" s="152"/>
      <c r="AP134" s="152"/>
      <c r="AQ134" s="251" t="s">
        <v>634</v>
      </c>
      <c r="AR134" s="152"/>
      <c r="AS134" s="152"/>
      <c r="AT134" s="152"/>
      <c r="AU134" s="251" t="s">
        <v>634</v>
      </c>
      <c r="AV134" s="152"/>
      <c r="AW134" s="152"/>
      <c r="AX134" s="193"/>
      <c r="AY134">
        <f>$AY$132</f>
        <v>1</v>
      </c>
    </row>
    <row r="135" spans="1:51" ht="39.75" customHeight="1">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634</v>
      </c>
      <c r="AC135" s="160"/>
      <c r="AD135" s="160"/>
      <c r="AE135" s="251" t="s">
        <v>634</v>
      </c>
      <c r="AF135" s="152"/>
      <c r="AG135" s="152"/>
      <c r="AH135" s="152"/>
      <c r="AI135" s="251" t="s">
        <v>634</v>
      </c>
      <c r="AJ135" s="152"/>
      <c r="AK135" s="152"/>
      <c r="AL135" s="152"/>
      <c r="AM135" s="251" t="s">
        <v>740</v>
      </c>
      <c r="AN135" s="152"/>
      <c r="AO135" s="152"/>
      <c r="AP135" s="152"/>
      <c r="AQ135" s="251" t="s">
        <v>634</v>
      </c>
      <c r="AR135" s="152"/>
      <c r="AS135" s="152"/>
      <c r="AT135" s="152"/>
      <c r="AU135" s="251" t="s">
        <v>634</v>
      </c>
      <c r="AV135" s="152"/>
      <c r="AW135" s="152"/>
      <c r="AX135" s="193"/>
      <c r="AY135">
        <f>$AY$132</f>
        <v>1</v>
      </c>
    </row>
    <row r="136" spans="1:51" ht="19.5" hidden="1" customHeight="1">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303</v>
      </c>
      <c r="AF136" s="184"/>
      <c r="AG136" s="184"/>
      <c r="AH136" s="185"/>
      <c r="AI136" s="200" t="s">
        <v>325</v>
      </c>
      <c r="AJ136" s="184"/>
      <c r="AK136" s="184"/>
      <c r="AL136" s="185"/>
      <c r="AM136" s="200" t="s">
        <v>612</v>
      </c>
      <c r="AN136" s="184"/>
      <c r="AO136" s="184"/>
      <c r="AP136" s="185"/>
      <c r="AQ136" s="252" t="s">
        <v>184</v>
      </c>
      <c r="AR136" s="253"/>
      <c r="AS136" s="253"/>
      <c r="AT136" s="254"/>
      <c r="AU136" s="264" t="s">
        <v>200</v>
      </c>
      <c r="AV136" s="264"/>
      <c r="AW136" s="264"/>
      <c r="AX136" s="265"/>
      <c r="AY136">
        <f>COUNTA($G$138)</f>
        <v>0</v>
      </c>
    </row>
    <row r="137" spans="1:51" ht="18.75" hidden="1" customHeight="1">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$AY$136</f>
        <v>0</v>
      </c>
    </row>
    <row r="139" spans="1:51" ht="39.75" hidden="1" customHeight="1">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$AY$136</f>
        <v>0</v>
      </c>
    </row>
    <row r="140" spans="1:51" ht="18.75" hidden="1" customHeight="1">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303</v>
      </c>
      <c r="AF140" s="184"/>
      <c r="AG140" s="184"/>
      <c r="AH140" s="185"/>
      <c r="AI140" s="200" t="s">
        <v>325</v>
      </c>
      <c r="AJ140" s="184"/>
      <c r="AK140" s="184"/>
      <c r="AL140" s="185"/>
      <c r="AM140" s="200" t="s">
        <v>612</v>
      </c>
      <c r="AN140" s="184"/>
      <c r="AO140" s="184"/>
      <c r="AP140" s="185"/>
      <c r="AQ140" s="252" t="s">
        <v>184</v>
      </c>
      <c r="AR140" s="253"/>
      <c r="AS140" s="253"/>
      <c r="AT140" s="254"/>
      <c r="AU140" s="264" t="s">
        <v>200</v>
      </c>
      <c r="AV140" s="264"/>
      <c r="AW140" s="264"/>
      <c r="AX140" s="265"/>
      <c r="AY140">
        <f>COUNTA($G$142)</f>
        <v>0</v>
      </c>
    </row>
    <row r="141" spans="1:51" ht="18.75" hidden="1" customHeight="1">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$AY$140</f>
        <v>0</v>
      </c>
    </row>
    <row r="143" spans="1:51" ht="39.75" hidden="1" customHeight="1">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$AY$140</f>
        <v>0</v>
      </c>
    </row>
    <row r="144" spans="1:51" ht="18.75" hidden="1" customHeight="1">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303</v>
      </c>
      <c r="AF144" s="184"/>
      <c r="AG144" s="184"/>
      <c r="AH144" s="185"/>
      <c r="AI144" s="200" t="s">
        <v>325</v>
      </c>
      <c r="AJ144" s="184"/>
      <c r="AK144" s="184"/>
      <c r="AL144" s="185"/>
      <c r="AM144" s="200" t="s">
        <v>612</v>
      </c>
      <c r="AN144" s="184"/>
      <c r="AO144" s="184"/>
      <c r="AP144" s="185"/>
      <c r="AQ144" s="252" t="s">
        <v>184</v>
      </c>
      <c r="AR144" s="253"/>
      <c r="AS144" s="253"/>
      <c r="AT144" s="254"/>
      <c r="AU144" s="264" t="s">
        <v>200</v>
      </c>
      <c r="AV144" s="264"/>
      <c r="AW144" s="264"/>
      <c r="AX144" s="265"/>
      <c r="AY144">
        <f>COUNTA($G$146)</f>
        <v>0</v>
      </c>
    </row>
    <row r="145" spans="1:51" ht="18.75" hidden="1" customHeight="1">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$AY$144</f>
        <v>0</v>
      </c>
    </row>
    <row r="147" spans="1:51" ht="39.75" hidden="1" customHeight="1">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$AY$144</f>
        <v>0</v>
      </c>
    </row>
    <row r="148" spans="1:51" ht="18.75" hidden="1" customHeight="1">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303</v>
      </c>
      <c r="AF148" s="184"/>
      <c r="AG148" s="184"/>
      <c r="AH148" s="185"/>
      <c r="AI148" s="200" t="s">
        <v>325</v>
      </c>
      <c r="AJ148" s="184"/>
      <c r="AK148" s="184"/>
      <c r="AL148" s="185"/>
      <c r="AM148" s="200" t="s">
        <v>612</v>
      </c>
      <c r="AN148" s="184"/>
      <c r="AO148" s="184"/>
      <c r="AP148" s="185"/>
      <c r="AQ148" s="252" t="s">
        <v>184</v>
      </c>
      <c r="AR148" s="253"/>
      <c r="AS148" s="253"/>
      <c r="AT148" s="254"/>
      <c r="AU148" s="264" t="s">
        <v>200</v>
      </c>
      <c r="AV148" s="264"/>
      <c r="AW148" s="264"/>
      <c r="AX148" s="265"/>
      <c r="AY148">
        <f>COUNTA($G$150)</f>
        <v>0</v>
      </c>
    </row>
    <row r="149" spans="1:51" ht="18.75" hidden="1" customHeight="1">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$AY$148</f>
        <v>0</v>
      </c>
    </row>
    <row r="151" spans="1:51" ht="39.75" hidden="1" customHeight="1">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$AY$148</f>
        <v>0</v>
      </c>
    </row>
    <row r="152" spans="1:51" ht="22.5" customHeight="1">
      <c r="A152" s="973"/>
      <c r="B152" s="238"/>
      <c r="C152" s="237"/>
      <c r="D152" s="238"/>
      <c r="E152" s="237"/>
      <c r="F152" s="299"/>
      <c r="G152" s="257" t="s">
        <v>201</v>
      </c>
      <c r="H152" s="184"/>
      <c r="I152" s="184"/>
      <c r="J152" s="184"/>
      <c r="K152" s="184"/>
      <c r="L152" s="184"/>
      <c r="M152" s="184"/>
      <c r="N152" s="184"/>
      <c r="O152" s="184"/>
      <c r="P152" s="185"/>
      <c r="Q152" s="200" t="s">
        <v>252</v>
      </c>
      <c r="R152" s="184"/>
      <c r="S152" s="184"/>
      <c r="T152" s="184"/>
      <c r="U152" s="184"/>
      <c r="V152" s="184"/>
      <c r="W152" s="184"/>
      <c r="X152" s="184"/>
      <c r="Y152" s="184"/>
      <c r="Z152" s="184"/>
      <c r="AA152" s="184"/>
      <c r="AB152" s="272" t="s">
        <v>253</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 t="shared" ref="AY153:AY158" si="6">$AY$152</f>
        <v>1</v>
      </c>
    </row>
    <row r="154" spans="1:51" ht="22.5" customHeight="1">
      <c r="A154" s="973"/>
      <c r="B154" s="238"/>
      <c r="C154" s="237"/>
      <c r="D154" s="238"/>
      <c r="E154" s="237"/>
      <c r="F154" s="299"/>
      <c r="G154" s="217" t="s">
        <v>634</v>
      </c>
      <c r="H154" s="176"/>
      <c r="I154" s="176"/>
      <c r="J154" s="176"/>
      <c r="K154" s="176"/>
      <c r="L154" s="176"/>
      <c r="M154" s="176"/>
      <c r="N154" s="176"/>
      <c r="O154" s="176"/>
      <c r="P154" s="218"/>
      <c r="Q154" s="175" t="s">
        <v>634</v>
      </c>
      <c r="R154" s="176"/>
      <c r="S154" s="176"/>
      <c r="T154" s="176"/>
      <c r="U154" s="176"/>
      <c r="V154" s="176"/>
      <c r="W154" s="176"/>
      <c r="X154" s="176"/>
      <c r="Y154" s="176"/>
      <c r="Z154" s="176"/>
      <c r="AA154" s="900"/>
      <c r="AB154" s="241" t="s">
        <v>634</v>
      </c>
      <c r="AC154" s="242"/>
      <c r="AD154" s="242"/>
      <c r="AE154" s="247" t="s">
        <v>634</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si="6"/>
        <v>1</v>
      </c>
    </row>
    <row r="155" spans="1:51" ht="22.5" customHeight="1">
      <c r="A155" s="973"/>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6"/>
        <v>1</v>
      </c>
    </row>
    <row r="156" spans="1:51" ht="25.5" customHeight="1">
      <c r="A156" s="973"/>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6"/>
        <v>1</v>
      </c>
    </row>
    <row r="157" spans="1:51" ht="22.5" customHeight="1">
      <c r="A157" s="973"/>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1"/>
      <c r="AB157" s="243"/>
      <c r="AC157" s="244"/>
      <c r="AD157" s="244"/>
      <c r="AE157" s="175" t="s">
        <v>705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6"/>
        <v>1</v>
      </c>
    </row>
    <row r="158" spans="1:51" ht="22.5" customHeight="1">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1</v>
      </c>
    </row>
    <row r="159" spans="1:51" ht="22.5" hidden="1" customHeight="1">
      <c r="A159" s="973"/>
      <c r="B159" s="238"/>
      <c r="C159" s="237"/>
      <c r="D159" s="238"/>
      <c r="E159" s="237"/>
      <c r="F159" s="299"/>
      <c r="G159" s="257" t="s">
        <v>201</v>
      </c>
      <c r="H159" s="184"/>
      <c r="I159" s="184"/>
      <c r="J159" s="184"/>
      <c r="K159" s="184"/>
      <c r="L159" s="184"/>
      <c r="M159" s="184"/>
      <c r="N159" s="184"/>
      <c r="O159" s="184"/>
      <c r="P159" s="185"/>
      <c r="Q159" s="200" t="s">
        <v>252</v>
      </c>
      <c r="R159" s="184"/>
      <c r="S159" s="184"/>
      <c r="T159" s="184"/>
      <c r="U159" s="184"/>
      <c r="V159" s="184"/>
      <c r="W159" s="184"/>
      <c r="X159" s="184"/>
      <c r="Y159" s="184"/>
      <c r="Z159" s="184"/>
      <c r="AA159" s="184"/>
      <c r="AB159" s="272" t="s">
        <v>253</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 t="shared" ref="AY160:AY165" si="7">$AY$159</f>
        <v>0</v>
      </c>
    </row>
    <row r="161" spans="1:51" ht="22.5" hidden="1" customHeight="1">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si="7"/>
        <v>0</v>
      </c>
    </row>
    <row r="162" spans="1:51" ht="22.5" hidden="1" customHeight="1">
      <c r="A162" s="973"/>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7"/>
        <v>0</v>
      </c>
    </row>
    <row r="163" spans="1:51" ht="25.5" hidden="1" customHeight="1">
      <c r="A163" s="973"/>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7"/>
        <v>0</v>
      </c>
    </row>
    <row r="164" spans="1:51" ht="22.5" hidden="1" customHeight="1">
      <c r="A164" s="973"/>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7"/>
        <v>0</v>
      </c>
    </row>
    <row r="165" spans="1:51" ht="22.5" hidden="1" customHeight="1">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c r="A166" s="973"/>
      <c r="B166" s="238"/>
      <c r="C166" s="237"/>
      <c r="D166" s="238"/>
      <c r="E166" s="237"/>
      <c r="F166" s="299"/>
      <c r="G166" s="257" t="s">
        <v>201</v>
      </c>
      <c r="H166" s="184"/>
      <c r="I166" s="184"/>
      <c r="J166" s="184"/>
      <c r="K166" s="184"/>
      <c r="L166" s="184"/>
      <c r="M166" s="184"/>
      <c r="N166" s="184"/>
      <c r="O166" s="184"/>
      <c r="P166" s="185"/>
      <c r="Q166" s="200" t="s">
        <v>252</v>
      </c>
      <c r="R166" s="184"/>
      <c r="S166" s="184"/>
      <c r="T166" s="184"/>
      <c r="U166" s="184"/>
      <c r="V166" s="184"/>
      <c r="W166" s="184"/>
      <c r="X166" s="184"/>
      <c r="Y166" s="184"/>
      <c r="Z166" s="184"/>
      <c r="AA166" s="184"/>
      <c r="AB166" s="272" t="s">
        <v>253</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 t="shared" ref="AY167:AY172" si="8">$AY$166</f>
        <v>0</v>
      </c>
    </row>
    <row r="168" spans="1:51" ht="22.5" hidden="1" customHeight="1">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si="8"/>
        <v>0</v>
      </c>
    </row>
    <row r="169" spans="1:51" ht="22.5" hidden="1" customHeight="1">
      <c r="A169" s="973"/>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8"/>
        <v>0</v>
      </c>
    </row>
    <row r="170" spans="1:51" ht="25.5" hidden="1" customHeight="1">
      <c r="A170" s="973"/>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8"/>
        <v>0</v>
      </c>
    </row>
    <row r="171" spans="1:51" ht="22.5" hidden="1" customHeight="1">
      <c r="A171" s="973"/>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8"/>
        <v>0</v>
      </c>
    </row>
    <row r="172" spans="1:51" ht="22.5" hidden="1" customHeight="1">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c r="A173" s="973"/>
      <c r="B173" s="238"/>
      <c r="C173" s="237"/>
      <c r="D173" s="238"/>
      <c r="E173" s="237"/>
      <c r="F173" s="299"/>
      <c r="G173" s="257" t="s">
        <v>201</v>
      </c>
      <c r="H173" s="184"/>
      <c r="I173" s="184"/>
      <c r="J173" s="184"/>
      <c r="K173" s="184"/>
      <c r="L173" s="184"/>
      <c r="M173" s="184"/>
      <c r="N173" s="184"/>
      <c r="O173" s="184"/>
      <c r="P173" s="185"/>
      <c r="Q173" s="200" t="s">
        <v>252</v>
      </c>
      <c r="R173" s="184"/>
      <c r="S173" s="184"/>
      <c r="T173" s="184"/>
      <c r="U173" s="184"/>
      <c r="V173" s="184"/>
      <c r="W173" s="184"/>
      <c r="X173" s="184"/>
      <c r="Y173" s="184"/>
      <c r="Z173" s="184"/>
      <c r="AA173" s="184"/>
      <c r="AB173" s="272" t="s">
        <v>253</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 t="shared" ref="AY174:AY179" si="9">$AY$173</f>
        <v>0</v>
      </c>
    </row>
    <row r="175" spans="1:51" ht="22.5" hidden="1" customHeight="1">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si="9"/>
        <v>0</v>
      </c>
    </row>
    <row r="176" spans="1:51" ht="22.5" hidden="1" customHeight="1">
      <c r="A176" s="973"/>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9"/>
        <v>0</v>
      </c>
    </row>
    <row r="177" spans="1:51" ht="25.5" hidden="1" customHeight="1">
      <c r="A177" s="973"/>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9"/>
        <v>0</v>
      </c>
    </row>
    <row r="178" spans="1:51" ht="22.5" hidden="1" customHeight="1">
      <c r="A178" s="973"/>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9"/>
        <v>0</v>
      </c>
    </row>
    <row r="179" spans="1:51" ht="22.5" hidden="1" customHeight="1">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c r="A180" s="973"/>
      <c r="B180" s="238"/>
      <c r="C180" s="237"/>
      <c r="D180" s="238"/>
      <c r="E180" s="237"/>
      <c r="F180" s="299"/>
      <c r="G180" s="257" t="s">
        <v>201</v>
      </c>
      <c r="H180" s="184"/>
      <c r="I180" s="184"/>
      <c r="J180" s="184"/>
      <c r="K180" s="184"/>
      <c r="L180" s="184"/>
      <c r="M180" s="184"/>
      <c r="N180" s="184"/>
      <c r="O180" s="184"/>
      <c r="P180" s="185"/>
      <c r="Q180" s="200" t="s">
        <v>252</v>
      </c>
      <c r="R180" s="184"/>
      <c r="S180" s="184"/>
      <c r="T180" s="184"/>
      <c r="U180" s="184"/>
      <c r="V180" s="184"/>
      <c r="W180" s="184"/>
      <c r="X180" s="184"/>
      <c r="Y180" s="184"/>
      <c r="Z180" s="184"/>
      <c r="AA180" s="184"/>
      <c r="AB180" s="272" t="s">
        <v>253</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 t="shared" ref="AY181:AY186" si="10">$AY$180</f>
        <v>0</v>
      </c>
    </row>
    <row r="182" spans="1:51" ht="22.5" hidden="1" customHeight="1">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si="10"/>
        <v>0</v>
      </c>
    </row>
    <row r="183" spans="1:51" ht="22.5" hidden="1" customHeight="1">
      <c r="A183" s="973"/>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10"/>
        <v>0</v>
      </c>
    </row>
    <row r="184" spans="1:51" ht="25.5" hidden="1" customHeight="1">
      <c r="A184" s="973"/>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10"/>
        <v>0</v>
      </c>
    </row>
    <row r="185" spans="1:51" ht="22.5" hidden="1" customHeight="1">
      <c r="A185" s="973"/>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10"/>
        <v>0</v>
      </c>
    </row>
    <row r="186" spans="1:51" ht="22.5" hidden="1" customHeight="1">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customHeight="1">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c r="A188" s="973"/>
      <c r="B188" s="238"/>
      <c r="C188" s="237"/>
      <c r="D188" s="238"/>
      <c r="E188" s="175" t="s">
        <v>668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8.25" customHeight="1">
      <c r="A189" s="973"/>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303</v>
      </c>
      <c r="AF192" s="184"/>
      <c r="AG192" s="184"/>
      <c r="AH192" s="185"/>
      <c r="AI192" s="200" t="s">
        <v>325</v>
      </c>
      <c r="AJ192" s="184"/>
      <c r="AK192" s="184"/>
      <c r="AL192" s="185"/>
      <c r="AM192" s="200" t="s">
        <v>612</v>
      </c>
      <c r="AN192" s="184"/>
      <c r="AO192" s="184"/>
      <c r="AP192" s="185"/>
      <c r="AQ192" s="252" t="s">
        <v>184</v>
      </c>
      <c r="AR192" s="253"/>
      <c r="AS192" s="253"/>
      <c r="AT192" s="254"/>
      <c r="AU192" s="264" t="s">
        <v>200</v>
      </c>
      <c r="AV192" s="264"/>
      <c r="AW192" s="264"/>
      <c r="AX192" s="265"/>
      <c r="AY192">
        <f>COUNTA($G$194)</f>
        <v>0</v>
      </c>
    </row>
    <row r="193" spans="1:51" ht="18.75" hidden="1" customHeight="1">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$AY$192</f>
        <v>0</v>
      </c>
    </row>
    <row r="195" spans="1:51" ht="39.75" hidden="1" customHeight="1">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$AY$192</f>
        <v>0</v>
      </c>
    </row>
    <row r="196" spans="1:51" ht="18.75" hidden="1" customHeight="1">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303</v>
      </c>
      <c r="AF196" s="184"/>
      <c r="AG196" s="184"/>
      <c r="AH196" s="185"/>
      <c r="AI196" s="200" t="s">
        <v>325</v>
      </c>
      <c r="AJ196" s="184"/>
      <c r="AK196" s="184"/>
      <c r="AL196" s="185"/>
      <c r="AM196" s="200" t="s">
        <v>612</v>
      </c>
      <c r="AN196" s="184"/>
      <c r="AO196" s="184"/>
      <c r="AP196" s="185"/>
      <c r="AQ196" s="252" t="s">
        <v>184</v>
      </c>
      <c r="AR196" s="253"/>
      <c r="AS196" s="253"/>
      <c r="AT196" s="254"/>
      <c r="AU196" s="264" t="s">
        <v>200</v>
      </c>
      <c r="AV196" s="264"/>
      <c r="AW196" s="264"/>
      <c r="AX196" s="265"/>
      <c r="AY196">
        <f>COUNTA($G$198)</f>
        <v>0</v>
      </c>
    </row>
    <row r="197" spans="1:51" ht="18.75" hidden="1" customHeight="1">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$AY$196</f>
        <v>0</v>
      </c>
    </row>
    <row r="199" spans="1:51" ht="39.75" hidden="1" customHeight="1">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$AY$196</f>
        <v>0</v>
      </c>
    </row>
    <row r="200" spans="1:51" ht="18.75" hidden="1" customHeight="1">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303</v>
      </c>
      <c r="AF200" s="184"/>
      <c r="AG200" s="184"/>
      <c r="AH200" s="185"/>
      <c r="AI200" s="200" t="s">
        <v>325</v>
      </c>
      <c r="AJ200" s="184"/>
      <c r="AK200" s="184"/>
      <c r="AL200" s="185"/>
      <c r="AM200" s="200" t="s">
        <v>612</v>
      </c>
      <c r="AN200" s="184"/>
      <c r="AO200" s="184"/>
      <c r="AP200" s="185"/>
      <c r="AQ200" s="252" t="s">
        <v>184</v>
      </c>
      <c r="AR200" s="253"/>
      <c r="AS200" s="253"/>
      <c r="AT200" s="254"/>
      <c r="AU200" s="264" t="s">
        <v>200</v>
      </c>
      <c r="AV200" s="264"/>
      <c r="AW200" s="264"/>
      <c r="AX200" s="265"/>
      <c r="AY200">
        <f>COUNTA($G$202)</f>
        <v>0</v>
      </c>
    </row>
    <row r="201" spans="1:51" ht="18.75" hidden="1" customHeight="1">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$AY$200</f>
        <v>0</v>
      </c>
    </row>
    <row r="203" spans="1:51" ht="39.75" hidden="1" customHeight="1">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$AY$200</f>
        <v>0</v>
      </c>
    </row>
    <row r="204" spans="1:51" ht="18.75" hidden="1" customHeight="1">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303</v>
      </c>
      <c r="AF204" s="184"/>
      <c r="AG204" s="184"/>
      <c r="AH204" s="185"/>
      <c r="AI204" s="200" t="s">
        <v>325</v>
      </c>
      <c r="AJ204" s="184"/>
      <c r="AK204" s="184"/>
      <c r="AL204" s="185"/>
      <c r="AM204" s="200" t="s">
        <v>612</v>
      </c>
      <c r="AN204" s="184"/>
      <c r="AO204" s="184"/>
      <c r="AP204" s="185"/>
      <c r="AQ204" s="252" t="s">
        <v>184</v>
      </c>
      <c r="AR204" s="253"/>
      <c r="AS204" s="253"/>
      <c r="AT204" s="254"/>
      <c r="AU204" s="264" t="s">
        <v>200</v>
      </c>
      <c r="AV204" s="264"/>
      <c r="AW204" s="264"/>
      <c r="AX204" s="265"/>
      <c r="AY204">
        <f>COUNTA($G$206)</f>
        <v>0</v>
      </c>
    </row>
    <row r="205" spans="1:51" ht="18.75" hidden="1" customHeight="1">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$AY$204</f>
        <v>0</v>
      </c>
    </row>
    <row r="207" spans="1:51" ht="39.75" hidden="1" customHeight="1">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$AY$204</f>
        <v>0</v>
      </c>
    </row>
    <row r="208" spans="1:51" ht="18.75" hidden="1" customHeight="1">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303</v>
      </c>
      <c r="AF208" s="184"/>
      <c r="AG208" s="184"/>
      <c r="AH208" s="185"/>
      <c r="AI208" s="200" t="s">
        <v>325</v>
      </c>
      <c r="AJ208" s="184"/>
      <c r="AK208" s="184"/>
      <c r="AL208" s="185"/>
      <c r="AM208" s="200" t="s">
        <v>612</v>
      </c>
      <c r="AN208" s="184"/>
      <c r="AO208" s="184"/>
      <c r="AP208" s="185"/>
      <c r="AQ208" s="252" t="s">
        <v>184</v>
      </c>
      <c r="AR208" s="253"/>
      <c r="AS208" s="253"/>
      <c r="AT208" s="254"/>
      <c r="AU208" s="264" t="s">
        <v>200</v>
      </c>
      <c r="AV208" s="264"/>
      <c r="AW208" s="264"/>
      <c r="AX208" s="265"/>
      <c r="AY208">
        <f>COUNTA($G$210)</f>
        <v>0</v>
      </c>
    </row>
    <row r="209" spans="1:51" ht="18.75" hidden="1" customHeight="1">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$AY$208</f>
        <v>0</v>
      </c>
    </row>
    <row r="211" spans="1:51" ht="39.75" hidden="1" customHeight="1">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$AY$208</f>
        <v>0</v>
      </c>
    </row>
    <row r="212" spans="1:51" ht="22.5" hidden="1" customHeight="1">
      <c r="A212" s="973"/>
      <c r="B212" s="238"/>
      <c r="C212" s="237"/>
      <c r="D212" s="238"/>
      <c r="E212" s="237"/>
      <c r="F212" s="299"/>
      <c r="G212" s="257" t="s">
        <v>201</v>
      </c>
      <c r="H212" s="184"/>
      <c r="I212" s="184"/>
      <c r="J212" s="184"/>
      <c r="K212" s="184"/>
      <c r="L212" s="184"/>
      <c r="M212" s="184"/>
      <c r="N212" s="184"/>
      <c r="O212" s="184"/>
      <c r="P212" s="185"/>
      <c r="Q212" s="200" t="s">
        <v>252</v>
      </c>
      <c r="R212" s="184"/>
      <c r="S212" s="184"/>
      <c r="T212" s="184"/>
      <c r="U212" s="184"/>
      <c r="V212" s="184"/>
      <c r="W212" s="184"/>
      <c r="X212" s="184"/>
      <c r="Y212" s="184"/>
      <c r="Z212" s="184"/>
      <c r="AA212" s="184"/>
      <c r="AB212" s="272" t="s">
        <v>253</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 t="shared" ref="AY213:AY218" si="11">$AY$212</f>
        <v>0</v>
      </c>
    </row>
    <row r="214" spans="1:51" ht="22.5" hidden="1" customHeight="1">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si="11"/>
        <v>0</v>
      </c>
    </row>
    <row r="215" spans="1:51" ht="22.5" hidden="1" customHeight="1">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11"/>
        <v>0</v>
      </c>
    </row>
    <row r="216" spans="1:51" ht="25.5" hidden="1" customHeight="1">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11"/>
        <v>0</v>
      </c>
    </row>
    <row r="217" spans="1:51" ht="22.5" hidden="1" customHeight="1">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11"/>
        <v>0</v>
      </c>
    </row>
    <row r="218" spans="1:51" ht="22.5" hidden="1" customHeight="1">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c r="A219" s="973"/>
      <c r="B219" s="238"/>
      <c r="C219" s="237"/>
      <c r="D219" s="238"/>
      <c r="E219" s="237"/>
      <c r="F219" s="299"/>
      <c r="G219" s="257" t="s">
        <v>201</v>
      </c>
      <c r="H219" s="184"/>
      <c r="I219" s="184"/>
      <c r="J219" s="184"/>
      <c r="K219" s="184"/>
      <c r="L219" s="184"/>
      <c r="M219" s="184"/>
      <c r="N219" s="184"/>
      <c r="O219" s="184"/>
      <c r="P219" s="185"/>
      <c r="Q219" s="200" t="s">
        <v>252</v>
      </c>
      <c r="R219" s="184"/>
      <c r="S219" s="184"/>
      <c r="T219" s="184"/>
      <c r="U219" s="184"/>
      <c r="V219" s="184"/>
      <c r="W219" s="184"/>
      <c r="X219" s="184"/>
      <c r="Y219" s="184"/>
      <c r="Z219" s="184"/>
      <c r="AA219" s="184"/>
      <c r="AB219" s="272" t="s">
        <v>253</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 t="shared" ref="AY220:AY225" si="12">$AY$219</f>
        <v>0</v>
      </c>
    </row>
    <row r="221" spans="1:51" ht="22.5" hidden="1" customHeight="1">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si="12"/>
        <v>0</v>
      </c>
    </row>
    <row r="222" spans="1:51" ht="22.5" hidden="1" customHeight="1">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12"/>
        <v>0</v>
      </c>
    </row>
    <row r="223" spans="1:51" ht="25.5" hidden="1" customHeight="1">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12"/>
        <v>0</v>
      </c>
    </row>
    <row r="224" spans="1:51" ht="22.5" hidden="1" customHeight="1">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12"/>
        <v>0</v>
      </c>
    </row>
    <row r="225" spans="1:51" ht="22.5" hidden="1" customHeight="1">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c r="A226" s="973"/>
      <c r="B226" s="238"/>
      <c r="C226" s="237"/>
      <c r="D226" s="238"/>
      <c r="E226" s="237"/>
      <c r="F226" s="299"/>
      <c r="G226" s="257" t="s">
        <v>201</v>
      </c>
      <c r="H226" s="184"/>
      <c r="I226" s="184"/>
      <c r="J226" s="184"/>
      <c r="K226" s="184"/>
      <c r="L226" s="184"/>
      <c r="M226" s="184"/>
      <c r="N226" s="184"/>
      <c r="O226" s="184"/>
      <c r="P226" s="185"/>
      <c r="Q226" s="200" t="s">
        <v>252</v>
      </c>
      <c r="R226" s="184"/>
      <c r="S226" s="184"/>
      <c r="T226" s="184"/>
      <c r="U226" s="184"/>
      <c r="V226" s="184"/>
      <c r="W226" s="184"/>
      <c r="X226" s="184"/>
      <c r="Y226" s="184"/>
      <c r="Z226" s="184"/>
      <c r="AA226" s="184"/>
      <c r="AB226" s="272" t="s">
        <v>253</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 t="shared" ref="AY227:AY232" si="13">$AY$226</f>
        <v>0</v>
      </c>
    </row>
    <row r="228" spans="1:51" ht="22.5" hidden="1" customHeight="1">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si="13"/>
        <v>0</v>
      </c>
    </row>
    <row r="229" spans="1:51" ht="22.5" hidden="1" customHeight="1">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13"/>
        <v>0</v>
      </c>
    </row>
    <row r="230" spans="1:51" ht="25.5" hidden="1" customHeight="1">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13"/>
        <v>0</v>
      </c>
    </row>
    <row r="231" spans="1:51" ht="22.5" hidden="1" customHeight="1">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13"/>
        <v>0</v>
      </c>
    </row>
    <row r="232" spans="1:51" ht="22.5" hidden="1" customHeight="1">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c r="A233" s="973"/>
      <c r="B233" s="238"/>
      <c r="C233" s="237"/>
      <c r="D233" s="238"/>
      <c r="E233" s="237"/>
      <c r="F233" s="299"/>
      <c r="G233" s="257" t="s">
        <v>201</v>
      </c>
      <c r="H233" s="184"/>
      <c r="I233" s="184"/>
      <c r="J233" s="184"/>
      <c r="K233" s="184"/>
      <c r="L233" s="184"/>
      <c r="M233" s="184"/>
      <c r="N233" s="184"/>
      <c r="O233" s="184"/>
      <c r="P233" s="185"/>
      <c r="Q233" s="200" t="s">
        <v>252</v>
      </c>
      <c r="R233" s="184"/>
      <c r="S233" s="184"/>
      <c r="T233" s="184"/>
      <c r="U233" s="184"/>
      <c r="V233" s="184"/>
      <c r="W233" s="184"/>
      <c r="X233" s="184"/>
      <c r="Y233" s="184"/>
      <c r="Z233" s="184"/>
      <c r="AA233" s="184"/>
      <c r="AB233" s="272" t="s">
        <v>253</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 t="shared" ref="AY234:AY239" si="14">$AY$233</f>
        <v>0</v>
      </c>
    </row>
    <row r="235" spans="1:51" ht="22.5" hidden="1" customHeight="1">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si="14"/>
        <v>0</v>
      </c>
    </row>
    <row r="236" spans="1:51" ht="22.5" hidden="1" customHeight="1">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14"/>
        <v>0</v>
      </c>
    </row>
    <row r="237" spans="1:51" ht="25.5" hidden="1" customHeight="1">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14"/>
        <v>0</v>
      </c>
    </row>
    <row r="238" spans="1:51" ht="22.5" hidden="1" customHeight="1">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14"/>
        <v>0</v>
      </c>
    </row>
    <row r="239" spans="1:51" ht="22.5" hidden="1" customHeight="1">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c r="A240" s="973"/>
      <c r="B240" s="238"/>
      <c r="C240" s="237"/>
      <c r="D240" s="238"/>
      <c r="E240" s="237"/>
      <c r="F240" s="299"/>
      <c r="G240" s="257" t="s">
        <v>201</v>
      </c>
      <c r="H240" s="184"/>
      <c r="I240" s="184"/>
      <c r="J240" s="184"/>
      <c r="K240" s="184"/>
      <c r="L240" s="184"/>
      <c r="M240" s="184"/>
      <c r="N240" s="184"/>
      <c r="O240" s="184"/>
      <c r="P240" s="185"/>
      <c r="Q240" s="200" t="s">
        <v>252</v>
      </c>
      <c r="R240" s="184"/>
      <c r="S240" s="184"/>
      <c r="T240" s="184"/>
      <c r="U240" s="184"/>
      <c r="V240" s="184"/>
      <c r="W240" s="184"/>
      <c r="X240" s="184"/>
      <c r="Y240" s="184"/>
      <c r="Z240" s="184"/>
      <c r="AA240" s="184"/>
      <c r="AB240" s="272" t="s">
        <v>253</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 t="shared" ref="AY241:AY246" si="15">$AY$240</f>
        <v>0</v>
      </c>
    </row>
    <row r="242" spans="1:51" ht="22.5" hidden="1" customHeight="1">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si="15"/>
        <v>0</v>
      </c>
    </row>
    <row r="243" spans="1:51" ht="22.5" hidden="1" customHeight="1">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15"/>
        <v>0</v>
      </c>
    </row>
    <row r="244" spans="1:51" ht="25.5" hidden="1" customHeight="1">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15"/>
        <v>0</v>
      </c>
    </row>
    <row r="245" spans="1:51" ht="22.5" hidden="1" customHeight="1">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15"/>
        <v>0</v>
      </c>
    </row>
    <row r="246" spans="1:51" ht="22.5" hidden="1" customHeight="1">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c r="A249" s="973"/>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303</v>
      </c>
      <c r="AF252" s="184"/>
      <c r="AG252" s="184"/>
      <c r="AH252" s="185"/>
      <c r="AI252" s="200" t="s">
        <v>325</v>
      </c>
      <c r="AJ252" s="184"/>
      <c r="AK252" s="184"/>
      <c r="AL252" s="185"/>
      <c r="AM252" s="200" t="s">
        <v>612</v>
      </c>
      <c r="AN252" s="184"/>
      <c r="AO252" s="184"/>
      <c r="AP252" s="185"/>
      <c r="AQ252" s="252" t="s">
        <v>184</v>
      </c>
      <c r="AR252" s="253"/>
      <c r="AS252" s="253"/>
      <c r="AT252" s="254"/>
      <c r="AU252" s="264" t="s">
        <v>200</v>
      </c>
      <c r="AV252" s="264"/>
      <c r="AW252" s="264"/>
      <c r="AX252" s="265"/>
      <c r="AY252">
        <f>COUNTA($G$254)</f>
        <v>0</v>
      </c>
    </row>
    <row r="253" spans="1:51" ht="18.75" hidden="1" customHeight="1">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$AY$252</f>
        <v>0</v>
      </c>
    </row>
    <row r="255" spans="1:51" ht="39.75" hidden="1" customHeight="1">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$AY$252</f>
        <v>0</v>
      </c>
    </row>
    <row r="256" spans="1:51" ht="18.75" hidden="1" customHeight="1">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303</v>
      </c>
      <c r="AF256" s="184"/>
      <c r="AG256" s="184"/>
      <c r="AH256" s="185"/>
      <c r="AI256" s="200" t="s">
        <v>325</v>
      </c>
      <c r="AJ256" s="184"/>
      <c r="AK256" s="184"/>
      <c r="AL256" s="185"/>
      <c r="AM256" s="200" t="s">
        <v>612</v>
      </c>
      <c r="AN256" s="184"/>
      <c r="AO256" s="184"/>
      <c r="AP256" s="185"/>
      <c r="AQ256" s="252" t="s">
        <v>184</v>
      </c>
      <c r="AR256" s="253"/>
      <c r="AS256" s="253"/>
      <c r="AT256" s="254"/>
      <c r="AU256" s="264" t="s">
        <v>200</v>
      </c>
      <c r="AV256" s="264"/>
      <c r="AW256" s="264"/>
      <c r="AX256" s="265"/>
      <c r="AY256">
        <f>COUNTA($G$258)</f>
        <v>0</v>
      </c>
    </row>
    <row r="257" spans="1:51" ht="18.75" hidden="1" customHeight="1">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$AY$256</f>
        <v>0</v>
      </c>
    </row>
    <row r="259" spans="1:51" ht="39.75" hidden="1" customHeight="1">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$AY$256</f>
        <v>0</v>
      </c>
    </row>
    <row r="260" spans="1:51" ht="18.75" hidden="1" customHeight="1">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303</v>
      </c>
      <c r="AF260" s="184"/>
      <c r="AG260" s="184"/>
      <c r="AH260" s="185"/>
      <c r="AI260" s="200" t="s">
        <v>325</v>
      </c>
      <c r="AJ260" s="184"/>
      <c r="AK260" s="184"/>
      <c r="AL260" s="185"/>
      <c r="AM260" s="200" t="s">
        <v>612</v>
      </c>
      <c r="AN260" s="184"/>
      <c r="AO260" s="184"/>
      <c r="AP260" s="185"/>
      <c r="AQ260" s="252" t="s">
        <v>184</v>
      </c>
      <c r="AR260" s="253"/>
      <c r="AS260" s="253"/>
      <c r="AT260" s="254"/>
      <c r="AU260" s="264" t="s">
        <v>200</v>
      </c>
      <c r="AV260" s="264"/>
      <c r="AW260" s="264"/>
      <c r="AX260" s="265"/>
      <c r="AY260">
        <f>COUNTA($G$262)</f>
        <v>0</v>
      </c>
    </row>
    <row r="261" spans="1:51" ht="18.75" hidden="1" customHeight="1">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$AY$260</f>
        <v>0</v>
      </c>
    </row>
    <row r="263" spans="1:51" ht="39.75" hidden="1" customHeight="1">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$AY$260</f>
        <v>0</v>
      </c>
    </row>
    <row r="264" spans="1:51" ht="18.75" hidden="1" customHeight="1">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303</v>
      </c>
      <c r="AF264" s="184"/>
      <c r="AG264" s="184"/>
      <c r="AH264" s="185"/>
      <c r="AI264" s="200" t="s">
        <v>325</v>
      </c>
      <c r="AJ264" s="184"/>
      <c r="AK264" s="184"/>
      <c r="AL264" s="185"/>
      <c r="AM264" s="200" t="s">
        <v>612</v>
      </c>
      <c r="AN264" s="184"/>
      <c r="AO264" s="184"/>
      <c r="AP264" s="185"/>
      <c r="AQ264" s="200" t="s">
        <v>184</v>
      </c>
      <c r="AR264" s="184"/>
      <c r="AS264" s="184"/>
      <c r="AT264" s="185"/>
      <c r="AU264" s="161" t="s">
        <v>200</v>
      </c>
      <c r="AV264" s="161"/>
      <c r="AW264" s="161"/>
      <c r="AX264" s="162"/>
      <c r="AY264">
        <f>COUNTA($G$266)</f>
        <v>0</v>
      </c>
    </row>
    <row r="265" spans="1:51" ht="18.75" hidden="1" customHeight="1">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$AY$264</f>
        <v>0</v>
      </c>
    </row>
    <row r="267" spans="1:51" ht="39.75" hidden="1" customHeight="1">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$AY$264</f>
        <v>0</v>
      </c>
    </row>
    <row r="268" spans="1:51" ht="18.75" hidden="1" customHeight="1">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303</v>
      </c>
      <c r="AF268" s="184"/>
      <c r="AG268" s="184"/>
      <c r="AH268" s="185"/>
      <c r="AI268" s="200" t="s">
        <v>325</v>
      </c>
      <c r="AJ268" s="184"/>
      <c r="AK268" s="184"/>
      <c r="AL268" s="185"/>
      <c r="AM268" s="200" t="s">
        <v>612</v>
      </c>
      <c r="AN268" s="184"/>
      <c r="AO268" s="184"/>
      <c r="AP268" s="185"/>
      <c r="AQ268" s="252" t="s">
        <v>184</v>
      </c>
      <c r="AR268" s="253"/>
      <c r="AS268" s="253"/>
      <c r="AT268" s="254"/>
      <c r="AU268" s="264" t="s">
        <v>200</v>
      </c>
      <c r="AV268" s="264"/>
      <c r="AW268" s="264"/>
      <c r="AX268" s="265"/>
      <c r="AY268">
        <f>COUNTA($G$270)</f>
        <v>0</v>
      </c>
    </row>
    <row r="269" spans="1:51" ht="18.75" hidden="1" customHeight="1">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$AY$268</f>
        <v>0</v>
      </c>
    </row>
    <row r="271" spans="1:51" ht="39.75" hidden="1" customHeight="1">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$AY$268</f>
        <v>0</v>
      </c>
    </row>
    <row r="272" spans="1:51" ht="22.5" hidden="1" customHeight="1">
      <c r="A272" s="973"/>
      <c r="B272" s="238"/>
      <c r="C272" s="237"/>
      <c r="D272" s="238"/>
      <c r="E272" s="237"/>
      <c r="F272" s="299"/>
      <c r="G272" s="257" t="s">
        <v>201</v>
      </c>
      <c r="H272" s="184"/>
      <c r="I272" s="184"/>
      <c r="J272" s="184"/>
      <c r="K272" s="184"/>
      <c r="L272" s="184"/>
      <c r="M272" s="184"/>
      <c r="N272" s="184"/>
      <c r="O272" s="184"/>
      <c r="P272" s="185"/>
      <c r="Q272" s="200" t="s">
        <v>252</v>
      </c>
      <c r="R272" s="184"/>
      <c r="S272" s="184"/>
      <c r="T272" s="184"/>
      <c r="U272" s="184"/>
      <c r="V272" s="184"/>
      <c r="W272" s="184"/>
      <c r="X272" s="184"/>
      <c r="Y272" s="184"/>
      <c r="Z272" s="184"/>
      <c r="AA272" s="184"/>
      <c r="AB272" s="272" t="s">
        <v>253</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 t="shared" ref="AY273:AY278" si="16">$AY$272</f>
        <v>0</v>
      </c>
    </row>
    <row r="274" spans="1:51" ht="22.5" hidden="1" customHeight="1">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si="16"/>
        <v>0</v>
      </c>
    </row>
    <row r="275" spans="1:51" ht="22.5" hidden="1" customHeight="1">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16"/>
        <v>0</v>
      </c>
    </row>
    <row r="276" spans="1:51" ht="25.5" hidden="1" customHeight="1">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16"/>
        <v>0</v>
      </c>
    </row>
    <row r="277" spans="1:51" ht="22.5" hidden="1" customHeight="1">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16"/>
        <v>0</v>
      </c>
    </row>
    <row r="278" spans="1:51" ht="22.5" hidden="1" customHeight="1">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c r="A279" s="973"/>
      <c r="B279" s="238"/>
      <c r="C279" s="237"/>
      <c r="D279" s="238"/>
      <c r="E279" s="237"/>
      <c r="F279" s="299"/>
      <c r="G279" s="257" t="s">
        <v>201</v>
      </c>
      <c r="H279" s="184"/>
      <c r="I279" s="184"/>
      <c r="J279" s="184"/>
      <c r="K279" s="184"/>
      <c r="L279" s="184"/>
      <c r="M279" s="184"/>
      <c r="N279" s="184"/>
      <c r="O279" s="184"/>
      <c r="P279" s="185"/>
      <c r="Q279" s="200" t="s">
        <v>252</v>
      </c>
      <c r="R279" s="184"/>
      <c r="S279" s="184"/>
      <c r="T279" s="184"/>
      <c r="U279" s="184"/>
      <c r="V279" s="184"/>
      <c r="W279" s="184"/>
      <c r="X279" s="184"/>
      <c r="Y279" s="184"/>
      <c r="Z279" s="184"/>
      <c r="AA279" s="184"/>
      <c r="AB279" s="272" t="s">
        <v>253</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 t="shared" ref="AY280:AY285" si="17">$AY$279</f>
        <v>0</v>
      </c>
    </row>
    <row r="281" spans="1:51" ht="22.5" hidden="1" customHeight="1">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si="17"/>
        <v>0</v>
      </c>
    </row>
    <row r="282" spans="1:51" ht="22.5" hidden="1" customHeight="1">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17"/>
        <v>0</v>
      </c>
    </row>
    <row r="283" spans="1:51" ht="25.5" hidden="1" customHeight="1">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17"/>
        <v>0</v>
      </c>
    </row>
    <row r="284" spans="1:51" ht="22.5" hidden="1" customHeight="1">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17"/>
        <v>0</v>
      </c>
    </row>
    <row r="285" spans="1:51" ht="22.5" hidden="1" customHeight="1">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c r="A286" s="973"/>
      <c r="B286" s="238"/>
      <c r="C286" s="237"/>
      <c r="D286" s="238"/>
      <c r="E286" s="237"/>
      <c r="F286" s="299"/>
      <c r="G286" s="257" t="s">
        <v>201</v>
      </c>
      <c r="H286" s="184"/>
      <c r="I286" s="184"/>
      <c r="J286" s="184"/>
      <c r="K286" s="184"/>
      <c r="L286" s="184"/>
      <c r="M286" s="184"/>
      <c r="N286" s="184"/>
      <c r="O286" s="184"/>
      <c r="P286" s="185"/>
      <c r="Q286" s="200" t="s">
        <v>252</v>
      </c>
      <c r="R286" s="184"/>
      <c r="S286" s="184"/>
      <c r="T286" s="184"/>
      <c r="U286" s="184"/>
      <c r="V286" s="184"/>
      <c r="W286" s="184"/>
      <c r="X286" s="184"/>
      <c r="Y286" s="184"/>
      <c r="Z286" s="184"/>
      <c r="AA286" s="184"/>
      <c r="AB286" s="272" t="s">
        <v>253</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 t="shared" ref="AY287:AY292" si="18">$AY$286</f>
        <v>0</v>
      </c>
    </row>
    <row r="288" spans="1:51" ht="22.5" hidden="1" customHeight="1">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si="18"/>
        <v>0</v>
      </c>
    </row>
    <row r="289" spans="1:51" ht="22.5" hidden="1" customHeight="1">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18"/>
        <v>0</v>
      </c>
    </row>
    <row r="290" spans="1:51" ht="25.5" hidden="1" customHeight="1">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18"/>
        <v>0</v>
      </c>
    </row>
    <row r="291" spans="1:51" ht="22.5" hidden="1" customHeight="1">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18"/>
        <v>0</v>
      </c>
    </row>
    <row r="292" spans="1:51" ht="22.5" hidden="1" customHeight="1">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c r="A293" s="973"/>
      <c r="B293" s="238"/>
      <c r="C293" s="237"/>
      <c r="D293" s="238"/>
      <c r="E293" s="237"/>
      <c r="F293" s="299"/>
      <c r="G293" s="257" t="s">
        <v>201</v>
      </c>
      <c r="H293" s="184"/>
      <c r="I293" s="184"/>
      <c r="J293" s="184"/>
      <c r="K293" s="184"/>
      <c r="L293" s="184"/>
      <c r="M293" s="184"/>
      <c r="N293" s="184"/>
      <c r="O293" s="184"/>
      <c r="P293" s="185"/>
      <c r="Q293" s="200" t="s">
        <v>252</v>
      </c>
      <c r="R293" s="184"/>
      <c r="S293" s="184"/>
      <c r="T293" s="184"/>
      <c r="U293" s="184"/>
      <c r="V293" s="184"/>
      <c r="W293" s="184"/>
      <c r="X293" s="184"/>
      <c r="Y293" s="184"/>
      <c r="Z293" s="184"/>
      <c r="AA293" s="184"/>
      <c r="AB293" s="272" t="s">
        <v>253</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 t="shared" ref="AY294:AY299" si="19">$AY$293</f>
        <v>0</v>
      </c>
    </row>
    <row r="295" spans="1:51" ht="22.5" hidden="1" customHeight="1">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si="19"/>
        <v>0</v>
      </c>
    </row>
    <row r="296" spans="1:51" ht="22.5" hidden="1" customHeight="1">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19"/>
        <v>0</v>
      </c>
    </row>
    <row r="297" spans="1:51" ht="25.5" hidden="1" customHeight="1">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19"/>
        <v>0</v>
      </c>
    </row>
    <row r="298" spans="1:51" ht="22.5" hidden="1" customHeight="1">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19"/>
        <v>0</v>
      </c>
    </row>
    <row r="299" spans="1:51" ht="22.5" hidden="1" customHeight="1">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c r="A300" s="973"/>
      <c r="B300" s="238"/>
      <c r="C300" s="237"/>
      <c r="D300" s="238"/>
      <c r="E300" s="237"/>
      <c r="F300" s="299"/>
      <c r="G300" s="257" t="s">
        <v>201</v>
      </c>
      <c r="H300" s="184"/>
      <c r="I300" s="184"/>
      <c r="J300" s="184"/>
      <c r="K300" s="184"/>
      <c r="L300" s="184"/>
      <c r="M300" s="184"/>
      <c r="N300" s="184"/>
      <c r="O300" s="184"/>
      <c r="P300" s="185"/>
      <c r="Q300" s="200" t="s">
        <v>252</v>
      </c>
      <c r="R300" s="184"/>
      <c r="S300" s="184"/>
      <c r="T300" s="184"/>
      <c r="U300" s="184"/>
      <c r="V300" s="184"/>
      <c r="W300" s="184"/>
      <c r="X300" s="184"/>
      <c r="Y300" s="184"/>
      <c r="Z300" s="184"/>
      <c r="AA300" s="184"/>
      <c r="AB300" s="272" t="s">
        <v>253</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 t="shared" ref="AY301:AY306" si="20">$AY$300</f>
        <v>0</v>
      </c>
    </row>
    <row r="302" spans="1:51" ht="22.5" hidden="1" customHeight="1">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si="20"/>
        <v>0</v>
      </c>
    </row>
    <row r="303" spans="1:51" ht="22.5" hidden="1" customHeight="1">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20"/>
        <v>0</v>
      </c>
    </row>
    <row r="304" spans="1:51" ht="25.5" hidden="1" customHeight="1">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20"/>
        <v>0</v>
      </c>
    </row>
    <row r="305" spans="1:51" ht="22.5" hidden="1" customHeight="1">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20"/>
        <v>0</v>
      </c>
    </row>
    <row r="306" spans="1:51" ht="22.5" hidden="1" customHeight="1">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303</v>
      </c>
      <c r="AF312" s="184"/>
      <c r="AG312" s="184"/>
      <c r="AH312" s="185"/>
      <c r="AI312" s="200" t="s">
        <v>325</v>
      </c>
      <c r="AJ312" s="184"/>
      <c r="AK312" s="184"/>
      <c r="AL312" s="185"/>
      <c r="AM312" s="200" t="s">
        <v>612</v>
      </c>
      <c r="AN312" s="184"/>
      <c r="AO312" s="184"/>
      <c r="AP312" s="185"/>
      <c r="AQ312" s="252" t="s">
        <v>184</v>
      </c>
      <c r="AR312" s="253"/>
      <c r="AS312" s="253"/>
      <c r="AT312" s="254"/>
      <c r="AU312" s="264" t="s">
        <v>200</v>
      </c>
      <c r="AV312" s="264"/>
      <c r="AW312" s="264"/>
      <c r="AX312" s="265"/>
      <c r="AY312">
        <f>COUNTA($G$314)</f>
        <v>0</v>
      </c>
    </row>
    <row r="313" spans="1:51" ht="18.75" hidden="1" customHeight="1">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$AY$312</f>
        <v>0</v>
      </c>
    </row>
    <row r="315" spans="1:51" ht="39.75" hidden="1" customHeight="1">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$AY$312</f>
        <v>0</v>
      </c>
    </row>
    <row r="316" spans="1:51" ht="18.75" hidden="1" customHeight="1">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303</v>
      </c>
      <c r="AF316" s="184"/>
      <c r="AG316" s="184"/>
      <c r="AH316" s="185"/>
      <c r="AI316" s="200" t="s">
        <v>325</v>
      </c>
      <c r="AJ316" s="184"/>
      <c r="AK316" s="184"/>
      <c r="AL316" s="185"/>
      <c r="AM316" s="200" t="s">
        <v>612</v>
      </c>
      <c r="AN316" s="184"/>
      <c r="AO316" s="184"/>
      <c r="AP316" s="185"/>
      <c r="AQ316" s="252" t="s">
        <v>184</v>
      </c>
      <c r="AR316" s="253"/>
      <c r="AS316" s="253"/>
      <c r="AT316" s="254"/>
      <c r="AU316" s="264" t="s">
        <v>200</v>
      </c>
      <c r="AV316" s="264"/>
      <c r="AW316" s="264"/>
      <c r="AX316" s="265"/>
      <c r="AY316">
        <f>COUNTA($G$318)</f>
        <v>0</v>
      </c>
    </row>
    <row r="317" spans="1:51" ht="18.75" hidden="1" customHeight="1">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$AY$316</f>
        <v>0</v>
      </c>
    </row>
    <row r="319" spans="1:51" ht="39.75" hidden="1" customHeight="1">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$AY$316</f>
        <v>0</v>
      </c>
    </row>
    <row r="320" spans="1:51" ht="18.75" hidden="1" customHeight="1">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303</v>
      </c>
      <c r="AF320" s="184"/>
      <c r="AG320" s="184"/>
      <c r="AH320" s="185"/>
      <c r="AI320" s="200" t="s">
        <v>325</v>
      </c>
      <c r="AJ320" s="184"/>
      <c r="AK320" s="184"/>
      <c r="AL320" s="185"/>
      <c r="AM320" s="200" t="s">
        <v>612</v>
      </c>
      <c r="AN320" s="184"/>
      <c r="AO320" s="184"/>
      <c r="AP320" s="185"/>
      <c r="AQ320" s="252" t="s">
        <v>184</v>
      </c>
      <c r="AR320" s="253"/>
      <c r="AS320" s="253"/>
      <c r="AT320" s="254"/>
      <c r="AU320" s="264" t="s">
        <v>200</v>
      </c>
      <c r="AV320" s="264"/>
      <c r="AW320" s="264"/>
      <c r="AX320" s="265"/>
      <c r="AY320">
        <f>COUNTA($G$322)</f>
        <v>0</v>
      </c>
    </row>
    <row r="321" spans="1:51" ht="18.75" hidden="1" customHeight="1">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$AY$320</f>
        <v>0</v>
      </c>
    </row>
    <row r="323" spans="1:51" ht="39.75" hidden="1" customHeight="1">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$AY$320</f>
        <v>0</v>
      </c>
    </row>
    <row r="324" spans="1:51" ht="18.75" hidden="1" customHeight="1">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303</v>
      </c>
      <c r="AF324" s="184"/>
      <c r="AG324" s="184"/>
      <c r="AH324" s="185"/>
      <c r="AI324" s="200" t="s">
        <v>325</v>
      </c>
      <c r="AJ324" s="184"/>
      <c r="AK324" s="184"/>
      <c r="AL324" s="185"/>
      <c r="AM324" s="200" t="s">
        <v>612</v>
      </c>
      <c r="AN324" s="184"/>
      <c r="AO324" s="184"/>
      <c r="AP324" s="185"/>
      <c r="AQ324" s="252" t="s">
        <v>184</v>
      </c>
      <c r="AR324" s="253"/>
      <c r="AS324" s="253"/>
      <c r="AT324" s="254"/>
      <c r="AU324" s="264" t="s">
        <v>200</v>
      </c>
      <c r="AV324" s="264"/>
      <c r="AW324" s="264"/>
      <c r="AX324" s="265"/>
      <c r="AY324">
        <f>COUNTA($G$326)</f>
        <v>0</v>
      </c>
    </row>
    <row r="325" spans="1:51" ht="18.75" hidden="1" customHeight="1">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$AY$324</f>
        <v>0</v>
      </c>
    </row>
    <row r="327" spans="1:51" ht="39.75" hidden="1" customHeight="1">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$AY$324</f>
        <v>0</v>
      </c>
    </row>
    <row r="328" spans="1:51" ht="18.75" hidden="1" customHeight="1">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303</v>
      </c>
      <c r="AF328" s="184"/>
      <c r="AG328" s="184"/>
      <c r="AH328" s="185"/>
      <c r="AI328" s="200" t="s">
        <v>325</v>
      </c>
      <c r="AJ328" s="184"/>
      <c r="AK328" s="184"/>
      <c r="AL328" s="185"/>
      <c r="AM328" s="200" t="s">
        <v>612</v>
      </c>
      <c r="AN328" s="184"/>
      <c r="AO328" s="184"/>
      <c r="AP328" s="185"/>
      <c r="AQ328" s="252" t="s">
        <v>184</v>
      </c>
      <c r="AR328" s="253"/>
      <c r="AS328" s="253"/>
      <c r="AT328" s="254"/>
      <c r="AU328" s="264" t="s">
        <v>200</v>
      </c>
      <c r="AV328" s="264"/>
      <c r="AW328" s="264"/>
      <c r="AX328" s="265"/>
      <c r="AY328">
        <f>COUNTA($G$330)</f>
        <v>0</v>
      </c>
    </row>
    <row r="329" spans="1:51" ht="18.75" hidden="1" customHeight="1">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$AY$328</f>
        <v>0</v>
      </c>
    </row>
    <row r="331" spans="1:51" ht="39.75" hidden="1" customHeight="1">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$AY$328</f>
        <v>0</v>
      </c>
    </row>
    <row r="332" spans="1:51" ht="22.5" hidden="1" customHeight="1">
      <c r="A332" s="973"/>
      <c r="B332" s="238"/>
      <c r="C332" s="237"/>
      <c r="D332" s="238"/>
      <c r="E332" s="237"/>
      <c r="F332" s="299"/>
      <c r="G332" s="257" t="s">
        <v>201</v>
      </c>
      <c r="H332" s="184"/>
      <c r="I332" s="184"/>
      <c r="J332" s="184"/>
      <c r="K332" s="184"/>
      <c r="L332" s="184"/>
      <c r="M332" s="184"/>
      <c r="N332" s="184"/>
      <c r="O332" s="184"/>
      <c r="P332" s="185"/>
      <c r="Q332" s="200" t="s">
        <v>252</v>
      </c>
      <c r="R332" s="184"/>
      <c r="S332" s="184"/>
      <c r="T332" s="184"/>
      <c r="U332" s="184"/>
      <c r="V332" s="184"/>
      <c r="W332" s="184"/>
      <c r="X332" s="184"/>
      <c r="Y332" s="184"/>
      <c r="Z332" s="184"/>
      <c r="AA332" s="184"/>
      <c r="AB332" s="272" t="s">
        <v>253</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 t="shared" ref="AY333:AY338" si="21">$AY$332</f>
        <v>0</v>
      </c>
    </row>
    <row r="334" spans="1:51" ht="22.5" hidden="1" customHeight="1">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si="21"/>
        <v>0</v>
      </c>
    </row>
    <row r="335" spans="1:51" ht="22.5" hidden="1" customHeight="1">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21"/>
        <v>0</v>
      </c>
    </row>
    <row r="336" spans="1:51" ht="25.5" hidden="1" customHeight="1">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21"/>
        <v>0</v>
      </c>
    </row>
    <row r="337" spans="1:51" ht="22.5" hidden="1" customHeight="1">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21"/>
        <v>0</v>
      </c>
    </row>
    <row r="338" spans="1:51" ht="22.5" hidden="1" customHeight="1">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c r="A339" s="973"/>
      <c r="B339" s="238"/>
      <c r="C339" s="237"/>
      <c r="D339" s="238"/>
      <c r="E339" s="237"/>
      <c r="F339" s="299"/>
      <c r="G339" s="257" t="s">
        <v>201</v>
      </c>
      <c r="H339" s="184"/>
      <c r="I339" s="184"/>
      <c r="J339" s="184"/>
      <c r="K339" s="184"/>
      <c r="L339" s="184"/>
      <c r="M339" s="184"/>
      <c r="N339" s="184"/>
      <c r="O339" s="184"/>
      <c r="P339" s="185"/>
      <c r="Q339" s="200" t="s">
        <v>252</v>
      </c>
      <c r="R339" s="184"/>
      <c r="S339" s="184"/>
      <c r="T339" s="184"/>
      <c r="U339" s="184"/>
      <c r="V339" s="184"/>
      <c r="W339" s="184"/>
      <c r="X339" s="184"/>
      <c r="Y339" s="184"/>
      <c r="Z339" s="184"/>
      <c r="AA339" s="184"/>
      <c r="AB339" s="272" t="s">
        <v>253</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 t="shared" ref="AY340:AY345" si="22">$AY$339</f>
        <v>0</v>
      </c>
    </row>
    <row r="341" spans="1:51" ht="22.5" hidden="1" customHeight="1">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si="22"/>
        <v>0</v>
      </c>
    </row>
    <row r="342" spans="1:51" ht="22.5" hidden="1" customHeight="1">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22"/>
        <v>0</v>
      </c>
    </row>
    <row r="343" spans="1:51" ht="25.5" hidden="1" customHeight="1">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22"/>
        <v>0</v>
      </c>
    </row>
    <row r="344" spans="1:51" ht="22.5" hidden="1" customHeight="1">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22"/>
        <v>0</v>
      </c>
    </row>
    <row r="345" spans="1:51" ht="22.5" hidden="1" customHeight="1">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c r="A346" s="973"/>
      <c r="B346" s="238"/>
      <c r="C346" s="237"/>
      <c r="D346" s="238"/>
      <c r="E346" s="237"/>
      <c r="F346" s="299"/>
      <c r="G346" s="257" t="s">
        <v>201</v>
      </c>
      <c r="H346" s="184"/>
      <c r="I346" s="184"/>
      <c r="J346" s="184"/>
      <c r="K346" s="184"/>
      <c r="L346" s="184"/>
      <c r="M346" s="184"/>
      <c r="N346" s="184"/>
      <c r="O346" s="184"/>
      <c r="P346" s="185"/>
      <c r="Q346" s="200" t="s">
        <v>252</v>
      </c>
      <c r="R346" s="184"/>
      <c r="S346" s="184"/>
      <c r="T346" s="184"/>
      <c r="U346" s="184"/>
      <c r="V346" s="184"/>
      <c r="W346" s="184"/>
      <c r="X346" s="184"/>
      <c r="Y346" s="184"/>
      <c r="Z346" s="184"/>
      <c r="AA346" s="184"/>
      <c r="AB346" s="272" t="s">
        <v>253</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 t="shared" ref="AY347:AY352" si="23">$AY$346</f>
        <v>0</v>
      </c>
    </row>
    <row r="348" spans="1:51" ht="22.5" hidden="1" customHeight="1">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si="23"/>
        <v>0</v>
      </c>
    </row>
    <row r="349" spans="1:51" ht="22.5" hidden="1" customHeight="1">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23"/>
        <v>0</v>
      </c>
    </row>
    <row r="350" spans="1:51" ht="25.5" hidden="1" customHeight="1">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23"/>
        <v>0</v>
      </c>
    </row>
    <row r="351" spans="1:51" ht="22.5" hidden="1" customHeight="1">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23"/>
        <v>0</v>
      </c>
    </row>
    <row r="352" spans="1:51" ht="22.5" hidden="1" customHeight="1">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c r="A353" s="973"/>
      <c r="B353" s="238"/>
      <c r="C353" s="237"/>
      <c r="D353" s="238"/>
      <c r="E353" s="237"/>
      <c r="F353" s="299"/>
      <c r="G353" s="257" t="s">
        <v>201</v>
      </c>
      <c r="H353" s="184"/>
      <c r="I353" s="184"/>
      <c r="J353" s="184"/>
      <c r="K353" s="184"/>
      <c r="L353" s="184"/>
      <c r="M353" s="184"/>
      <c r="N353" s="184"/>
      <c r="O353" s="184"/>
      <c r="P353" s="185"/>
      <c r="Q353" s="200" t="s">
        <v>252</v>
      </c>
      <c r="R353" s="184"/>
      <c r="S353" s="184"/>
      <c r="T353" s="184"/>
      <c r="U353" s="184"/>
      <c r="V353" s="184"/>
      <c r="W353" s="184"/>
      <c r="X353" s="184"/>
      <c r="Y353" s="184"/>
      <c r="Z353" s="184"/>
      <c r="AA353" s="184"/>
      <c r="AB353" s="272" t="s">
        <v>253</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 t="shared" ref="AY354:AY359" si="24">$AY$353</f>
        <v>0</v>
      </c>
    </row>
    <row r="355" spans="1:51" ht="22.5" hidden="1" customHeight="1">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si="24"/>
        <v>0</v>
      </c>
    </row>
    <row r="356" spans="1:51" ht="22.5" hidden="1" customHeight="1">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24"/>
        <v>0</v>
      </c>
    </row>
    <row r="357" spans="1:51" ht="25.5" hidden="1" customHeight="1">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24"/>
        <v>0</v>
      </c>
    </row>
    <row r="358" spans="1:51" ht="22.5" hidden="1" customHeight="1">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24"/>
        <v>0</v>
      </c>
    </row>
    <row r="359" spans="1:51" ht="22.5" hidden="1" customHeight="1">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c r="A360" s="973"/>
      <c r="B360" s="238"/>
      <c r="C360" s="237"/>
      <c r="D360" s="238"/>
      <c r="E360" s="237"/>
      <c r="F360" s="299"/>
      <c r="G360" s="257" t="s">
        <v>201</v>
      </c>
      <c r="H360" s="184"/>
      <c r="I360" s="184"/>
      <c r="J360" s="184"/>
      <c r="K360" s="184"/>
      <c r="L360" s="184"/>
      <c r="M360" s="184"/>
      <c r="N360" s="184"/>
      <c r="O360" s="184"/>
      <c r="P360" s="185"/>
      <c r="Q360" s="200" t="s">
        <v>252</v>
      </c>
      <c r="R360" s="184"/>
      <c r="S360" s="184"/>
      <c r="T360" s="184"/>
      <c r="U360" s="184"/>
      <c r="V360" s="184"/>
      <c r="W360" s="184"/>
      <c r="X360" s="184"/>
      <c r="Y360" s="184"/>
      <c r="Z360" s="184"/>
      <c r="AA360" s="184"/>
      <c r="AB360" s="272" t="s">
        <v>253</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 t="shared" ref="AY361:AY366" si="25">$AY$360</f>
        <v>0</v>
      </c>
    </row>
    <row r="362" spans="1:51" ht="22.5" hidden="1" customHeight="1">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si="25"/>
        <v>0</v>
      </c>
    </row>
    <row r="363" spans="1:51" ht="22.5" hidden="1" customHeight="1">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25"/>
        <v>0</v>
      </c>
    </row>
    <row r="364" spans="1:51" ht="25.5" hidden="1" customHeight="1">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25"/>
        <v>0</v>
      </c>
    </row>
    <row r="365" spans="1:51" ht="22.5" hidden="1" customHeight="1">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25"/>
        <v>0</v>
      </c>
    </row>
    <row r="366" spans="1:51" ht="22.5" hidden="1" customHeight="1">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c r="A369" s="973"/>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303</v>
      </c>
      <c r="AF372" s="184"/>
      <c r="AG372" s="184"/>
      <c r="AH372" s="185"/>
      <c r="AI372" s="200" t="s">
        <v>325</v>
      </c>
      <c r="AJ372" s="184"/>
      <c r="AK372" s="184"/>
      <c r="AL372" s="185"/>
      <c r="AM372" s="200" t="s">
        <v>612</v>
      </c>
      <c r="AN372" s="184"/>
      <c r="AO372" s="184"/>
      <c r="AP372" s="185"/>
      <c r="AQ372" s="252" t="s">
        <v>184</v>
      </c>
      <c r="AR372" s="253"/>
      <c r="AS372" s="253"/>
      <c r="AT372" s="254"/>
      <c r="AU372" s="264" t="s">
        <v>200</v>
      </c>
      <c r="AV372" s="264"/>
      <c r="AW372" s="264"/>
      <c r="AX372" s="265"/>
      <c r="AY372">
        <f>COUNTA($G$374)</f>
        <v>0</v>
      </c>
    </row>
    <row r="373" spans="1:51" ht="18.75" hidden="1" customHeight="1">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$AY$372</f>
        <v>0</v>
      </c>
    </row>
    <row r="375" spans="1:51" ht="39.75" hidden="1" customHeight="1">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$AY$372</f>
        <v>0</v>
      </c>
    </row>
    <row r="376" spans="1:51" ht="18.75" hidden="1" customHeight="1">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303</v>
      </c>
      <c r="AF376" s="184"/>
      <c r="AG376" s="184"/>
      <c r="AH376" s="185"/>
      <c r="AI376" s="200" t="s">
        <v>325</v>
      </c>
      <c r="AJ376" s="184"/>
      <c r="AK376" s="184"/>
      <c r="AL376" s="185"/>
      <c r="AM376" s="200" t="s">
        <v>612</v>
      </c>
      <c r="AN376" s="184"/>
      <c r="AO376" s="184"/>
      <c r="AP376" s="185"/>
      <c r="AQ376" s="252" t="s">
        <v>184</v>
      </c>
      <c r="AR376" s="253"/>
      <c r="AS376" s="253"/>
      <c r="AT376" s="254"/>
      <c r="AU376" s="264" t="s">
        <v>200</v>
      </c>
      <c r="AV376" s="264"/>
      <c r="AW376" s="264"/>
      <c r="AX376" s="265"/>
      <c r="AY376">
        <f>COUNTA($G$378)</f>
        <v>0</v>
      </c>
    </row>
    <row r="377" spans="1:51" ht="18.75" hidden="1" customHeight="1">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$AY$376</f>
        <v>0</v>
      </c>
    </row>
    <row r="379" spans="1:51" ht="39.75" hidden="1" customHeight="1">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$AY$376</f>
        <v>0</v>
      </c>
    </row>
    <row r="380" spans="1:51" ht="18.75" hidden="1" customHeight="1">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303</v>
      </c>
      <c r="AF380" s="184"/>
      <c r="AG380" s="184"/>
      <c r="AH380" s="185"/>
      <c r="AI380" s="200" t="s">
        <v>325</v>
      </c>
      <c r="AJ380" s="184"/>
      <c r="AK380" s="184"/>
      <c r="AL380" s="185"/>
      <c r="AM380" s="200" t="s">
        <v>612</v>
      </c>
      <c r="AN380" s="184"/>
      <c r="AO380" s="184"/>
      <c r="AP380" s="185"/>
      <c r="AQ380" s="252" t="s">
        <v>184</v>
      </c>
      <c r="AR380" s="253"/>
      <c r="AS380" s="253"/>
      <c r="AT380" s="254"/>
      <c r="AU380" s="264" t="s">
        <v>200</v>
      </c>
      <c r="AV380" s="264"/>
      <c r="AW380" s="264"/>
      <c r="AX380" s="265"/>
      <c r="AY380">
        <f>COUNTA($G$382)</f>
        <v>0</v>
      </c>
    </row>
    <row r="381" spans="1:51" ht="18.75" hidden="1" customHeight="1">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$AY$380</f>
        <v>0</v>
      </c>
    </row>
    <row r="383" spans="1:51" ht="39.75" hidden="1" customHeight="1">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$AY$380</f>
        <v>0</v>
      </c>
    </row>
    <row r="384" spans="1:51" ht="18.75" hidden="1" customHeight="1">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303</v>
      </c>
      <c r="AF384" s="184"/>
      <c r="AG384" s="184"/>
      <c r="AH384" s="185"/>
      <c r="AI384" s="200" t="s">
        <v>325</v>
      </c>
      <c r="AJ384" s="184"/>
      <c r="AK384" s="184"/>
      <c r="AL384" s="185"/>
      <c r="AM384" s="200" t="s">
        <v>612</v>
      </c>
      <c r="AN384" s="184"/>
      <c r="AO384" s="184"/>
      <c r="AP384" s="185"/>
      <c r="AQ384" s="252" t="s">
        <v>184</v>
      </c>
      <c r="AR384" s="253"/>
      <c r="AS384" s="253"/>
      <c r="AT384" s="254"/>
      <c r="AU384" s="264" t="s">
        <v>200</v>
      </c>
      <c r="AV384" s="264"/>
      <c r="AW384" s="264"/>
      <c r="AX384" s="265"/>
      <c r="AY384">
        <f>COUNTA($G$386)</f>
        <v>0</v>
      </c>
    </row>
    <row r="385" spans="1:51" ht="18.75" hidden="1" customHeight="1">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$AY$384</f>
        <v>0</v>
      </c>
    </row>
    <row r="387" spans="1:51" ht="39.75" hidden="1" customHeight="1">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$AY$384</f>
        <v>0</v>
      </c>
    </row>
    <row r="388" spans="1:51" ht="18.75" hidden="1" customHeight="1">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303</v>
      </c>
      <c r="AF388" s="184"/>
      <c r="AG388" s="184"/>
      <c r="AH388" s="185"/>
      <c r="AI388" s="200" t="s">
        <v>325</v>
      </c>
      <c r="AJ388" s="184"/>
      <c r="AK388" s="184"/>
      <c r="AL388" s="185"/>
      <c r="AM388" s="200" t="s">
        <v>612</v>
      </c>
      <c r="AN388" s="184"/>
      <c r="AO388" s="184"/>
      <c r="AP388" s="185"/>
      <c r="AQ388" s="252" t="s">
        <v>184</v>
      </c>
      <c r="AR388" s="253"/>
      <c r="AS388" s="253"/>
      <c r="AT388" s="254"/>
      <c r="AU388" s="264" t="s">
        <v>200</v>
      </c>
      <c r="AV388" s="264"/>
      <c r="AW388" s="264"/>
      <c r="AX388" s="265"/>
      <c r="AY388">
        <f>COUNTA($G$390)</f>
        <v>0</v>
      </c>
    </row>
    <row r="389" spans="1:51" ht="18.75" hidden="1" customHeight="1">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$AY$388</f>
        <v>0</v>
      </c>
    </row>
    <row r="391" spans="1:51" ht="39.75" hidden="1" customHeight="1">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$AY$388</f>
        <v>0</v>
      </c>
    </row>
    <row r="392" spans="1:51" ht="22.5" hidden="1" customHeight="1">
      <c r="A392" s="973"/>
      <c r="B392" s="238"/>
      <c r="C392" s="237"/>
      <c r="D392" s="238"/>
      <c r="E392" s="237"/>
      <c r="F392" s="299"/>
      <c r="G392" s="257" t="s">
        <v>201</v>
      </c>
      <c r="H392" s="184"/>
      <c r="I392" s="184"/>
      <c r="J392" s="184"/>
      <c r="K392" s="184"/>
      <c r="L392" s="184"/>
      <c r="M392" s="184"/>
      <c r="N392" s="184"/>
      <c r="O392" s="184"/>
      <c r="P392" s="185"/>
      <c r="Q392" s="200" t="s">
        <v>252</v>
      </c>
      <c r="R392" s="184"/>
      <c r="S392" s="184"/>
      <c r="T392" s="184"/>
      <c r="U392" s="184"/>
      <c r="V392" s="184"/>
      <c r="W392" s="184"/>
      <c r="X392" s="184"/>
      <c r="Y392" s="184"/>
      <c r="Z392" s="184"/>
      <c r="AA392" s="184"/>
      <c r="AB392" s="272" t="s">
        <v>253</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 t="shared" ref="AY393:AY398" si="26">$AY$392</f>
        <v>0</v>
      </c>
    </row>
    <row r="394" spans="1:51" ht="22.5" hidden="1" customHeight="1">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si="26"/>
        <v>0</v>
      </c>
    </row>
    <row r="395" spans="1:51" ht="22.5" hidden="1" customHeight="1">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26"/>
        <v>0</v>
      </c>
    </row>
    <row r="396" spans="1:51" ht="25.5" hidden="1" customHeight="1">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26"/>
        <v>0</v>
      </c>
    </row>
    <row r="397" spans="1:51" ht="22.5" hidden="1" customHeight="1">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26"/>
        <v>0</v>
      </c>
    </row>
    <row r="398" spans="1:51" ht="22.5" hidden="1" customHeight="1">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c r="A399" s="973"/>
      <c r="B399" s="238"/>
      <c r="C399" s="237"/>
      <c r="D399" s="238"/>
      <c r="E399" s="237"/>
      <c r="F399" s="299"/>
      <c r="G399" s="257" t="s">
        <v>201</v>
      </c>
      <c r="H399" s="184"/>
      <c r="I399" s="184"/>
      <c r="J399" s="184"/>
      <c r="K399" s="184"/>
      <c r="L399" s="184"/>
      <c r="M399" s="184"/>
      <c r="N399" s="184"/>
      <c r="O399" s="184"/>
      <c r="P399" s="185"/>
      <c r="Q399" s="200" t="s">
        <v>252</v>
      </c>
      <c r="R399" s="184"/>
      <c r="S399" s="184"/>
      <c r="T399" s="184"/>
      <c r="U399" s="184"/>
      <c r="V399" s="184"/>
      <c r="W399" s="184"/>
      <c r="X399" s="184"/>
      <c r="Y399" s="184"/>
      <c r="Z399" s="184"/>
      <c r="AA399" s="184"/>
      <c r="AB399" s="272" t="s">
        <v>253</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 t="shared" ref="AY400:AY405" si="27">$AY$399</f>
        <v>0</v>
      </c>
    </row>
    <row r="401" spans="1:51" ht="22.5" hidden="1" customHeight="1">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si="27"/>
        <v>0</v>
      </c>
    </row>
    <row r="402" spans="1:51" ht="22.5" hidden="1" customHeight="1">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27"/>
        <v>0</v>
      </c>
    </row>
    <row r="403" spans="1:51" ht="25.5" hidden="1" customHeight="1">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27"/>
        <v>0</v>
      </c>
    </row>
    <row r="404" spans="1:51" ht="22.5" hidden="1" customHeight="1">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27"/>
        <v>0</v>
      </c>
    </row>
    <row r="405" spans="1:51" ht="22.5" hidden="1" customHeight="1">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c r="A406" s="973"/>
      <c r="B406" s="238"/>
      <c r="C406" s="237"/>
      <c r="D406" s="238"/>
      <c r="E406" s="237"/>
      <c r="F406" s="299"/>
      <c r="G406" s="257" t="s">
        <v>201</v>
      </c>
      <c r="H406" s="184"/>
      <c r="I406" s="184"/>
      <c r="J406" s="184"/>
      <c r="K406" s="184"/>
      <c r="L406" s="184"/>
      <c r="M406" s="184"/>
      <c r="N406" s="184"/>
      <c r="O406" s="184"/>
      <c r="P406" s="185"/>
      <c r="Q406" s="200" t="s">
        <v>252</v>
      </c>
      <c r="R406" s="184"/>
      <c r="S406" s="184"/>
      <c r="T406" s="184"/>
      <c r="U406" s="184"/>
      <c r="V406" s="184"/>
      <c r="W406" s="184"/>
      <c r="X406" s="184"/>
      <c r="Y406" s="184"/>
      <c r="Z406" s="184"/>
      <c r="AA406" s="184"/>
      <c r="AB406" s="272" t="s">
        <v>253</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 t="shared" ref="AY407:AY412" si="28">$AY$406</f>
        <v>0</v>
      </c>
    </row>
    <row r="408" spans="1:51" ht="22.5" hidden="1" customHeight="1">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si="28"/>
        <v>0</v>
      </c>
    </row>
    <row r="409" spans="1:51" ht="22.5" hidden="1" customHeight="1">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28"/>
        <v>0</v>
      </c>
    </row>
    <row r="410" spans="1:51" ht="25.5" hidden="1" customHeight="1">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28"/>
        <v>0</v>
      </c>
    </row>
    <row r="411" spans="1:51" ht="22.5" hidden="1" customHeight="1">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28"/>
        <v>0</v>
      </c>
    </row>
    <row r="412" spans="1:51" ht="22.5" hidden="1" customHeight="1">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c r="A413" s="973"/>
      <c r="B413" s="238"/>
      <c r="C413" s="237"/>
      <c r="D413" s="238"/>
      <c r="E413" s="237"/>
      <c r="F413" s="299"/>
      <c r="G413" s="257" t="s">
        <v>201</v>
      </c>
      <c r="H413" s="184"/>
      <c r="I413" s="184"/>
      <c r="J413" s="184"/>
      <c r="K413" s="184"/>
      <c r="L413" s="184"/>
      <c r="M413" s="184"/>
      <c r="N413" s="184"/>
      <c r="O413" s="184"/>
      <c r="P413" s="185"/>
      <c r="Q413" s="200" t="s">
        <v>252</v>
      </c>
      <c r="R413" s="184"/>
      <c r="S413" s="184"/>
      <c r="T413" s="184"/>
      <c r="U413" s="184"/>
      <c r="V413" s="184"/>
      <c r="W413" s="184"/>
      <c r="X413" s="184"/>
      <c r="Y413" s="184"/>
      <c r="Z413" s="184"/>
      <c r="AA413" s="184"/>
      <c r="AB413" s="272" t="s">
        <v>253</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 t="shared" ref="AY414:AY419" si="29">$AY$413</f>
        <v>0</v>
      </c>
    </row>
    <row r="415" spans="1:51" ht="22.5" hidden="1" customHeight="1">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si="29"/>
        <v>0</v>
      </c>
    </row>
    <row r="416" spans="1:51" ht="22.5" hidden="1" customHeight="1">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29"/>
        <v>0</v>
      </c>
    </row>
    <row r="417" spans="1:51" ht="25.5" hidden="1" customHeight="1">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29"/>
        <v>0</v>
      </c>
    </row>
    <row r="418" spans="1:51" ht="22.5" hidden="1" customHeight="1">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29"/>
        <v>0</v>
      </c>
    </row>
    <row r="419" spans="1:51" ht="22.5" hidden="1" customHeight="1">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c r="A420" s="973"/>
      <c r="B420" s="238"/>
      <c r="C420" s="237"/>
      <c r="D420" s="238"/>
      <c r="E420" s="237"/>
      <c r="F420" s="299"/>
      <c r="G420" s="257" t="s">
        <v>201</v>
      </c>
      <c r="H420" s="184"/>
      <c r="I420" s="184"/>
      <c r="J420" s="184"/>
      <c r="K420" s="184"/>
      <c r="L420" s="184"/>
      <c r="M420" s="184"/>
      <c r="N420" s="184"/>
      <c r="O420" s="184"/>
      <c r="P420" s="185"/>
      <c r="Q420" s="200" t="s">
        <v>252</v>
      </c>
      <c r="R420" s="184"/>
      <c r="S420" s="184"/>
      <c r="T420" s="184"/>
      <c r="U420" s="184"/>
      <c r="V420" s="184"/>
      <c r="W420" s="184"/>
      <c r="X420" s="184"/>
      <c r="Y420" s="184"/>
      <c r="Z420" s="184"/>
      <c r="AA420" s="184"/>
      <c r="AB420" s="272" t="s">
        <v>253</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 t="shared" ref="AY421:AY426" si="30">$AY$420</f>
        <v>0</v>
      </c>
    </row>
    <row r="422" spans="1:51" ht="22.5" hidden="1" customHeight="1">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si="30"/>
        <v>0</v>
      </c>
    </row>
    <row r="423" spans="1:51" ht="22.5" hidden="1" customHeight="1">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30"/>
        <v>0</v>
      </c>
    </row>
    <row r="424" spans="1:51" ht="25.5" hidden="1" customHeight="1">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30"/>
        <v>0</v>
      </c>
    </row>
    <row r="425" spans="1:51" ht="22.5" hidden="1" customHeight="1">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30"/>
        <v>0</v>
      </c>
    </row>
    <row r="426" spans="1:51" ht="22.5" hidden="1" customHeight="1">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c r="A430" s="973"/>
      <c r="B430" s="238"/>
      <c r="C430" s="235" t="s">
        <v>584</v>
      </c>
      <c r="D430" s="236"/>
      <c r="E430" s="224" t="s">
        <v>312</v>
      </c>
      <c r="F430" s="430"/>
      <c r="G430" s="226" t="s">
        <v>204</v>
      </c>
      <c r="H430" s="173"/>
      <c r="I430" s="173"/>
      <c r="J430" s="227" t="s">
        <v>634</v>
      </c>
      <c r="K430" s="228"/>
      <c r="L430" s="228"/>
      <c r="M430" s="228"/>
      <c r="N430" s="228"/>
      <c r="O430" s="228"/>
      <c r="P430" s="228"/>
      <c r="Q430" s="228"/>
      <c r="R430" s="228"/>
      <c r="S430" s="228"/>
      <c r="T430" s="229"/>
      <c r="U430" s="230" t="s">
        <v>742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456</v>
      </c>
      <c r="AJ431" s="199"/>
      <c r="AK431" s="199"/>
      <c r="AL431" s="200"/>
      <c r="AM431" s="199" t="s">
        <v>457</v>
      </c>
      <c r="AN431" s="199"/>
      <c r="AO431" s="199"/>
      <c r="AP431" s="200"/>
      <c r="AQ431" s="200" t="s">
        <v>184</v>
      </c>
      <c r="AR431" s="184"/>
      <c r="AS431" s="184"/>
      <c r="AT431" s="185"/>
      <c r="AU431" s="161" t="s">
        <v>133</v>
      </c>
      <c r="AV431" s="161"/>
      <c r="AW431" s="161"/>
      <c r="AX431" s="162"/>
      <c r="AY431">
        <f>COUNTA($G$433)</f>
        <v>1</v>
      </c>
    </row>
    <row r="432" spans="1:51" ht="18.75" customHeight="1">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c r="A433" s="973"/>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742</v>
      </c>
      <c r="AN433" s="152"/>
      <c r="AO433" s="152"/>
      <c r="AP433" s="153"/>
      <c r="AQ433" s="151" t="s">
        <v>634</v>
      </c>
      <c r="AR433" s="152"/>
      <c r="AS433" s="152"/>
      <c r="AT433" s="153"/>
      <c r="AU433" s="152" t="s">
        <v>634</v>
      </c>
      <c r="AV433" s="152"/>
      <c r="AW433" s="152"/>
      <c r="AX433" s="193"/>
      <c r="AY433">
        <f>$AY$431</f>
        <v>1</v>
      </c>
    </row>
    <row r="434" spans="1:51" ht="23.25" customHeight="1">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t="s">
        <v>742</v>
      </c>
      <c r="AN434" s="152"/>
      <c r="AO434" s="152"/>
      <c r="AP434" s="153"/>
      <c r="AQ434" s="151" t="s">
        <v>634</v>
      </c>
      <c r="AR434" s="152"/>
      <c r="AS434" s="152"/>
      <c r="AT434" s="153"/>
      <c r="AU434" s="152" t="s">
        <v>634</v>
      </c>
      <c r="AV434" s="152"/>
      <c r="AW434" s="152"/>
      <c r="AX434" s="193"/>
      <c r="AY434">
        <f>$AY$431</f>
        <v>1</v>
      </c>
    </row>
    <row r="435" spans="1:51" ht="23.25" customHeight="1">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t="s">
        <v>742</v>
      </c>
      <c r="AN435" s="152"/>
      <c r="AO435" s="152"/>
      <c r="AP435" s="153"/>
      <c r="AQ435" s="151" t="s">
        <v>634</v>
      </c>
      <c r="AR435" s="152"/>
      <c r="AS435" s="152"/>
      <c r="AT435" s="153"/>
      <c r="AU435" s="152" t="s">
        <v>634</v>
      </c>
      <c r="AV435" s="152"/>
      <c r="AW435" s="152"/>
      <c r="AX435" s="193"/>
      <c r="AY435">
        <f>$AY$431</f>
        <v>1</v>
      </c>
    </row>
    <row r="436" spans="1:51" ht="18.75" hidden="1" customHeight="1">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456</v>
      </c>
      <c r="AJ436" s="199"/>
      <c r="AK436" s="199"/>
      <c r="AL436" s="200"/>
      <c r="AM436" s="199" t="s">
        <v>457</v>
      </c>
      <c r="AN436" s="199"/>
      <c r="AO436" s="199"/>
      <c r="AP436" s="200"/>
      <c r="AQ436" s="200" t="s">
        <v>184</v>
      </c>
      <c r="AR436" s="184"/>
      <c r="AS436" s="184"/>
      <c r="AT436" s="185"/>
      <c r="AU436" s="161" t="s">
        <v>133</v>
      </c>
      <c r="AV436" s="161"/>
      <c r="AW436" s="161"/>
      <c r="AX436" s="162"/>
      <c r="AY436">
        <f>COUNTA($G$438)</f>
        <v>0</v>
      </c>
    </row>
    <row r="437" spans="1:51" ht="18.75" hidden="1" customHeight="1">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$AY$436</f>
        <v>0</v>
      </c>
    </row>
    <row r="439" spans="1:51" ht="23.25" hidden="1" customHeight="1">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$AY$436</f>
        <v>0</v>
      </c>
    </row>
    <row r="440" spans="1:51" ht="23.25" hidden="1" customHeight="1">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$AY$436</f>
        <v>0</v>
      </c>
    </row>
    <row r="441" spans="1:51" ht="18.75" hidden="1" customHeight="1">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456</v>
      </c>
      <c r="AJ441" s="199"/>
      <c r="AK441" s="199"/>
      <c r="AL441" s="200"/>
      <c r="AM441" s="199" t="s">
        <v>457</v>
      </c>
      <c r="AN441" s="199"/>
      <c r="AO441" s="199"/>
      <c r="AP441" s="200"/>
      <c r="AQ441" s="200" t="s">
        <v>184</v>
      </c>
      <c r="AR441" s="184"/>
      <c r="AS441" s="184"/>
      <c r="AT441" s="185"/>
      <c r="AU441" s="161" t="s">
        <v>133</v>
      </c>
      <c r="AV441" s="161"/>
      <c r="AW441" s="161"/>
      <c r="AX441" s="162"/>
      <c r="AY441">
        <f>COUNTA($G$443)</f>
        <v>0</v>
      </c>
    </row>
    <row r="442" spans="1:51" ht="18.75" hidden="1" customHeight="1">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$AY$441</f>
        <v>0</v>
      </c>
    </row>
    <row r="444" spans="1:51" ht="23.25" hidden="1" customHeight="1">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$AY$441</f>
        <v>0</v>
      </c>
    </row>
    <row r="445" spans="1:51" ht="23.25" hidden="1" customHeight="1">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$AY$441</f>
        <v>0</v>
      </c>
    </row>
    <row r="446" spans="1:51" ht="18.75" hidden="1" customHeight="1">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456</v>
      </c>
      <c r="AJ446" s="199"/>
      <c r="AK446" s="199"/>
      <c r="AL446" s="200"/>
      <c r="AM446" s="199" t="s">
        <v>457</v>
      </c>
      <c r="AN446" s="199"/>
      <c r="AO446" s="199"/>
      <c r="AP446" s="200"/>
      <c r="AQ446" s="200" t="s">
        <v>184</v>
      </c>
      <c r="AR446" s="184"/>
      <c r="AS446" s="184"/>
      <c r="AT446" s="185"/>
      <c r="AU446" s="161" t="s">
        <v>133</v>
      </c>
      <c r="AV446" s="161"/>
      <c r="AW446" s="161"/>
      <c r="AX446" s="162"/>
      <c r="AY446">
        <f>COUNTA($G$448)</f>
        <v>0</v>
      </c>
    </row>
    <row r="447" spans="1:51" ht="18.75" hidden="1" customHeight="1">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$AY$446</f>
        <v>0</v>
      </c>
    </row>
    <row r="449" spans="1:51" ht="23.25" hidden="1" customHeight="1">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$AY$446</f>
        <v>0</v>
      </c>
    </row>
    <row r="450" spans="1:51" ht="23.25" hidden="1" customHeight="1">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$AY$446</f>
        <v>0</v>
      </c>
    </row>
    <row r="451" spans="1:51" ht="18.75" hidden="1" customHeight="1">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456</v>
      </c>
      <c r="AJ451" s="199"/>
      <c r="AK451" s="199"/>
      <c r="AL451" s="200"/>
      <c r="AM451" s="199" t="s">
        <v>457</v>
      </c>
      <c r="AN451" s="199"/>
      <c r="AO451" s="199"/>
      <c r="AP451" s="200"/>
      <c r="AQ451" s="200" t="s">
        <v>184</v>
      </c>
      <c r="AR451" s="184"/>
      <c r="AS451" s="184"/>
      <c r="AT451" s="185"/>
      <c r="AU451" s="161" t="s">
        <v>133</v>
      </c>
      <c r="AV451" s="161"/>
      <c r="AW451" s="161"/>
      <c r="AX451" s="162"/>
      <c r="AY451">
        <f>COUNTA($G$453)</f>
        <v>0</v>
      </c>
    </row>
    <row r="452" spans="1:51" ht="18.75" hidden="1" customHeight="1">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$AY$451</f>
        <v>0</v>
      </c>
    </row>
    <row r="454" spans="1:51" ht="23.25" hidden="1" customHeight="1">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$AY$451</f>
        <v>0</v>
      </c>
    </row>
    <row r="455" spans="1:51" ht="23.25" hidden="1" customHeight="1">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$AY$451</f>
        <v>0</v>
      </c>
    </row>
    <row r="456" spans="1:51" ht="18.75" customHeight="1">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456</v>
      </c>
      <c r="AJ456" s="199"/>
      <c r="AK456" s="199"/>
      <c r="AL456" s="200"/>
      <c r="AM456" s="199" t="s">
        <v>457</v>
      </c>
      <c r="AN456" s="199"/>
      <c r="AO456" s="199"/>
      <c r="AP456" s="200"/>
      <c r="AQ456" s="200" t="s">
        <v>184</v>
      </c>
      <c r="AR456" s="184"/>
      <c r="AS456" s="184"/>
      <c r="AT456" s="185"/>
      <c r="AU456" s="161" t="s">
        <v>133</v>
      </c>
      <c r="AV456" s="161"/>
      <c r="AW456" s="161"/>
      <c r="AX456" s="162"/>
      <c r="AY456">
        <f>COUNTA($G$458)</f>
        <v>1</v>
      </c>
    </row>
    <row r="457" spans="1:51" ht="18.75" customHeight="1">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customHeight="1">
      <c r="A458" s="973"/>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t="s">
        <v>742</v>
      </c>
      <c r="AN458" s="152"/>
      <c r="AO458" s="152"/>
      <c r="AP458" s="153"/>
      <c r="AQ458" s="151" t="s">
        <v>634</v>
      </c>
      <c r="AR458" s="152"/>
      <c r="AS458" s="152"/>
      <c r="AT458" s="153"/>
      <c r="AU458" s="152" t="s">
        <v>634</v>
      </c>
      <c r="AV458" s="152"/>
      <c r="AW458" s="152"/>
      <c r="AX458" s="193"/>
      <c r="AY458">
        <f>$AY$456</f>
        <v>1</v>
      </c>
    </row>
    <row r="459" spans="1:51" ht="23.25" customHeight="1">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634</v>
      </c>
      <c r="AC459" s="209"/>
      <c r="AD459" s="209"/>
      <c r="AE459" s="151" t="s">
        <v>634</v>
      </c>
      <c r="AF459" s="152"/>
      <c r="AG459" s="152"/>
      <c r="AH459" s="153"/>
      <c r="AI459" s="151" t="s">
        <v>634</v>
      </c>
      <c r="AJ459" s="152"/>
      <c r="AK459" s="152"/>
      <c r="AL459" s="152"/>
      <c r="AM459" s="151" t="s">
        <v>742</v>
      </c>
      <c r="AN459" s="152"/>
      <c r="AO459" s="152"/>
      <c r="AP459" s="153"/>
      <c r="AQ459" s="151" t="s">
        <v>634</v>
      </c>
      <c r="AR459" s="152"/>
      <c r="AS459" s="152"/>
      <c r="AT459" s="153"/>
      <c r="AU459" s="152" t="s">
        <v>634</v>
      </c>
      <c r="AV459" s="152"/>
      <c r="AW459" s="152"/>
      <c r="AX459" s="193"/>
      <c r="AY459">
        <f>$AY$456</f>
        <v>1</v>
      </c>
    </row>
    <row r="460" spans="1:51" ht="23.25" customHeight="1">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634</v>
      </c>
      <c r="AF460" s="152"/>
      <c r="AG460" s="152"/>
      <c r="AH460" s="153"/>
      <c r="AI460" s="151" t="s">
        <v>634</v>
      </c>
      <c r="AJ460" s="152"/>
      <c r="AK460" s="152"/>
      <c r="AL460" s="152"/>
      <c r="AM460" s="151" t="s">
        <v>742</v>
      </c>
      <c r="AN460" s="152"/>
      <c r="AO460" s="152"/>
      <c r="AP460" s="153"/>
      <c r="AQ460" s="151" t="s">
        <v>634</v>
      </c>
      <c r="AR460" s="152"/>
      <c r="AS460" s="152"/>
      <c r="AT460" s="153"/>
      <c r="AU460" s="152" t="s">
        <v>634</v>
      </c>
      <c r="AV460" s="152"/>
      <c r="AW460" s="152"/>
      <c r="AX460" s="193"/>
      <c r="AY460">
        <f>$AY$456</f>
        <v>1</v>
      </c>
    </row>
    <row r="461" spans="1:51" ht="18.75" customHeight="1">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456</v>
      </c>
      <c r="AJ461" s="199"/>
      <c r="AK461" s="199"/>
      <c r="AL461" s="200"/>
      <c r="AM461" s="199" t="s">
        <v>457</v>
      </c>
      <c r="AN461" s="199"/>
      <c r="AO461" s="199"/>
      <c r="AP461" s="200"/>
      <c r="AQ461" s="200" t="s">
        <v>184</v>
      </c>
      <c r="AR461" s="184"/>
      <c r="AS461" s="184"/>
      <c r="AT461" s="185"/>
      <c r="AU461" s="161" t="s">
        <v>133</v>
      </c>
      <c r="AV461" s="161"/>
      <c r="AW461" s="161"/>
      <c r="AX461" s="162"/>
      <c r="AY461">
        <f>COUNTA($G$463)</f>
        <v>0</v>
      </c>
    </row>
    <row r="462" spans="1:51" ht="18.75" customHeight="1">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$AY$461</f>
        <v>0</v>
      </c>
    </row>
    <row r="464" spans="1:51" ht="23.25" hidden="1" customHeight="1">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$AY$461</f>
        <v>0</v>
      </c>
    </row>
    <row r="465" spans="1:51" ht="23.25" hidden="1" customHeight="1">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$AY$461</f>
        <v>0</v>
      </c>
    </row>
    <row r="466" spans="1:51" ht="18.75" hidden="1" customHeight="1">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456</v>
      </c>
      <c r="AJ466" s="199"/>
      <c r="AK466" s="199"/>
      <c r="AL466" s="200"/>
      <c r="AM466" s="199" t="s">
        <v>457</v>
      </c>
      <c r="AN466" s="199"/>
      <c r="AO466" s="199"/>
      <c r="AP466" s="200"/>
      <c r="AQ466" s="200" t="s">
        <v>184</v>
      </c>
      <c r="AR466" s="184"/>
      <c r="AS466" s="184"/>
      <c r="AT466" s="185"/>
      <c r="AU466" s="161" t="s">
        <v>133</v>
      </c>
      <c r="AV466" s="161"/>
      <c r="AW466" s="161"/>
      <c r="AX466" s="162"/>
      <c r="AY466">
        <f>COUNTA($G$468)</f>
        <v>0</v>
      </c>
    </row>
    <row r="467" spans="1:51" ht="18.75" hidden="1" customHeight="1">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$AY$466</f>
        <v>0</v>
      </c>
    </row>
    <row r="469" spans="1:51" ht="23.25" hidden="1" customHeight="1">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$AY$466</f>
        <v>0</v>
      </c>
    </row>
    <row r="470" spans="1:51" ht="23.25" hidden="1" customHeight="1">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$AY$466</f>
        <v>0</v>
      </c>
    </row>
    <row r="471" spans="1:51" ht="18.75" hidden="1" customHeight="1">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456</v>
      </c>
      <c r="AJ471" s="199"/>
      <c r="AK471" s="199"/>
      <c r="AL471" s="200"/>
      <c r="AM471" s="199" t="s">
        <v>457</v>
      </c>
      <c r="AN471" s="199"/>
      <c r="AO471" s="199"/>
      <c r="AP471" s="200"/>
      <c r="AQ471" s="200" t="s">
        <v>184</v>
      </c>
      <c r="AR471" s="184"/>
      <c r="AS471" s="184"/>
      <c r="AT471" s="185"/>
      <c r="AU471" s="161" t="s">
        <v>133</v>
      </c>
      <c r="AV471" s="161"/>
      <c r="AW471" s="161"/>
      <c r="AX471" s="162"/>
      <c r="AY471">
        <f>COUNTA($G$473)</f>
        <v>0</v>
      </c>
    </row>
    <row r="472" spans="1:51" ht="18.75" hidden="1" customHeight="1">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$AY$471</f>
        <v>0</v>
      </c>
    </row>
    <row r="474" spans="1:51" ht="23.25" hidden="1" customHeight="1">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$AY$471</f>
        <v>0</v>
      </c>
    </row>
    <row r="475" spans="1:51" ht="23.25" hidden="1" customHeight="1">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$AY$471</f>
        <v>0</v>
      </c>
    </row>
    <row r="476" spans="1:51" ht="18.75" hidden="1" customHeight="1">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456</v>
      </c>
      <c r="AJ476" s="199"/>
      <c r="AK476" s="199"/>
      <c r="AL476" s="200"/>
      <c r="AM476" s="199" t="s">
        <v>457</v>
      </c>
      <c r="AN476" s="199"/>
      <c r="AO476" s="199"/>
      <c r="AP476" s="200"/>
      <c r="AQ476" s="200" t="s">
        <v>184</v>
      </c>
      <c r="AR476" s="184"/>
      <c r="AS476" s="184"/>
      <c r="AT476" s="185"/>
      <c r="AU476" s="161" t="s">
        <v>133</v>
      </c>
      <c r="AV476" s="161"/>
      <c r="AW476" s="161"/>
      <c r="AX476" s="162"/>
      <c r="AY476">
        <f>COUNTA($G$478)</f>
        <v>0</v>
      </c>
    </row>
    <row r="477" spans="1:51" ht="18.75" hidden="1" customHeight="1">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$AY$476</f>
        <v>0</v>
      </c>
    </row>
    <row r="479" spans="1:51" ht="23.25" hidden="1" customHeight="1">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$AY$476</f>
        <v>0</v>
      </c>
    </row>
    <row r="480" spans="1:51" ht="23.25" hidden="1" customHeight="1">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$AY$476</f>
        <v>0</v>
      </c>
    </row>
    <row r="481" spans="1:51" ht="23.85" hidden="1" customHeight="1">
      <c r="A481" s="973"/>
      <c r="B481" s="238"/>
      <c r="C481" s="237"/>
      <c r="D481" s="238"/>
      <c r="E481" s="172" t="s">
        <v>320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c r="A484" s="973"/>
      <c r="B484" s="238"/>
      <c r="C484" s="237"/>
      <c r="D484" s="238"/>
      <c r="E484" s="224" t="s">
        <v>315</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456</v>
      </c>
      <c r="AJ485" s="199"/>
      <c r="AK485" s="199"/>
      <c r="AL485" s="200"/>
      <c r="AM485" s="199" t="s">
        <v>457</v>
      </c>
      <c r="AN485" s="199"/>
      <c r="AO485" s="199"/>
      <c r="AP485" s="200"/>
      <c r="AQ485" s="200" t="s">
        <v>184</v>
      </c>
      <c r="AR485" s="184"/>
      <c r="AS485" s="184"/>
      <c r="AT485" s="185"/>
      <c r="AU485" s="161" t="s">
        <v>133</v>
      </c>
      <c r="AV485" s="161"/>
      <c r="AW485" s="161"/>
      <c r="AX485" s="162"/>
      <c r="AY485">
        <f>COUNTA($G$487)</f>
        <v>0</v>
      </c>
    </row>
    <row r="486" spans="1:51" ht="18.75" hidden="1" customHeight="1">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$AY$485</f>
        <v>0</v>
      </c>
    </row>
    <row r="488" spans="1:51" ht="23.25" hidden="1" customHeight="1">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$AY$485</f>
        <v>0</v>
      </c>
    </row>
    <row r="489" spans="1:51" ht="23.25" hidden="1" customHeight="1">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$AY$485</f>
        <v>0</v>
      </c>
    </row>
    <row r="490" spans="1:51" ht="18.75" hidden="1" customHeight="1">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456</v>
      </c>
      <c r="AJ490" s="199"/>
      <c r="AK490" s="199"/>
      <c r="AL490" s="200"/>
      <c r="AM490" s="199" t="s">
        <v>457</v>
      </c>
      <c r="AN490" s="199"/>
      <c r="AO490" s="199"/>
      <c r="AP490" s="200"/>
      <c r="AQ490" s="200" t="s">
        <v>184</v>
      </c>
      <c r="AR490" s="184"/>
      <c r="AS490" s="184"/>
      <c r="AT490" s="185"/>
      <c r="AU490" s="161" t="s">
        <v>133</v>
      </c>
      <c r="AV490" s="161"/>
      <c r="AW490" s="161"/>
      <c r="AX490" s="162"/>
      <c r="AY490">
        <f>COUNTA($G$492)</f>
        <v>0</v>
      </c>
    </row>
    <row r="491" spans="1:51" ht="18.75" hidden="1" customHeight="1">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$AY$490</f>
        <v>0</v>
      </c>
    </row>
    <row r="493" spans="1:51" ht="23.25" hidden="1" customHeight="1">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$AY$490</f>
        <v>0</v>
      </c>
    </row>
    <row r="494" spans="1:51" ht="23.25" hidden="1" customHeight="1">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$AY$490</f>
        <v>0</v>
      </c>
    </row>
    <row r="495" spans="1:51" ht="18.75" hidden="1" customHeight="1">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456</v>
      </c>
      <c r="AJ495" s="199"/>
      <c r="AK495" s="199"/>
      <c r="AL495" s="200"/>
      <c r="AM495" s="199" t="s">
        <v>457</v>
      </c>
      <c r="AN495" s="199"/>
      <c r="AO495" s="199"/>
      <c r="AP495" s="200"/>
      <c r="AQ495" s="200" t="s">
        <v>184</v>
      </c>
      <c r="AR495" s="184"/>
      <c r="AS495" s="184"/>
      <c r="AT495" s="185"/>
      <c r="AU495" s="161" t="s">
        <v>133</v>
      </c>
      <c r="AV495" s="161"/>
      <c r="AW495" s="161"/>
      <c r="AX495" s="162"/>
      <c r="AY495">
        <f>COUNTA($G$497)</f>
        <v>0</v>
      </c>
    </row>
    <row r="496" spans="1:51" ht="18.75" hidden="1" customHeight="1">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$AY$495</f>
        <v>0</v>
      </c>
    </row>
    <row r="498" spans="1:51" ht="23.25" hidden="1" customHeight="1">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$AY$495</f>
        <v>0</v>
      </c>
    </row>
    <row r="499" spans="1:51" ht="23.25" hidden="1" customHeight="1">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$AY$495</f>
        <v>0</v>
      </c>
    </row>
    <row r="500" spans="1:51" ht="18.75" hidden="1" customHeight="1">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456</v>
      </c>
      <c r="AJ500" s="199"/>
      <c r="AK500" s="199"/>
      <c r="AL500" s="200"/>
      <c r="AM500" s="199" t="s">
        <v>457</v>
      </c>
      <c r="AN500" s="199"/>
      <c r="AO500" s="199"/>
      <c r="AP500" s="200"/>
      <c r="AQ500" s="200" t="s">
        <v>184</v>
      </c>
      <c r="AR500" s="184"/>
      <c r="AS500" s="184"/>
      <c r="AT500" s="185"/>
      <c r="AU500" s="161" t="s">
        <v>133</v>
      </c>
      <c r="AV500" s="161"/>
      <c r="AW500" s="161"/>
      <c r="AX500" s="162"/>
      <c r="AY500">
        <f>COUNTA($G$502)</f>
        <v>0</v>
      </c>
    </row>
    <row r="501" spans="1:51" ht="18.75" hidden="1" customHeight="1">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$AY$500</f>
        <v>0</v>
      </c>
    </row>
    <row r="503" spans="1:51" ht="23.25" hidden="1" customHeight="1">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$AY$500</f>
        <v>0</v>
      </c>
    </row>
    <row r="504" spans="1:51" ht="23.25" hidden="1" customHeight="1">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$AY$500</f>
        <v>0</v>
      </c>
    </row>
    <row r="505" spans="1:51" ht="18.75" hidden="1" customHeight="1">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456</v>
      </c>
      <c r="AJ505" s="199"/>
      <c r="AK505" s="199"/>
      <c r="AL505" s="200"/>
      <c r="AM505" s="199" t="s">
        <v>457</v>
      </c>
      <c r="AN505" s="199"/>
      <c r="AO505" s="199"/>
      <c r="AP505" s="200"/>
      <c r="AQ505" s="200" t="s">
        <v>184</v>
      </c>
      <c r="AR505" s="184"/>
      <c r="AS505" s="184"/>
      <c r="AT505" s="185"/>
      <c r="AU505" s="161" t="s">
        <v>133</v>
      </c>
      <c r="AV505" s="161"/>
      <c r="AW505" s="161"/>
      <c r="AX505" s="162"/>
      <c r="AY505">
        <f>COUNTA($G$507)</f>
        <v>0</v>
      </c>
    </row>
    <row r="506" spans="1:51" ht="18.75" hidden="1" customHeight="1">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$AY$505</f>
        <v>0</v>
      </c>
    </row>
    <row r="508" spans="1:51" ht="23.25" hidden="1" customHeight="1">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$AY$505</f>
        <v>0</v>
      </c>
    </row>
    <row r="509" spans="1:51" ht="23.25" hidden="1" customHeight="1">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$AY$505</f>
        <v>0</v>
      </c>
    </row>
    <row r="510" spans="1:51" ht="18.75" hidden="1" customHeight="1">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456</v>
      </c>
      <c r="AJ510" s="199"/>
      <c r="AK510" s="199"/>
      <c r="AL510" s="200"/>
      <c r="AM510" s="199" t="s">
        <v>457</v>
      </c>
      <c r="AN510" s="199"/>
      <c r="AO510" s="199"/>
      <c r="AP510" s="200"/>
      <c r="AQ510" s="200" t="s">
        <v>184</v>
      </c>
      <c r="AR510" s="184"/>
      <c r="AS510" s="184"/>
      <c r="AT510" s="185"/>
      <c r="AU510" s="161" t="s">
        <v>133</v>
      </c>
      <c r="AV510" s="161"/>
      <c r="AW510" s="161"/>
      <c r="AX510" s="162"/>
      <c r="AY510">
        <f>COUNTA($G$512)</f>
        <v>0</v>
      </c>
    </row>
    <row r="511" spans="1:51" ht="18.75" hidden="1" customHeight="1">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$AY$510</f>
        <v>0</v>
      </c>
    </row>
    <row r="513" spans="1:51" ht="23.25" hidden="1" customHeight="1">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$AY$510</f>
        <v>0</v>
      </c>
    </row>
    <row r="514" spans="1:51" ht="23.25" hidden="1" customHeight="1">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$AY$510</f>
        <v>0</v>
      </c>
    </row>
    <row r="515" spans="1:51" ht="18.75" hidden="1" customHeight="1">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456</v>
      </c>
      <c r="AJ515" s="199"/>
      <c r="AK515" s="199"/>
      <c r="AL515" s="200"/>
      <c r="AM515" s="199" t="s">
        <v>457</v>
      </c>
      <c r="AN515" s="199"/>
      <c r="AO515" s="199"/>
      <c r="AP515" s="200"/>
      <c r="AQ515" s="200" t="s">
        <v>184</v>
      </c>
      <c r="AR515" s="184"/>
      <c r="AS515" s="184"/>
      <c r="AT515" s="185"/>
      <c r="AU515" s="161" t="s">
        <v>133</v>
      </c>
      <c r="AV515" s="161"/>
      <c r="AW515" s="161"/>
      <c r="AX515" s="162"/>
      <c r="AY515">
        <f>COUNTA($G$517)</f>
        <v>0</v>
      </c>
    </row>
    <row r="516" spans="1:51" ht="18.75" hidden="1" customHeight="1">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$AY$515</f>
        <v>0</v>
      </c>
    </row>
    <row r="518" spans="1:51" ht="23.25" hidden="1" customHeight="1">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$AY$515</f>
        <v>0</v>
      </c>
    </row>
    <row r="519" spans="1:51" ht="23.25" hidden="1" customHeight="1">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$AY$515</f>
        <v>0</v>
      </c>
    </row>
    <row r="520" spans="1:51" ht="18.75" hidden="1" customHeight="1">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456</v>
      </c>
      <c r="AJ520" s="199"/>
      <c r="AK520" s="199"/>
      <c r="AL520" s="200"/>
      <c r="AM520" s="199" t="s">
        <v>457</v>
      </c>
      <c r="AN520" s="199"/>
      <c r="AO520" s="199"/>
      <c r="AP520" s="200"/>
      <c r="AQ520" s="200" t="s">
        <v>184</v>
      </c>
      <c r="AR520" s="184"/>
      <c r="AS520" s="184"/>
      <c r="AT520" s="185"/>
      <c r="AU520" s="161" t="s">
        <v>133</v>
      </c>
      <c r="AV520" s="161"/>
      <c r="AW520" s="161"/>
      <c r="AX520" s="162"/>
      <c r="AY520">
        <f>COUNTA($G$522)</f>
        <v>0</v>
      </c>
    </row>
    <row r="521" spans="1:51" ht="18.75" hidden="1" customHeight="1">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$AY$520</f>
        <v>0</v>
      </c>
    </row>
    <row r="523" spans="1:51" ht="23.25" hidden="1" customHeight="1">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$AY$520</f>
        <v>0</v>
      </c>
    </row>
    <row r="524" spans="1:51" ht="23.25" hidden="1" customHeight="1">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$AY$520</f>
        <v>0</v>
      </c>
    </row>
    <row r="525" spans="1:51" ht="18.75" hidden="1" customHeight="1">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456</v>
      </c>
      <c r="AJ525" s="199"/>
      <c r="AK525" s="199"/>
      <c r="AL525" s="200"/>
      <c r="AM525" s="199" t="s">
        <v>457</v>
      </c>
      <c r="AN525" s="199"/>
      <c r="AO525" s="199"/>
      <c r="AP525" s="200"/>
      <c r="AQ525" s="200" t="s">
        <v>184</v>
      </c>
      <c r="AR525" s="184"/>
      <c r="AS525" s="184"/>
      <c r="AT525" s="185"/>
      <c r="AU525" s="161" t="s">
        <v>133</v>
      </c>
      <c r="AV525" s="161"/>
      <c r="AW525" s="161"/>
      <c r="AX525" s="162"/>
      <c r="AY525">
        <f>COUNTA($G$527)</f>
        <v>0</v>
      </c>
    </row>
    <row r="526" spans="1:51" ht="18.75" hidden="1" customHeight="1">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$AY$525</f>
        <v>0</v>
      </c>
    </row>
    <row r="528" spans="1:51" ht="23.25" hidden="1" customHeight="1">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$AY$525</f>
        <v>0</v>
      </c>
    </row>
    <row r="529" spans="1:51" ht="23.25" hidden="1" customHeight="1">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$AY$525</f>
        <v>0</v>
      </c>
    </row>
    <row r="530" spans="1:51" ht="18.75" hidden="1" customHeight="1">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456</v>
      </c>
      <c r="AJ530" s="199"/>
      <c r="AK530" s="199"/>
      <c r="AL530" s="200"/>
      <c r="AM530" s="199" t="s">
        <v>457</v>
      </c>
      <c r="AN530" s="199"/>
      <c r="AO530" s="199"/>
      <c r="AP530" s="200"/>
      <c r="AQ530" s="200" t="s">
        <v>184</v>
      </c>
      <c r="AR530" s="184"/>
      <c r="AS530" s="184"/>
      <c r="AT530" s="185"/>
      <c r="AU530" s="161" t="s">
        <v>133</v>
      </c>
      <c r="AV530" s="161"/>
      <c r="AW530" s="161"/>
      <c r="AX530" s="162"/>
      <c r="AY530">
        <f>COUNTA($G$532)</f>
        <v>0</v>
      </c>
    </row>
    <row r="531" spans="1:51" ht="18.75" hidden="1" customHeight="1">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$AY$530</f>
        <v>0</v>
      </c>
    </row>
    <row r="533" spans="1:51" ht="23.25" hidden="1" customHeight="1">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$AY$530</f>
        <v>0</v>
      </c>
    </row>
    <row r="534" spans="1:51" ht="23.25" hidden="1" customHeight="1">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$AY$530</f>
        <v>0</v>
      </c>
    </row>
    <row r="535" spans="1:51" ht="23.85" hidden="1" customHeight="1">
      <c r="A535" s="973"/>
      <c r="B535" s="238"/>
      <c r="C535" s="237"/>
      <c r="D535" s="238"/>
      <c r="E535" s="172" t="s">
        <v>321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c r="A538" s="973"/>
      <c r="B538" s="238"/>
      <c r="C538" s="237"/>
      <c r="D538" s="238"/>
      <c r="E538" s="224" t="s">
        <v>316</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456</v>
      </c>
      <c r="AJ539" s="199"/>
      <c r="AK539" s="199"/>
      <c r="AL539" s="200"/>
      <c r="AM539" s="199" t="s">
        <v>457</v>
      </c>
      <c r="AN539" s="199"/>
      <c r="AO539" s="199"/>
      <c r="AP539" s="200"/>
      <c r="AQ539" s="200" t="s">
        <v>184</v>
      </c>
      <c r="AR539" s="184"/>
      <c r="AS539" s="184"/>
      <c r="AT539" s="185"/>
      <c r="AU539" s="161" t="s">
        <v>133</v>
      </c>
      <c r="AV539" s="161"/>
      <c r="AW539" s="161"/>
      <c r="AX539" s="162"/>
      <c r="AY539">
        <f>COUNTA($G$541)</f>
        <v>0</v>
      </c>
    </row>
    <row r="540" spans="1:51" ht="18.75" hidden="1" customHeight="1">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$AY$539</f>
        <v>0</v>
      </c>
    </row>
    <row r="542" spans="1:51" ht="23.25" hidden="1" customHeight="1">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$AY$539</f>
        <v>0</v>
      </c>
    </row>
    <row r="543" spans="1:51" ht="23.25" hidden="1" customHeight="1">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$AY$539</f>
        <v>0</v>
      </c>
    </row>
    <row r="544" spans="1:51" ht="18.75" hidden="1" customHeight="1">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456</v>
      </c>
      <c r="AJ544" s="199"/>
      <c r="AK544" s="199"/>
      <c r="AL544" s="200"/>
      <c r="AM544" s="199" t="s">
        <v>457</v>
      </c>
      <c r="AN544" s="199"/>
      <c r="AO544" s="199"/>
      <c r="AP544" s="200"/>
      <c r="AQ544" s="200" t="s">
        <v>184</v>
      </c>
      <c r="AR544" s="184"/>
      <c r="AS544" s="184"/>
      <c r="AT544" s="185"/>
      <c r="AU544" s="161" t="s">
        <v>133</v>
      </c>
      <c r="AV544" s="161"/>
      <c r="AW544" s="161"/>
      <c r="AX544" s="162"/>
      <c r="AY544">
        <f>COUNTA($G$546)</f>
        <v>0</v>
      </c>
    </row>
    <row r="545" spans="1:51" ht="18.75" hidden="1" customHeight="1">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$AY$544</f>
        <v>0</v>
      </c>
    </row>
    <row r="547" spans="1:51" ht="23.25" hidden="1" customHeight="1">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$AY$544</f>
        <v>0</v>
      </c>
    </row>
    <row r="548" spans="1:51" ht="23.25" hidden="1" customHeight="1">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$AY$544</f>
        <v>0</v>
      </c>
    </row>
    <row r="549" spans="1:51" ht="18.75" hidden="1" customHeight="1">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456</v>
      </c>
      <c r="AJ549" s="199"/>
      <c r="AK549" s="199"/>
      <c r="AL549" s="200"/>
      <c r="AM549" s="199" t="s">
        <v>457</v>
      </c>
      <c r="AN549" s="199"/>
      <c r="AO549" s="199"/>
      <c r="AP549" s="200"/>
      <c r="AQ549" s="200" t="s">
        <v>184</v>
      </c>
      <c r="AR549" s="184"/>
      <c r="AS549" s="184"/>
      <c r="AT549" s="185"/>
      <c r="AU549" s="161" t="s">
        <v>133</v>
      </c>
      <c r="AV549" s="161"/>
      <c r="AW549" s="161"/>
      <c r="AX549" s="162"/>
      <c r="AY549">
        <f>COUNTA($G$551)</f>
        <v>0</v>
      </c>
    </row>
    <row r="550" spans="1:51" ht="18.75" hidden="1" customHeight="1">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$AY$549</f>
        <v>0</v>
      </c>
    </row>
    <row r="552" spans="1:51" ht="23.25" hidden="1" customHeight="1">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$AY$549</f>
        <v>0</v>
      </c>
    </row>
    <row r="553" spans="1:51" ht="23.25" hidden="1" customHeight="1">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$AY$549</f>
        <v>0</v>
      </c>
    </row>
    <row r="554" spans="1:51" ht="18.75" hidden="1" customHeight="1">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456</v>
      </c>
      <c r="AJ554" s="199"/>
      <c r="AK554" s="199"/>
      <c r="AL554" s="200"/>
      <c r="AM554" s="199" t="s">
        <v>457</v>
      </c>
      <c r="AN554" s="199"/>
      <c r="AO554" s="199"/>
      <c r="AP554" s="200"/>
      <c r="AQ554" s="200" t="s">
        <v>184</v>
      </c>
      <c r="AR554" s="184"/>
      <c r="AS554" s="184"/>
      <c r="AT554" s="185"/>
      <c r="AU554" s="161" t="s">
        <v>133</v>
      </c>
      <c r="AV554" s="161"/>
      <c r="AW554" s="161"/>
      <c r="AX554" s="162"/>
      <c r="AY554">
        <f>COUNTA($G$556)</f>
        <v>0</v>
      </c>
    </row>
    <row r="555" spans="1:51" ht="18.75" hidden="1" customHeight="1">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$AY$554</f>
        <v>0</v>
      </c>
    </row>
    <row r="557" spans="1:51" ht="23.25" hidden="1" customHeight="1">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$AY$554</f>
        <v>0</v>
      </c>
    </row>
    <row r="558" spans="1:51" ht="23.25" hidden="1" customHeight="1">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$AY$554</f>
        <v>0</v>
      </c>
    </row>
    <row r="559" spans="1:51" ht="18.75" hidden="1" customHeight="1">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456</v>
      </c>
      <c r="AJ559" s="199"/>
      <c r="AK559" s="199"/>
      <c r="AL559" s="200"/>
      <c r="AM559" s="199" t="s">
        <v>457</v>
      </c>
      <c r="AN559" s="199"/>
      <c r="AO559" s="199"/>
      <c r="AP559" s="200"/>
      <c r="AQ559" s="200" t="s">
        <v>184</v>
      </c>
      <c r="AR559" s="184"/>
      <c r="AS559" s="184"/>
      <c r="AT559" s="185"/>
      <c r="AU559" s="161" t="s">
        <v>133</v>
      </c>
      <c r="AV559" s="161"/>
      <c r="AW559" s="161"/>
      <c r="AX559" s="162"/>
      <c r="AY559">
        <f>COUNTA($G$561)</f>
        <v>0</v>
      </c>
    </row>
    <row r="560" spans="1:51" ht="18.75" hidden="1" customHeight="1">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$AY$559</f>
        <v>0</v>
      </c>
    </row>
    <row r="562" spans="1:51" ht="23.25" hidden="1" customHeight="1">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$AY$559</f>
        <v>0</v>
      </c>
    </row>
    <row r="563" spans="1:51" ht="23.25" hidden="1" customHeight="1">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$AY$559</f>
        <v>0</v>
      </c>
    </row>
    <row r="564" spans="1:51" ht="18.75" hidden="1" customHeight="1">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456</v>
      </c>
      <c r="AJ564" s="199"/>
      <c r="AK564" s="199"/>
      <c r="AL564" s="200"/>
      <c r="AM564" s="199" t="s">
        <v>457</v>
      </c>
      <c r="AN564" s="199"/>
      <c r="AO564" s="199"/>
      <c r="AP564" s="200"/>
      <c r="AQ564" s="200" t="s">
        <v>184</v>
      </c>
      <c r="AR564" s="184"/>
      <c r="AS564" s="184"/>
      <c r="AT564" s="185"/>
      <c r="AU564" s="161" t="s">
        <v>133</v>
      </c>
      <c r="AV564" s="161"/>
      <c r="AW564" s="161"/>
      <c r="AX564" s="162"/>
      <c r="AY564">
        <f>COUNTA($G$566)</f>
        <v>0</v>
      </c>
    </row>
    <row r="565" spans="1:51" ht="18.75" hidden="1" customHeight="1">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$AY$564</f>
        <v>0</v>
      </c>
    </row>
    <row r="567" spans="1:51" ht="23.25" hidden="1" customHeight="1">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$AY$564</f>
        <v>0</v>
      </c>
    </row>
    <row r="568" spans="1:51" ht="23.25" hidden="1" customHeight="1">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$AY$564</f>
        <v>0</v>
      </c>
    </row>
    <row r="569" spans="1:51" ht="18.75" hidden="1" customHeight="1">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456</v>
      </c>
      <c r="AJ569" s="199"/>
      <c r="AK569" s="199"/>
      <c r="AL569" s="200"/>
      <c r="AM569" s="199" t="s">
        <v>457</v>
      </c>
      <c r="AN569" s="199"/>
      <c r="AO569" s="199"/>
      <c r="AP569" s="200"/>
      <c r="AQ569" s="200" t="s">
        <v>184</v>
      </c>
      <c r="AR569" s="184"/>
      <c r="AS569" s="184"/>
      <c r="AT569" s="185"/>
      <c r="AU569" s="161" t="s">
        <v>133</v>
      </c>
      <c r="AV569" s="161"/>
      <c r="AW569" s="161"/>
      <c r="AX569" s="162"/>
      <c r="AY569">
        <f>COUNTA($G$571)</f>
        <v>0</v>
      </c>
    </row>
    <row r="570" spans="1:51" ht="18.75" hidden="1" customHeight="1">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$AY$569</f>
        <v>0</v>
      </c>
    </row>
    <row r="572" spans="1:51" ht="23.25" hidden="1" customHeight="1">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$AY$569</f>
        <v>0</v>
      </c>
    </row>
    <row r="573" spans="1:51" ht="23.25" hidden="1" customHeight="1">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$AY$569</f>
        <v>0</v>
      </c>
    </row>
    <row r="574" spans="1:51" ht="18.75" hidden="1" customHeight="1">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456</v>
      </c>
      <c r="AJ574" s="199"/>
      <c r="AK574" s="199"/>
      <c r="AL574" s="200"/>
      <c r="AM574" s="199" t="s">
        <v>457</v>
      </c>
      <c r="AN574" s="199"/>
      <c r="AO574" s="199"/>
      <c r="AP574" s="200"/>
      <c r="AQ574" s="200" t="s">
        <v>184</v>
      </c>
      <c r="AR574" s="184"/>
      <c r="AS574" s="184"/>
      <c r="AT574" s="185"/>
      <c r="AU574" s="161" t="s">
        <v>133</v>
      </c>
      <c r="AV574" s="161"/>
      <c r="AW574" s="161"/>
      <c r="AX574" s="162"/>
      <c r="AY574">
        <f>COUNTA($G$576)</f>
        <v>0</v>
      </c>
    </row>
    <row r="575" spans="1:51" ht="18.75" hidden="1" customHeight="1">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$AY$574</f>
        <v>0</v>
      </c>
    </row>
    <row r="577" spans="1:51" ht="23.25" hidden="1" customHeight="1">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$AY$574</f>
        <v>0</v>
      </c>
    </row>
    <row r="578" spans="1:51" ht="23.25" hidden="1" customHeight="1">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$AY$574</f>
        <v>0</v>
      </c>
    </row>
    <row r="579" spans="1:51" ht="18.75" hidden="1" customHeight="1">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456</v>
      </c>
      <c r="AJ579" s="199"/>
      <c r="AK579" s="199"/>
      <c r="AL579" s="200"/>
      <c r="AM579" s="199" t="s">
        <v>457</v>
      </c>
      <c r="AN579" s="199"/>
      <c r="AO579" s="199"/>
      <c r="AP579" s="200"/>
      <c r="AQ579" s="200" t="s">
        <v>184</v>
      </c>
      <c r="AR579" s="184"/>
      <c r="AS579" s="184"/>
      <c r="AT579" s="185"/>
      <c r="AU579" s="161" t="s">
        <v>133</v>
      </c>
      <c r="AV579" s="161"/>
      <c r="AW579" s="161"/>
      <c r="AX579" s="162"/>
      <c r="AY579">
        <f>COUNTA($G$581)</f>
        <v>0</v>
      </c>
    </row>
    <row r="580" spans="1:51" ht="18.75" hidden="1" customHeight="1">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$AY$579</f>
        <v>0</v>
      </c>
    </row>
    <row r="582" spans="1:51" ht="23.25" hidden="1" customHeight="1">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$AY$579</f>
        <v>0</v>
      </c>
    </row>
    <row r="583" spans="1:51" ht="23.25" hidden="1" customHeight="1">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$AY$579</f>
        <v>0</v>
      </c>
    </row>
    <row r="584" spans="1:51" ht="18.75" hidden="1" customHeight="1">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456</v>
      </c>
      <c r="AJ584" s="199"/>
      <c r="AK584" s="199"/>
      <c r="AL584" s="200"/>
      <c r="AM584" s="199" t="s">
        <v>457</v>
      </c>
      <c r="AN584" s="199"/>
      <c r="AO584" s="199"/>
      <c r="AP584" s="200"/>
      <c r="AQ584" s="200" t="s">
        <v>184</v>
      </c>
      <c r="AR584" s="184"/>
      <c r="AS584" s="184"/>
      <c r="AT584" s="185"/>
      <c r="AU584" s="161" t="s">
        <v>133</v>
      </c>
      <c r="AV584" s="161"/>
      <c r="AW584" s="161"/>
      <c r="AX584" s="162"/>
      <c r="AY584">
        <f>COUNTA($G$586)</f>
        <v>0</v>
      </c>
    </row>
    <row r="585" spans="1:51" ht="18.75" hidden="1" customHeight="1">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$AY$584</f>
        <v>0</v>
      </c>
    </row>
    <row r="587" spans="1:51" ht="23.25" hidden="1" customHeight="1">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$AY$584</f>
        <v>0</v>
      </c>
    </row>
    <row r="588" spans="1:51" ht="23.25" hidden="1" customHeight="1">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$AY$584</f>
        <v>0</v>
      </c>
    </row>
    <row r="589" spans="1:51" ht="23.85" hidden="1" customHeight="1">
      <c r="A589" s="973"/>
      <c r="B589" s="238"/>
      <c r="C589" s="237"/>
      <c r="D589" s="238"/>
      <c r="E589" s="172" t="s">
        <v>321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c r="A592" s="973"/>
      <c r="B592" s="238"/>
      <c r="C592" s="237"/>
      <c r="D592" s="238"/>
      <c r="E592" s="224" t="s">
        <v>315</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456</v>
      </c>
      <c r="AJ593" s="199"/>
      <c r="AK593" s="199"/>
      <c r="AL593" s="200"/>
      <c r="AM593" s="199" t="s">
        <v>457</v>
      </c>
      <c r="AN593" s="199"/>
      <c r="AO593" s="199"/>
      <c r="AP593" s="200"/>
      <c r="AQ593" s="200" t="s">
        <v>184</v>
      </c>
      <c r="AR593" s="184"/>
      <c r="AS593" s="184"/>
      <c r="AT593" s="185"/>
      <c r="AU593" s="161" t="s">
        <v>133</v>
      </c>
      <c r="AV593" s="161"/>
      <c r="AW593" s="161"/>
      <c r="AX593" s="162"/>
      <c r="AY593">
        <f>COUNTA($G$595)</f>
        <v>0</v>
      </c>
    </row>
    <row r="594" spans="1:51" ht="18.75" hidden="1" customHeight="1">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$AY$593</f>
        <v>0</v>
      </c>
    </row>
    <row r="596" spans="1:51" ht="23.25" hidden="1" customHeight="1">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$AY$593</f>
        <v>0</v>
      </c>
    </row>
    <row r="597" spans="1:51" ht="23.25" hidden="1" customHeight="1">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$AY$593</f>
        <v>0</v>
      </c>
    </row>
    <row r="598" spans="1:51" ht="18.75" hidden="1" customHeight="1">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456</v>
      </c>
      <c r="AJ598" s="199"/>
      <c r="AK598" s="199"/>
      <c r="AL598" s="200"/>
      <c r="AM598" s="199" t="s">
        <v>457</v>
      </c>
      <c r="AN598" s="199"/>
      <c r="AO598" s="199"/>
      <c r="AP598" s="200"/>
      <c r="AQ598" s="200" t="s">
        <v>184</v>
      </c>
      <c r="AR598" s="184"/>
      <c r="AS598" s="184"/>
      <c r="AT598" s="185"/>
      <c r="AU598" s="161" t="s">
        <v>133</v>
      </c>
      <c r="AV598" s="161"/>
      <c r="AW598" s="161"/>
      <c r="AX598" s="162"/>
      <c r="AY598">
        <f>COUNTA($G$600)</f>
        <v>0</v>
      </c>
    </row>
    <row r="599" spans="1:51" ht="18.75" hidden="1" customHeight="1">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$AY$598</f>
        <v>0</v>
      </c>
    </row>
    <row r="601" spans="1:51" ht="23.25" hidden="1" customHeight="1">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$AY$598</f>
        <v>0</v>
      </c>
    </row>
    <row r="602" spans="1:51" ht="23.25" hidden="1" customHeight="1">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$AY$598</f>
        <v>0</v>
      </c>
    </row>
    <row r="603" spans="1:51" ht="18.75" hidden="1" customHeight="1">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456</v>
      </c>
      <c r="AJ603" s="199"/>
      <c r="AK603" s="199"/>
      <c r="AL603" s="200"/>
      <c r="AM603" s="199" t="s">
        <v>457</v>
      </c>
      <c r="AN603" s="199"/>
      <c r="AO603" s="199"/>
      <c r="AP603" s="200"/>
      <c r="AQ603" s="200" t="s">
        <v>184</v>
      </c>
      <c r="AR603" s="184"/>
      <c r="AS603" s="184"/>
      <c r="AT603" s="185"/>
      <c r="AU603" s="161" t="s">
        <v>133</v>
      </c>
      <c r="AV603" s="161"/>
      <c r="AW603" s="161"/>
      <c r="AX603" s="162"/>
      <c r="AY603">
        <f>COUNTA($G$605)</f>
        <v>0</v>
      </c>
    </row>
    <row r="604" spans="1:51" ht="18.75" hidden="1" customHeight="1">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$AY$603</f>
        <v>0</v>
      </c>
    </row>
    <row r="606" spans="1:51" ht="23.25" hidden="1" customHeight="1">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$AY$603</f>
        <v>0</v>
      </c>
    </row>
    <row r="607" spans="1:51" ht="23.25" hidden="1" customHeight="1">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$AY$603</f>
        <v>0</v>
      </c>
    </row>
    <row r="608" spans="1:51" ht="18.75" hidden="1" customHeight="1">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456</v>
      </c>
      <c r="AJ608" s="199"/>
      <c r="AK608" s="199"/>
      <c r="AL608" s="200"/>
      <c r="AM608" s="199" t="s">
        <v>457</v>
      </c>
      <c r="AN608" s="199"/>
      <c r="AO608" s="199"/>
      <c r="AP608" s="200"/>
      <c r="AQ608" s="200" t="s">
        <v>184</v>
      </c>
      <c r="AR608" s="184"/>
      <c r="AS608" s="184"/>
      <c r="AT608" s="185"/>
      <c r="AU608" s="161" t="s">
        <v>133</v>
      </c>
      <c r="AV608" s="161"/>
      <c r="AW608" s="161"/>
      <c r="AX608" s="162"/>
      <c r="AY608">
        <f>COUNTA($G$610)</f>
        <v>0</v>
      </c>
    </row>
    <row r="609" spans="1:51" ht="18.75" hidden="1" customHeight="1">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$AY$608</f>
        <v>0</v>
      </c>
    </row>
    <row r="611" spans="1:51" ht="23.25" hidden="1" customHeight="1">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$AY$608</f>
        <v>0</v>
      </c>
    </row>
    <row r="612" spans="1:51" ht="23.25" hidden="1" customHeight="1">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$AY$608</f>
        <v>0</v>
      </c>
    </row>
    <row r="613" spans="1:51" ht="18.75" hidden="1" customHeight="1">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456</v>
      </c>
      <c r="AJ613" s="199"/>
      <c r="AK613" s="199"/>
      <c r="AL613" s="200"/>
      <c r="AM613" s="199" t="s">
        <v>457</v>
      </c>
      <c r="AN613" s="199"/>
      <c r="AO613" s="199"/>
      <c r="AP613" s="200"/>
      <c r="AQ613" s="200" t="s">
        <v>184</v>
      </c>
      <c r="AR613" s="184"/>
      <c r="AS613" s="184"/>
      <c r="AT613" s="185"/>
      <c r="AU613" s="161" t="s">
        <v>133</v>
      </c>
      <c r="AV613" s="161"/>
      <c r="AW613" s="161"/>
      <c r="AX613" s="162"/>
      <c r="AY613">
        <f>COUNTA($G$615)</f>
        <v>0</v>
      </c>
    </row>
    <row r="614" spans="1:51" ht="18.75" hidden="1" customHeight="1">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$AY$613</f>
        <v>0</v>
      </c>
    </row>
    <row r="616" spans="1:51" ht="23.25" hidden="1" customHeight="1">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$AY$613</f>
        <v>0</v>
      </c>
    </row>
    <row r="617" spans="1:51" ht="23.25" hidden="1" customHeight="1">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$AY$613</f>
        <v>0</v>
      </c>
    </row>
    <row r="618" spans="1:51" ht="18.75" hidden="1" customHeight="1">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456</v>
      </c>
      <c r="AJ618" s="199"/>
      <c r="AK618" s="199"/>
      <c r="AL618" s="200"/>
      <c r="AM618" s="199" t="s">
        <v>457</v>
      </c>
      <c r="AN618" s="199"/>
      <c r="AO618" s="199"/>
      <c r="AP618" s="200"/>
      <c r="AQ618" s="200" t="s">
        <v>184</v>
      </c>
      <c r="AR618" s="184"/>
      <c r="AS618" s="184"/>
      <c r="AT618" s="185"/>
      <c r="AU618" s="161" t="s">
        <v>133</v>
      </c>
      <c r="AV618" s="161"/>
      <c r="AW618" s="161"/>
      <c r="AX618" s="162"/>
      <c r="AY618">
        <f>COUNTA($G$620)</f>
        <v>0</v>
      </c>
    </row>
    <row r="619" spans="1:51" ht="18.75" hidden="1" customHeight="1">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$AY$618</f>
        <v>0</v>
      </c>
    </row>
    <row r="621" spans="1:51" ht="23.25" hidden="1" customHeight="1">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$AY$618</f>
        <v>0</v>
      </c>
    </row>
    <row r="622" spans="1:51" ht="23.25" hidden="1" customHeight="1">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$AY$618</f>
        <v>0</v>
      </c>
    </row>
    <row r="623" spans="1:51" ht="18.75" hidden="1" customHeight="1">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456</v>
      </c>
      <c r="AJ623" s="199"/>
      <c r="AK623" s="199"/>
      <c r="AL623" s="200"/>
      <c r="AM623" s="199" t="s">
        <v>457</v>
      </c>
      <c r="AN623" s="199"/>
      <c r="AO623" s="199"/>
      <c r="AP623" s="200"/>
      <c r="AQ623" s="200" t="s">
        <v>184</v>
      </c>
      <c r="AR623" s="184"/>
      <c r="AS623" s="184"/>
      <c r="AT623" s="185"/>
      <c r="AU623" s="161" t="s">
        <v>133</v>
      </c>
      <c r="AV623" s="161"/>
      <c r="AW623" s="161"/>
      <c r="AX623" s="162"/>
      <c r="AY623">
        <f>COUNTA($G$625)</f>
        <v>0</v>
      </c>
    </row>
    <row r="624" spans="1:51" ht="18.75" hidden="1" customHeight="1">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$AY$623</f>
        <v>0</v>
      </c>
    </row>
    <row r="626" spans="1:51" ht="23.25" hidden="1" customHeight="1">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$AY$623</f>
        <v>0</v>
      </c>
    </row>
    <row r="627" spans="1:51" ht="23.25" hidden="1" customHeight="1">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$AY$623</f>
        <v>0</v>
      </c>
    </row>
    <row r="628" spans="1:51" ht="18.75" hidden="1" customHeight="1">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456</v>
      </c>
      <c r="AJ628" s="199"/>
      <c r="AK628" s="199"/>
      <c r="AL628" s="200"/>
      <c r="AM628" s="199" t="s">
        <v>457</v>
      </c>
      <c r="AN628" s="199"/>
      <c r="AO628" s="199"/>
      <c r="AP628" s="200"/>
      <c r="AQ628" s="200" t="s">
        <v>184</v>
      </c>
      <c r="AR628" s="184"/>
      <c r="AS628" s="184"/>
      <c r="AT628" s="185"/>
      <c r="AU628" s="161" t="s">
        <v>133</v>
      </c>
      <c r="AV628" s="161"/>
      <c r="AW628" s="161"/>
      <c r="AX628" s="162"/>
      <c r="AY628">
        <f>COUNTA($G$630)</f>
        <v>0</v>
      </c>
    </row>
    <row r="629" spans="1:51" ht="18.75" hidden="1" customHeight="1">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$AY$628</f>
        <v>0</v>
      </c>
    </row>
    <row r="631" spans="1:51" ht="23.25" hidden="1" customHeight="1">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$AY$628</f>
        <v>0</v>
      </c>
    </row>
    <row r="632" spans="1:51" ht="23.25" hidden="1" customHeight="1">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$AY$628</f>
        <v>0</v>
      </c>
    </row>
    <row r="633" spans="1:51" ht="18.75" hidden="1" customHeight="1">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456</v>
      </c>
      <c r="AJ633" s="199"/>
      <c r="AK633" s="199"/>
      <c r="AL633" s="200"/>
      <c r="AM633" s="199" t="s">
        <v>457</v>
      </c>
      <c r="AN633" s="199"/>
      <c r="AO633" s="199"/>
      <c r="AP633" s="200"/>
      <c r="AQ633" s="200" t="s">
        <v>184</v>
      </c>
      <c r="AR633" s="184"/>
      <c r="AS633" s="184"/>
      <c r="AT633" s="185"/>
      <c r="AU633" s="161" t="s">
        <v>133</v>
      </c>
      <c r="AV633" s="161"/>
      <c r="AW633" s="161"/>
      <c r="AX633" s="162"/>
      <c r="AY633">
        <f>COUNTA($G$635)</f>
        <v>0</v>
      </c>
    </row>
    <row r="634" spans="1:51" ht="18.75" hidden="1" customHeight="1">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$AY$633</f>
        <v>0</v>
      </c>
    </row>
    <row r="636" spans="1:51" ht="23.25" hidden="1" customHeight="1">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$AY$633</f>
        <v>0</v>
      </c>
    </row>
    <row r="637" spans="1:51" ht="23.25" hidden="1" customHeight="1">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$AY$633</f>
        <v>0</v>
      </c>
    </row>
    <row r="638" spans="1:51" ht="18.75" hidden="1" customHeight="1">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456</v>
      </c>
      <c r="AJ638" s="199"/>
      <c r="AK638" s="199"/>
      <c r="AL638" s="200"/>
      <c r="AM638" s="199" t="s">
        <v>457</v>
      </c>
      <c r="AN638" s="199"/>
      <c r="AO638" s="199"/>
      <c r="AP638" s="200"/>
      <c r="AQ638" s="200" t="s">
        <v>184</v>
      </c>
      <c r="AR638" s="184"/>
      <c r="AS638" s="184"/>
      <c r="AT638" s="185"/>
      <c r="AU638" s="161" t="s">
        <v>133</v>
      </c>
      <c r="AV638" s="161"/>
      <c r="AW638" s="161"/>
      <c r="AX638" s="162"/>
      <c r="AY638">
        <f>COUNTA($G$640)</f>
        <v>0</v>
      </c>
    </row>
    <row r="639" spans="1:51" ht="18.75" hidden="1" customHeight="1">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$AY$638</f>
        <v>0</v>
      </c>
    </row>
    <row r="641" spans="1:51" ht="23.25" hidden="1" customHeight="1">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$AY$638</f>
        <v>0</v>
      </c>
    </row>
    <row r="642" spans="1:51" ht="23.25" hidden="1" customHeight="1">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$AY$638</f>
        <v>0</v>
      </c>
    </row>
    <row r="643" spans="1:51" ht="23.85" hidden="1" customHeight="1">
      <c r="A643" s="973"/>
      <c r="B643" s="238"/>
      <c r="C643" s="237"/>
      <c r="D643" s="238"/>
      <c r="E643" s="172" t="s">
        <v>321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c r="A646" s="973"/>
      <c r="B646" s="238"/>
      <c r="C646" s="237"/>
      <c r="D646" s="238"/>
      <c r="E646" s="224" t="s">
        <v>316</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456</v>
      </c>
      <c r="AJ647" s="199"/>
      <c r="AK647" s="199"/>
      <c r="AL647" s="200"/>
      <c r="AM647" s="199" t="s">
        <v>457</v>
      </c>
      <c r="AN647" s="199"/>
      <c r="AO647" s="199"/>
      <c r="AP647" s="200"/>
      <c r="AQ647" s="200" t="s">
        <v>184</v>
      </c>
      <c r="AR647" s="184"/>
      <c r="AS647" s="184"/>
      <c r="AT647" s="185"/>
      <c r="AU647" s="161" t="s">
        <v>133</v>
      </c>
      <c r="AV647" s="161"/>
      <c r="AW647" s="161"/>
      <c r="AX647" s="162"/>
      <c r="AY647">
        <f>COUNTA($G$649)</f>
        <v>0</v>
      </c>
    </row>
    <row r="648" spans="1:51" ht="18.75" hidden="1" customHeight="1">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$AY$647</f>
        <v>0</v>
      </c>
    </row>
    <row r="650" spans="1:51" ht="23.25" hidden="1" customHeight="1">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$AY$647</f>
        <v>0</v>
      </c>
    </row>
    <row r="651" spans="1:51" ht="23.25" hidden="1" customHeight="1">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$AY$647</f>
        <v>0</v>
      </c>
    </row>
    <row r="652" spans="1:51" ht="18.75" hidden="1" customHeight="1">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456</v>
      </c>
      <c r="AJ652" s="199"/>
      <c r="AK652" s="199"/>
      <c r="AL652" s="200"/>
      <c r="AM652" s="199" t="s">
        <v>457</v>
      </c>
      <c r="AN652" s="199"/>
      <c r="AO652" s="199"/>
      <c r="AP652" s="200"/>
      <c r="AQ652" s="200" t="s">
        <v>184</v>
      </c>
      <c r="AR652" s="184"/>
      <c r="AS652" s="184"/>
      <c r="AT652" s="185"/>
      <c r="AU652" s="161" t="s">
        <v>133</v>
      </c>
      <c r="AV652" s="161"/>
      <c r="AW652" s="161"/>
      <c r="AX652" s="162"/>
      <c r="AY652">
        <f>COUNTA($G$654)</f>
        <v>0</v>
      </c>
    </row>
    <row r="653" spans="1:51" ht="18.75" hidden="1" customHeight="1">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$AY$652</f>
        <v>0</v>
      </c>
    </row>
    <row r="655" spans="1:51" ht="23.25" hidden="1" customHeight="1">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$AY$652</f>
        <v>0</v>
      </c>
    </row>
    <row r="656" spans="1:51" ht="23.25" hidden="1" customHeight="1">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$AY$652</f>
        <v>0</v>
      </c>
    </row>
    <row r="657" spans="1:51" ht="18.75" hidden="1" customHeight="1">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456</v>
      </c>
      <c r="AJ657" s="199"/>
      <c r="AK657" s="199"/>
      <c r="AL657" s="200"/>
      <c r="AM657" s="199" t="s">
        <v>457</v>
      </c>
      <c r="AN657" s="199"/>
      <c r="AO657" s="199"/>
      <c r="AP657" s="200"/>
      <c r="AQ657" s="200" t="s">
        <v>184</v>
      </c>
      <c r="AR657" s="184"/>
      <c r="AS657" s="184"/>
      <c r="AT657" s="185"/>
      <c r="AU657" s="161" t="s">
        <v>133</v>
      </c>
      <c r="AV657" s="161"/>
      <c r="AW657" s="161"/>
      <c r="AX657" s="162"/>
      <c r="AY657">
        <f>COUNTA($G$659)</f>
        <v>0</v>
      </c>
    </row>
    <row r="658" spans="1:51" ht="18.75" hidden="1" customHeight="1">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$AY$657</f>
        <v>0</v>
      </c>
    </row>
    <row r="660" spans="1:51" ht="23.25" hidden="1" customHeight="1">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$AY$657</f>
        <v>0</v>
      </c>
    </row>
    <row r="661" spans="1:51" ht="23.25" hidden="1" customHeight="1">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$AY$657</f>
        <v>0</v>
      </c>
    </row>
    <row r="662" spans="1:51" ht="18.75" hidden="1" customHeight="1">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456</v>
      </c>
      <c r="AJ662" s="199"/>
      <c r="AK662" s="199"/>
      <c r="AL662" s="200"/>
      <c r="AM662" s="199" t="s">
        <v>457</v>
      </c>
      <c r="AN662" s="199"/>
      <c r="AO662" s="199"/>
      <c r="AP662" s="200"/>
      <c r="AQ662" s="200" t="s">
        <v>184</v>
      </c>
      <c r="AR662" s="184"/>
      <c r="AS662" s="184"/>
      <c r="AT662" s="185"/>
      <c r="AU662" s="161" t="s">
        <v>133</v>
      </c>
      <c r="AV662" s="161"/>
      <c r="AW662" s="161"/>
      <c r="AX662" s="162"/>
      <c r="AY662">
        <f>COUNTA($G$664)</f>
        <v>0</v>
      </c>
    </row>
    <row r="663" spans="1:51" ht="18.75" hidden="1" customHeight="1">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$AY$662</f>
        <v>0</v>
      </c>
    </row>
    <row r="665" spans="1:51" ht="23.25" hidden="1" customHeight="1">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$AY$662</f>
        <v>0</v>
      </c>
    </row>
    <row r="666" spans="1:51" ht="23.25" hidden="1" customHeight="1">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$AY$662</f>
        <v>0</v>
      </c>
    </row>
    <row r="667" spans="1:51" ht="18.75" hidden="1" customHeight="1">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456</v>
      </c>
      <c r="AJ667" s="199"/>
      <c r="AK667" s="199"/>
      <c r="AL667" s="200"/>
      <c r="AM667" s="199" t="s">
        <v>457</v>
      </c>
      <c r="AN667" s="199"/>
      <c r="AO667" s="199"/>
      <c r="AP667" s="200"/>
      <c r="AQ667" s="200" t="s">
        <v>184</v>
      </c>
      <c r="AR667" s="184"/>
      <c r="AS667" s="184"/>
      <c r="AT667" s="185"/>
      <c r="AU667" s="161" t="s">
        <v>133</v>
      </c>
      <c r="AV667" s="161"/>
      <c r="AW667" s="161"/>
      <c r="AX667" s="162"/>
      <c r="AY667">
        <f>COUNTA($G$669)</f>
        <v>0</v>
      </c>
    </row>
    <row r="668" spans="1:51" ht="18.75" hidden="1" customHeight="1">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$AY$667</f>
        <v>0</v>
      </c>
    </row>
    <row r="670" spans="1:51" ht="23.25" hidden="1" customHeight="1">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$AY$667</f>
        <v>0</v>
      </c>
    </row>
    <row r="671" spans="1:51" ht="23.25" hidden="1" customHeight="1">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$AY$667</f>
        <v>0</v>
      </c>
    </row>
    <row r="672" spans="1:51" ht="52.5" hidden="1" customHeight="1">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456</v>
      </c>
      <c r="AJ672" s="199"/>
      <c r="AK672" s="199"/>
      <c r="AL672" s="200"/>
      <c r="AM672" s="199" t="s">
        <v>457</v>
      </c>
      <c r="AN672" s="199"/>
      <c r="AO672" s="199"/>
      <c r="AP672" s="200"/>
      <c r="AQ672" s="200" t="s">
        <v>184</v>
      </c>
      <c r="AR672" s="184"/>
      <c r="AS672" s="184"/>
      <c r="AT672" s="185"/>
      <c r="AU672" s="161" t="s">
        <v>133</v>
      </c>
      <c r="AV672" s="161"/>
      <c r="AW672" s="161"/>
      <c r="AX672" s="162"/>
      <c r="AY672">
        <f>COUNTA($G$674)</f>
        <v>0</v>
      </c>
    </row>
    <row r="673" spans="1:51" ht="52.5" hidden="1" customHeight="1">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52.5" hidden="1" customHeight="1">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$AY$672</f>
        <v>0</v>
      </c>
    </row>
    <row r="675" spans="1:51" ht="52.5" hidden="1" customHeight="1">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$AY$672</f>
        <v>0</v>
      </c>
    </row>
    <row r="676" spans="1:51" ht="52.5" hidden="1" customHeight="1">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$AY$672</f>
        <v>0</v>
      </c>
    </row>
    <row r="677" spans="1:51" ht="52.5" hidden="1" customHeight="1">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456</v>
      </c>
      <c r="AJ677" s="199"/>
      <c r="AK677" s="199"/>
      <c r="AL677" s="200"/>
      <c r="AM677" s="199" t="s">
        <v>457</v>
      </c>
      <c r="AN677" s="199"/>
      <c r="AO677" s="199"/>
      <c r="AP677" s="200"/>
      <c r="AQ677" s="200" t="s">
        <v>184</v>
      </c>
      <c r="AR677" s="184"/>
      <c r="AS677" s="184"/>
      <c r="AT677" s="185"/>
      <c r="AU677" s="161" t="s">
        <v>133</v>
      </c>
      <c r="AV677" s="161"/>
      <c r="AW677" s="161"/>
      <c r="AX677" s="162"/>
      <c r="AY677">
        <f>COUNTA($G$679)</f>
        <v>0</v>
      </c>
    </row>
    <row r="678" spans="1:51" ht="52.5" hidden="1" customHeight="1">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52.5" hidden="1" customHeight="1">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$AY$677</f>
        <v>0</v>
      </c>
    </row>
    <row r="680" spans="1:51" ht="52.5" hidden="1" customHeight="1">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$AY$677</f>
        <v>0</v>
      </c>
    </row>
    <row r="681" spans="1:51" ht="52.5" hidden="1" customHeight="1">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$AY$677</f>
        <v>0</v>
      </c>
    </row>
    <row r="682" spans="1:51" ht="52.5" hidden="1" customHeight="1">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456</v>
      </c>
      <c r="AJ682" s="199"/>
      <c r="AK682" s="199"/>
      <c r="AL682" s="200"/>
      <c r="AM682" s="199" t="s">
        <v>457</v>
      </c>
      <c r="AN682" s="199"/>
      <c r="AO682" s="199"/>
      <c r="AP682" s="200"/>
      <c r="AQ682" s="200" t="s">
        <v>184</v>
      </c>
      <c r="AR682" s="184"/>
      <c r="AS682" s="184"/>
      <c r="AT682" s="185"/>
      <c r="AU682" s="161" t="s">
        <v>133</v>
      </c>
      <c r="AV682" s="161"/>
      <c r="AW682" s="161"/>
      <c r="AX682" s="162"/>
      <c r="AY682">
        <f>COUNTA($G$684)</f>
        <v>0</v>
      </c>
    </row>
    <row r="683" spans="1:51" ht="52.5" hidden="1" customHeight="1">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52.5" hidden="1" customHeight="1">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$AY$682</f>
        <v>0</v>
      </c>
    </row>
    <row r="685" spans="1:51" ht="52.5" hidden="1" customHeight="1">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$AY$682</f>
        <v>0</v>
      </c>
    </row>
    <row r="686" spans="1:51" ht="52.5" hidden="1" customHeight="1">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$AY$682</f>
        <v>0</v>
      </c>
    </row>
    <row r="687" spans="1:51" ht="52.5" hidden="1" customHeight="1">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456</v>
      </c>
      <c r="AJ687" s="199"/>
      <c r="AK687" s="199"/>
      <c r="AL687" s="200"/>
      <c r="AM687" s="199" t="s">
        <v>457</v>
      </c>
      <c r="AN687" s="199"/>
      <c r="AO687" s="199"/>
      <c r="AP687" s="200"/>
      <c r="AQ687" s="200" t="s">
        <v>184</v>
      </c>
      <c r="AR687" s="184"/>
      <c r="AS687" s="184"/>
      <c r="AT687" s="185"/>
      <c r="AU687" s="161" t="s">
        <v>133</v>
      </c>
      <c r="AV687" s="161"/>
      <c r="AW687" s="161"/>
      <c r="AX687" s="162"/>
      <c r="AY687">
        <f>COUNTA($G$689)</f>
        <v>0</v>
      </c>
    </row>
    <row r="688" spans="1:51" ht="52.5" hidden="1" customHeight="1">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52.5" hidden="1" customHeight="1">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$AY$687</f>
        <v>0</v>
      </c>
    </row>
    <row r="690" spans="1:51" ht="52.5" hidden="1" customHeight="1">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$AY$687</f>
        <v>0</v>
      </c>
    </row>
    <row r="691" spans="1:51" ht="52.5" hidden="1" customHeight="1">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$AY$687</f>
        <v>0</v>
      </c>
    </row>
    <row r="692" spans="1:51" ht="52.5" hidden="1" customHeight="1">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456</v>
      </c>
      <c r="AJ692" s="199"/>
      <c r="AK692" s="199"/>
      <c r="AL692" s="200"/>
      <c r="AM692" s="199" t="s">
        <v>457</v>
      </c>
      <c r="AN692" s="199"/>
      <c r="AO692" s="199"/>
      <c r="AP692" s="200"/>
      <c r="AQ692" s="200" t="s">
        <v>184</v>
      </c>
      <c r="AR692" s="184"/>
      <c r="AS692" s="184"/>
      <c r="AT692" s="185"/>
      <c r="AU692" s="161" t="s">
        <v>133</v>
      </c>
      <c r="AV692" s="161"/>
      <c r="AW692" s="161"/>
      <c r="AX692" s="162"/>
      <c r="AY692">
        <f>COUNTA($G$694)</f>
        <v>0</v>
      </c>
    </row>
    <row r="693" spans="1:51" ht="52.5" hidden="1" customHeight="1">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52.5" hidden="1" customHeight="1">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$AY$692</f>
        <v>0</v>
      </c>
    </row>
    <row r="695" spans="1:51" ht="52.5" hidden="1" customHeight="1">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$AY$692</f>
        <v>0</v>
      </c>
    </row>
    <row r="696" spans="1:51" ht="52.5" hidden="1" customHeight="1">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$AY$692</f>
        <v>0</v>
      </c>
    </row>
    <row r="697" spans="1:51" ht="23.25" customHeight="1">
      <c r="A697" s="973"/>
      <c r="B697" s="238"/>
      <c r="C697" s="237"/>
      <c r="D697" s="238"/>
      <c r="E697" s="172" t="s">
        <v>321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52.5" hidden="1" customHeight="1" thickBot="1">
      <c r="A698" s="973"/>
      <c r="B698" s="238"/>
      <c r="C698" s="237"/>
      <c r="D698" s="238"/>
      <c r="E698" s="175" t="s">
        <v>742</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1" customHeight="1" thickBot="1">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c r="A701" s="5"/>
      <c r="B701" s="6"/>
      <c r="C701" s="862"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3"/>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27" customHeight="1">
      <c r="A702" s="511" t="s">
        <v>139</v>
      </c>
      <c r="B702" s="512"/>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667</v>
      </c>
      <c r="AE702" s="875"/>
      <c r="AF702" s="875"/>
      <c r="AG702" s="864" t="s">
        <v>674</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667</v>
      </c>
      <c r="AE703" s="170"/>
      <c r="AF703" s="170"/>
      <c r="AG703" s="648" t="s">
        <v>675</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667</v>
      </c>
      <c r="AE704" s="568"/>
      <c r="AF704" s="568"/>
      <c r="AG704" s="410" t="s">
        <v>676</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c r="A705" s="603" t="s">
        <v>38</v>
      </c>
      <c r="B705" s="750"/>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6" t="s">
        <v>667</v>
      </c>
      <c r="AE705" s="717"/>
      <c r="AF705" s="717"/>
      <c r="AG705" s="175" t="s">
        <v>677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c r="A706" s="639"/>
      <c r="B706" s="751"/>
      <c r="C706" s="596"/>
      <c r="D706" s="597"/>
      <c r="E706" s="667" t="s">
        <v>294</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669</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c r="A707" s="639"/>
      <c r="B707" s="751"/>
      <c r="C707" s="598"/>
      <c r="D707" s="599"/>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5" t="s">
        <v>670</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c r="A708" s="639"/>
      <c r="B708" s="640"/>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1" t="s">
        <v>671</v>
      </c>
      <c r="AE708" s="652"/>
      <c r="AF708" s="652"/>
      <c r="AG708" s="508" t="s">
        <v>678</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c r="A709" s="639"/>
      <c r="B709" s="640"/>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667</v>
      </c>
      <c r="AE709" s="170"/>
      <c r="AF709" s="170"/>
      <c r="AG709" s="648" t="s">
        <v>679</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c r="A710" s="639"/>
      <c r="B710" s="640"/>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671</v>
      </c>
      <c r="AE710" s="170"/>
      <c r="AF710" s="170"/>
      <c r="AG710" s="576" t="s">
        <v>678</v>
      </c>
      <c r="AH710" s="577"/>
      <c r="AI710" s="577"/>
      <c r="AJ710" s="577"/>
      <c r="AK710" s="577"/>
      <c r="AL710" s="577"/>
      <c r="AM710" s="577"/>
      <c r="AN710" s="577"/>
      <c r="AO710" s="577"/>
      <c r="AP710" s="577"/>
      <c r="AQ710" s="577"/>
      <c r="AR710" s="577"/>
      <c r="AS710" s="577"/>
      <c r="AT710" s="577"/>
      <c r="AU710" s="577"/>
      <c r="AV710" s="577"/>
      <c r="AW710" s="577"/>
      <c r="AX710" s="578"/>
    </row>
    <row r="711" spans="1:50" ht="26.25" customHeight="1">
      <c r="A711" s="639"/>
      <c r="B711" s="640"/>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667</v>
      </c>
      <c r="AE711" s="170"/>
      <c r="AF711" s="170"/>
      <c r="AG711" s="648" t="s">
        <v>680</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c r="A712" s="639"/>
      <c r="B712" s="640"/>
      <c r="C712" s="570" t="s">
        <v>263</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671</v>
      </c>
      <c r="AE712" s="568"/>
      <c r="AF712" s="568"/>
      <c r="AG712" s="576" t="s">
        <v>678</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c r="A713" s="639"/>
      <c r="B713" s="640"/>
      <c r="C713" s="166" t="s">
        <v>264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576" t="s">
        <v>678</v>
      </c>
      <c r="AH713" s="577"/>
      <c r="AI713" s="577"/>
      <c r="AJ713" s="577"/>
      <c r="AK713" s="577"/>
      <c r="AL713" s="577"/>
      <c r="AM713" s="577"/>
      <c r="AN713" s="577"/>
      <c r="AO713" s="577"/>
      <c r="AP713" s="577"/>
      <c r="AQ713" s="577"/>
      <c r="AR713" s="577"/>
      <c r="AS713" s="577"/>
      <c r="AT713" s="577"/>
      <c r="AU713" s="577"/>
      <c r="AV713" s="577"/>
      <c r="AW713" s="577"/>
      <c r="AX713" s="578"/>
    </row>
    <row r="714" spans="1:50" ht="26.25" customHeight="1">
      <c r="A714" s="641"/>
      <c r="B714" s="642"/>
      <c r="C714" s="752" t="s">
        <v>242</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3" t="s">
        <v>671</v>
      </c>
      <c r="AE714" s="574"/>
      <c r="AF714" s="575"/>
      <c r="AG714" s="673" t="s">
        <v>678</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c r="A715" s="603" t="s">
        <v>39</v>
      </c>
      <c r="B715" s="638"/>
      <c r="C715" s="643" t="s">
        <v>243</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667</v>
      </c>
      <c r="AE715" s="652"/>
      <c r="AF715" s="758"/>
      <c r="AG715" s="508" t="s">
        <v>681</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667</v>
      </c>
      <c r="AE716" s="740"/>
      <c r="AF716" s="740"/>
      <c r="AG716" s="648" t="s">
        <v>684</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c r="A717" s="639"/>
      <c r="B717" s="640"/>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667</v>
      </c>
      <c r="AE717" s="170"/>
      <c r="AF717" s="170"/>
      <c r="AG717" s="648" t="s">
        <v>683</v>
      </c>
      <c r="AH717" s="649"/>
      <c r="AI717" s="649"/>
      <c r="AJ717" s="649"/>
      <c r="AK717" s="649"/>
      <c r="AL717" s="649"/>
      <c r="AM717" s="649"/>
      <c r="AN717" s="649"/>
      <c r="AO717" s="649"/>
      <c r="AP717" s="649"/>
      <c r="AQ717" s="649"/>
      <c r="AR717" s="649"/>
      <c r="AS717" s="649"/>
      <c r="AT717" s="649"/>
      <c r="AU717" s="649"/>
      <c r="AV717" s="649"/>
      <c r="AW717" s="649"/>
      <c r="AX717" s="650"/>
    </row>
    <row r="718" spans="1:50" ht="48.75" customHeight="1">
      <c r="A718" s="641"/>
      <c r="B718" s="642"/>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667</v>
      </c>
      <c r="AE718" s="170"/>
      <c r="AF718" s="170"/>
      <c r="AG718" s="178" t="s">
        <v>685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8"/>
      <c r="AD719" s="651" t="s">
        <v>686</v>
      </c>
      <c r="AE719" s="652"/>
      <c r="AF719" s="652"/>
      <c r="AG719" s="175" t="s">
        <v>672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c r="A720" s="634"/>
      <c r="B720" s="635"/>
      <c r="C720" s="913" t="s">
        <v>256</v>
      </c>
      <c r="D720" s="911"/>
      <c r="E720" s="911"/>
      <c r="F720" s="914"/>
      <c r="G720" s="910" t="s">
        <v>257</v>
      </c>
      <c r="H720" s="911"/>
      <c r="I720" s="911"/>
      <c r="J720" s="911"/>
      <c r="K720" s="911"/>
      <c r="L720" s="911"/>
      <c r="M720" s="911"/>
      <c r="N720" s="910" t="s">
        <v>260</v>
      </c>
      <c r="O720" s="911"/>
      <c r="P720" s="911"/>
      <c r="Q720" s="911"/>
      <c r="R720" s="911"/>
      <c r="S720" s="911"/>
      <c r="T720" s="911"/>
      <c r="U720" s="911"/>
      <c r="V720" s="911"/>
      <c r="W720" s="911"/>
      <c r="X720" s="911"/>
      <c r="Y720" s="911"/>
      <c r="Z720" s="911"/>
      <c r="AA720" s="911"/>
      <c r="AB720" s="911"/>
      <c r="AC720" s="911"/>
      <c r="AD720" s="911"/>
      <c r="AE720" s="911"/>
      <c r="AF720" s="912"/>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c r="A721" s="634"/>
      <c r="B721" s="635"/>
      <c r="C721" s="897"/>
      <c r="D721" s="898"/>
      <c r="E721" s="898"/>
      <c r="F721" s="899"/>
      <c r="G721" s="915"/>
      <c r="H721" s="916"/>
      <c r="I721" s="63" t="str">
        <f>IF(OR(G721="　", G721=""), "", "-")</f>
        <v/>
      </c>
      <c r="J721" s="896" t="s">
        <v>682</v>
      </c>
      <c r="K721" s="896"/>
      <c r="L721" s="63" t="str">
        <f>IF(M721="","","-")</f>
        <v/>
      </c>
      <c r="M721" s="64"/>
      <c r="N721" s="893" t="s">
        <v>634</v>
      </c>
      <c r="O721" s="894"/>
      <c r="P721" s="894"/>
      <c r="Q721" s="894"/>
      <c r="R721" s="894"/>
      <c r="S721" s="894"/>
      <c r="T721" s="894"/>
      <c r="U721" s="894"/>
      <c r="V721" s="894"/>
      <c r="W721" s="894"/>
      <c r="X721" s="894"/>
      <c r="Y721" s="894"/>
      <c r="Z721" s="894"/>
      <c r="AA721" s="894"/>
      <c r="AB721" s="894"/>
      <c r="AC721" s="894"/>
      <c r="AD721" s="894"/>
      <c r="AE721" s="894"/>
      <c r="AF721" s="895"/>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c r="A722" s="634"/>
      <c r="B722" s="635"/>
      <c r="C722" s="897"/>
      <c r="D722" s="898"/>
      <c r="E722" s="898"/>
      <c r="F722" s="899"/>
      <c r="G722" s="915"/>
      <c r="H722" s="916"/>
      <c r="I722" s="63" t="str">
        <f>IF(OR(G722="　", G722=""), "", "-")</f>
        <v/>
      </c>
      <c r="J722" s="896"/>
      <c r="K722" s="896"/>
      <c r="L722" s="63" t="str">
        <f>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c r="A723" s="634"/>
      <c r="B723" s="635"/>
      <c r="C723" s="897"/>
      <c r="D723" s="898"/>
      <c r="E723" s="898"/>
      <c r="F723" s="899"/>
      <c r="G723" s="915"/>
      <c r="H723" s="916"/>
      <c r="I723" s="63" t="str">
        <f>IF(OR(G723="　", G723=""), "", "-")</f>
        <v/>
      </c>
      <c r="J723" s="896"/>
      <c r="K723" s="896"/>
      <c r="L723" s="63" t="str">
        <f>IF(M723="","","-")</f>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c r="A724" s="634"/>
      <c r="B724" s="635"/>
      <c r="C724" s="897"/>
      <c r="D724" s="898"/>
      <c r="E724" s="898"/>
      <c r="F724" s="899"/>
      <c r="G724" s="915"/>
      <c r="H724" s="916"/>
      <c r="I724" s="63" t="str">
        <f>IF(OR(G724="　", G724=""), "", "-")</f>
        <v/>
      </c>
      <c r="J724" s="896"/>
      <c r="K724" s="896"/>
      <c r="L724" s="63" t="str">
        <f>IF(M724="","","-")</f>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c r="A725" s="636"/>
      <c r="B725" s="637"/>
      <c r="C725" s="897"/>
      <c r="D725" s="898"/>
      <c r="E725" s="898"/>
      <c r="F725" s="899"/>
      <c r="G725" s="938"/>
      <c r="H725" s="939"/>
      <c r="I725" s="65" t="str">
        <f>IF(OR(G725="　", G725=""), "", "-")</f>
        <v/>
      </c>
      <c r="J725" s="940"/>
      <c r="K725" s="940"/>
      <c r="L725" s="65" t="str">
        <f>IF(M725="","","-")</f>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c r="A726" s="603" t="s">
        <v>47</v>
      </c>
      <c r="B726" s="604"/>
      <c r="C726" s="425" t="s">
        <v>52</v>
      </c>
      <c r="D726" s="563"/>
      <c r="E726" s="563"/>
      <c r="F726" s="564"/>
      <c r="G726" s="778" t="s">
        <v>687</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c r="A727" s="605"/>
      <c r="B727" s="606"/>
      <c r="C727" s="679" t="s">
        <v>56</v>
      </c>
      <c r="D727" s="680"/>
      <c r="E727" s="680"/>
      <c r="F727" s="681"/>
      <c r="G727" s="776" t="s">
        <v>688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c r="A729" s="746" t="s">
        <v>673</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c r="A731" s="600" t="s">
        <v>137</v>
      </c>
      <c r="B731" s="601"/>
      <c r="C731" s="601"/>
      <c r="D731" s="601"/>
      <c r="E731" s="602"/>
      <c r="F731" s="664" t="s">
        <v>745</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c r="A733" s="600" t="s">
        <v>137</v>
      </c>
      <c r="B733" s="601"/>
      <c r="C733" s="601"/>
      <c r="D733" s="601"/>
      <c r="E733" s="602"/>
      <c r="F733" s="747" t="s">
        <v>747</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c r="A736" s="755" t="s">
        <v>269</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c r="A737" s="142" t="s">
        <v>585</v>
      </c>
      <c r="B737" s="143"/>
      <c r="C737" s="143"/>
      <c r="D737" s="144"/>
      <c r="E737" s="90" t="s">
        <v>659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c r="A738" s="94" t="s">
        <v>310</v>
      </c>
      <c r="B738" s="94"/>
      <c r="C738" s="94"/>
      <c r="D738" s="94"/>
      <c r="E738" s="90" t="s">
        <v>660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c r="A739" s="94" t="s">
        <v>309</v>
      </c>
      <c r="B739" s="94"/>
      <c r="C739" s="94"/>
      <c r="D739" s="94"/>
      <c r="E739" s="90" t="s">
        <v>661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c r="A740" s="94" t="s">
        <v>308</v>
      </c>
      <c r="B740" s="94"/>
      <c r="C740" s="94"/>
      <c r="D740" s="94"/>
      <c r="E740" s="90" t="s">
        <v>662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c r="A741" s="94" t="s">
        <v>307</v>
      </c>
      <c r="B741" s="94"/>
      <c r="C741" s="94"/>
      <c r="D741" s="94"/>
      <c r="E741" s="90" t="s">
        <v>663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c r="A742" s="94" t="s">
        <v>306</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c r="A743" s="94" t="s">
        <v>305</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c r="A744" s="94" t="s">
        <v>304</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c r="A745" s="94" t="s">
        <v>303</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c r="A746" s="94" t="s">
        <v>458</v>
      </c>
      <c r="B746" s="94"/>
      <c r="C746" s="94"/>
      <c r="D746" s="94"/>
      <c r="E746" s="97" t="s">
        <v>623</v>
      </c>
      <c r="F746" s="98"/>
      <c r="G746" s="98"/>
      <c r="H746" s="85" t="str">
        <f>IF(E746="","","-")</f>
        <v>-</v>
      </c>
      <c r="I746" s="98"/>
      <c r="J746" s="98"/>
      <c r="K746" s="85" t="str">
        <f>IF(I746="","","-")</f>
        <v/>
      </c>
      <c r="L746" s="89">
        <v>228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c r="A747" s="94" t="s">
        <v>422</v>
      </c>
      <c r="B747" s="94"/>
      <c r="C747" s="94"/>
      <c r="D747" s="94"/>
      <c r="E747" s="97" t="s">
        <v>623</v>
      </c>
      <c r="F747" s="98"/>
      <c r="G747" s="98"/>
      <c r="H747" s="85" t="str">
        <f>IF(E747="","","-")</f>
        <v>-</v>
      </c>
      <c r="I747" s="98"/>
      <c r="J747" s="98"/>
      <c r="K747" s="85" t="str">
        <f>IF(I747="","","-")</f>
        <v/>
      </c>
      <c r="L747" s="89">
        <v>236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c r="A748" s="105" t="s">
        <v>297</v>
      </c>
      <c r="B748" s="106"/>
      <c r="C748" s="106"/>
      <c r="D748" s="106"/>
      <c r="E748" s="106"/>
      <c r="F748" s="107"/>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741" t="s">
        <v>299</v>
      </c>
      <c r="B787" s="742"/>
      <c r="C787" s="742"/>
      <c r="D787" s="742"/>
      <c r="E787" s="742"/>
      <c r="F787" s="743"/>
      <c r="G787" s="421" t="s">
        <v>690</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691</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c r="A788" s="538"/>
      <c r="B788" s="744"/>
      <c r="C788" s="744"/>
      <c r="D788" s="744"/>
      <c r="E788" s="744"/>
      <c r="F788" s="745"/>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c r="A789" s="538"/>
      <c r="B789" s="744"/>
      <c r="C789" s="744"/>
      <c r="D789" s="744"/>
      <c r="E789" s="744"/>
      <c r="F789" s="745"/>
      <c r="G789" s="431" t="s">
        <v>703</v>
      </c>
      <c r="H789" s="432"/>
      <c r="I789" s="432"/>
      <c r="J789" s="432"/>
      <c r="K789" s="433"/>
      <c r="L789" s="434" t="s">
        <v>744</v>
      </c>
      <c r="M789" s="435"/>
      <c r="N789" s="435"/>
      <c r="O789" s="435"/>
      <c r="P789" s="435"/>
      <c r="Q789" s="435"/>
      <c r="R789" s="435"/>
      <c r="S789" s="435"/>
      <c r="T789" s="435"/>
      <c r="U789" s="435"/>
      <c r="V789" s="435"/>
      <c r="W789" s="435"/>
      <c r="X789" s="436"/>
      <c r="Y789" s="437">
        <v>0.5</v>
      </c>
      <c r="Z789" s="438"/>
      <c r="AA789" s="438"/>
      <c r="AB789" s="539"/>
      <c r="AC789" s="431" t="s">
        <v>692</v>
      </c>
      <c r="AD789" s="432"/>
      <c r="AE789" s="432"/>
      <c r="AF789" s="432"/>
      <c r="AG789" s="433"/>
      <c r="AH789" s="434" t="s">
        <v>693</v>
      </c>
      <c r="AI789" s="435"/>
      <c r="AJ789" s="435"/>
      <c r="AK789" s="435"/>
      <c r="AL789" s="435"/>
      <c r="AM789" s="435"/>
      <c r="AN789" s="435"/>
      <c r="AO789" s="435"/>
      <c r="AP789" s="435"/>
      <c r="AQ789" s="435"/>
      <c r="AR789" s="435"/>
      <c r="AS789" s="435"/>
      <c r="AT789" s="436"/>
      <c r="AU789" s="437">
        <v>2.1</v>
      </c>
      <c r="AV789" s="438"/>
      <c r="AW789" s="438"/>
      <c r="AX789" s="439"/>
    </row>
    <row r="790" spans="1:51" ht="24.75" customHeight="1">
      <c r="A790" s="538"/>
      <c r="B790" s="744"/>
      <c r="C790" s="744"/>
      <c r="D790" s="744"/>
      <c r="E790" s="744"/>
      <c r="F790" s="745"/>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9"/>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c r="A791" s="538"/>
      <c r="B791" s="744"/>
      <c r="C791" s="744"/>
      <c r="D791" s="744"/>
      <c r="E791" s="744"/>
      <c r="F791" s="745"/>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9"/>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c r="A792" s="538"/>
      <c r="B792" s="744"/>
      <c r="C792" s="744"/>
      <c r="D792" s="744"/>
      <c r="E792" s="744"/>
      <c r="F792" s="745"/>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9"/>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c r="A793" s="538"/>
      <c r="B793" s="744"/>
      <c r="C793" s="744"/>
      <c r="D793" s="744"/>
      <c r="E793" s="744"/>
      <c r="F793" s="745"/>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9"/>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c r="A794" s="538"/>
      <c r="B794" s="744"/>
      <c r="C794" s="744"/>
      <c r="D794" s="744"/>
      <c r="E794" s="744"/>
      <c r="F794" s="745"/>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9"/>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c r="A795" s="538"/>
      <c r="B795" s="744"/>
      <c r="C795" s="744"/>
      <c r="D795" s="744"/>
      <c r="E795" s="744"/>
      <c r="F795" s="745"/>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9"/>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c r="A796" s="538"/>
      <c r="B796" s="744"/>
      <c r="C796" s="744"/>
      <c r="D796" s="744"/>
      <c r="E796" s="744"/>
      <c r="F796" s="745"/>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9"/>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c r="A797" s="538"/>
      <c r="B797" s="744"/>
      <c r="C797" s="744"/>
      <c r="D797" s="744"/>
      <c r="E797" s="744"/>
      <c r="F797" s="745"/>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9"/>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c r="A798" s="538"/>
      <c r="B798" s="744"/>
      <c r="C798" s="744"/>
      <c r="D798" s="744"/>
      <c r="E798" s="744"/>
      <c r="F798" s="745"/>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9"/>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c r="A799" s="538"/>
      <c r="B799" s="744"/>
      <c r="C799" s="744"/>
      <c r="D799" s="744"/>
      <c r="E799" s="744"/>
      <c r="F799" s="745"/>
      <c r="G799" s="393" t="s">
        <v>20</v>
      </c>
      <c r="H799" s="394"/>
      <c r="I799" s="394"/>
      <c r="J799" s="394"/>
      <c r="K799" s="394"/>
      <c r="L799" s="395"/>
      <c r="M799" s="396"/>
      <c r="N799" s="396"/>
      <c r="O799" s="396"/>
      <c r="P799" s="396"/>
      <c r="Q799" s="396"/>
      <c r="R799" s="396"/>
      <c r="S799" s="396"/>
      <c r="T799" s="396"/>
      <c r="U799" s="396"/>
      <c r="V799" s="396"/>
      <c r="W799" s="396"/>
      <c r="X799" s="397"/>
      <c r="Y799" s="398">
        <f>SUM(Y789:AB798)</f>
        <v>0.5</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2.1</v>
      </c>
      <c r="AV799" s="399"/>
      <c r="AW799" s="399"/>
      <c r="AX799" s="401"/>
    </row>
    <row r="800" spans="1:51" ht="24.75" customHeight="1">
      <c r="A800" s="538"/>
      <c r="B800" s="744"/>
      <c r="C800" s="744"/>
      <c r="D800" s="744"/>
      <c r="E800" s="744"/>
      <c r="F800" s="745"/>
      <c r="G800" s="421" t="s">
        <v>694</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697</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customHeight="1">
      <c r="A801" s="538"/>
      <c r="B801" s="744"/>
      <c r="C801" s="744"/>
      <c r="D801" s="744"/>
      <c r="E801" s="744"/>
      <c r="F801" s="745"/>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24.75" customHeight="1">
      <c r="A802" s="538"/>
      <c r="B802" s="744"/>
      <c r="C802" s="744"/>
      <c r="D802" s="744"/>
      <c r="E802" s="744"/>
      <c r="F802" s="745"/>
      <c r="G802" s="431" t="s">
        <v>695</v>
      </c>
      <c r="H802" s="432"/>
      <c r="I802" s="432"/>
      <c r="J802" s="432"/>
      <c r="K802" s="433"/>
      <c r="L802" s="434" t="s">
        <v>696</v>
      </c>
      <c r="M802" s="435"/>
      <c r="N802" s="435"/>
      <c r="O802" s="435"/>
      <c r="P802" s="435"/>
      <c r="Q802" s="435"/>
      <c r="R802" s="435"/>
      <c r="S802" s="435"/>
      <c r="T802" s="435"/>
      <c r="U802" s="435"/>
      <c r="V802" s="435"/>
      <c r="W802" s="435"/>
      <c r="X802" s="436"/>
      <c r="Y802" s="437">
        <v>2.4</v>
      </c>
      <c r="Z802" s="438"/>
      <c r="AA802" s="438"/>
      <c r="AB802" s="539"/>
      <c r="AC802" s="431" t="s">
        <v>698</v>
      </c>
      <c r="AD802" s="432"/>
      <c r="AE802" s="432"/>
      <c r="AF802" s="432"/>
      <c r="AG802" s="433"/>
      <c r="AH802" s="434" t="s">
        <v>699</v>
      </c>
      <c r="AI802" s="435"/>
      <c r="AJ802" s="435"/>
      <c r="AK802" s="435"/>
      <c r="AL802" s="435"/>
      <c r="AM802" s="435"/>
      <c r="AN802" s="435"/>
      <c r="AO802" s="435"/>
      <c r="AP802" s="435"/>
      <c r="AQ802" s="435"/>
      <c r="AR802" s="435"/>
      <c r="AS802" s="435"/>
      <c r="AT802" s="436"/>
      <c r="AU802" s="437">
        <v>1.7</v>
      </c>
      <c r="AV802" s="438"/>
      <c r="AW802" s="438"/>
      <c r="AX802" s="439"/>
      <c r="AY802">
        <f t="shared" ref="AY802:AY812" si="31">$AY$800</f>
        <v>2</v>
      </c>
    </row>
    <row r="803" spans="1:51" ht="24.75" customHeight="1">
      <c r="A803" s="538"/>
      <c r="B803" s="744"/>
      <c r="C803" s="744"/>
      <c r="D803" s="744"/>
      <c r="E803" s="744"/>
      <c r="F803" s="745"/>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9"/>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31"/>
        <v>2</v>
      </c>
    </row>
    <row r="804" spans="1:51" ht="24.75" hidden="1" customHeight="1">
      <c r="A804" s="538"/>
      <c r="B804" s="744"/>
      <c r="C804" s="744"/>
      <c r="D804" s="744"/>
      <c r="E804" s="744"/>
      <c r="F804" s="745"/>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9"/>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31"/>
        <v>2</v>
      </c>
    </row>
    <row r="805" spans="1:51" ht="24.75" hidden="1" customHeight="1">
      <c r="A805" s="538"/>
      <c r="B805" s="744"/>
      <c r="C805" s="744"/>
      <c r="D805" s="744"/>
      <c r="E805" s="744"/>
      <c r="F805" s="745"/>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9"/>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31"/>
        <v>2</v>
      </c>
    </row>
    <row r="806" spans="1:51" ht="24.75" hidden="1" customHeight="1">
      <c r="A806" s="538"/>
      <c r="B806" s="744"/>
      <c r="C806" s="744"/>
      <c r="D806" s="744"/>
      <c r="E806" s="744"/>
      <c r="F806" s="745"/>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9"/>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31"/>
        <v>2</v>
      </c>
    </row>
    <row r="807" spans="1:51" ht="24.75" hidden="1" customHeight="1">
      <c r="A807" s="538"/>
      <c r="B807" s="744"/>
      <c r="C807" s="744"/>
      <c r="D807" s="744"/>
      <c r="E807" s="744"/>
      <c r="F807" s="745"/>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9"/>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31"/>
        <v>2</v>
      </c>
    </row>
    <row r="808" spans="1:51" ht="24.75" hidden="1" customHeight="1">
      <c r="A808" s="538"/>
      <c r="B808" s="744"/>
      <c r="C808" s="744"/>
      <c r="D808" s="744"/>
      <c r="E808" s="744"/>
      <c r="F808" s="745"/>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9"/>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31"/>
        <v>2</v>
      </c>
    </row>
    <row r="809" spans="1:51" ht="24.75" hidden="1" customHeight="1">
      <c r="A809" s="538"/>
      <c r="B809" s="744"/>
      <c r="C809" s="744"/>
      <c r="D809" s="744"/>
      <c r="E809" s="744"/>
      <c r="F809" s="745"/>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9"/>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31"/>
        <v>2</v>
      </c>
    </row>
    <row r="810" spans="1:51" ht="24.75" hidden="1" customHeight="1">
      <c r="A810" s="538"/>
      <c r="B810" s="744"/>
      <c r="C810" s="744"/>
      <c r="D810" s="744"/>
      <c r="E810" s="744"/>
      <c r="F810" s="745"/>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9"/>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31"/>
        <v>2</v>
      </c>
    </row>
    <row r="811" spans="1:51" ht="24.75" hidden="1" customHeight="1">
      <c r="A811" s="538"/>
      <c r="B811" s="744"/>
      <c r="C811" s="744"/>
      <c r="D811" s="744"/>
      <c r="E811" s="744"/>
      <c r="F811" s="745"/>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9"/>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31"/>
        <v>2</v>
      </c>
    </row>
    <row r="812" spans="1:51" ht="24.75" customHeight="1" thickBot="1">
      <c r="A812" s="538"/>
      <c r="B812" s="744"/>
      <c r="C812" s="744"/>
      <c r="D812" s="744"/>
      <c r="E812" s="744"/>
      <c r="F812" s="745"/>
      <c r="G812" s="393" t="s">
        <v>20</v>
      </c>
      <c r="H812" s="394"/>
      <c r="I812" s="394"/>
      <c r="J812" s="394"/>
      <c r="K812" s="394"/>
      <c r="L812" s="395"/>
      <c r="M812" s="396"/>
      <c r="N812" s="396"/>
      <c r="O812" s="396"/>
      <c r="P812" s="396"/>
      <c r="Q812" s="396"/>
      <c r="R812" s="396"/>
      <c r="S812" s="396"/>
      <c r="T812" s="396"/>
      <c r="U812" s="396"/>
      <c r="V812" s="396"/>
      <c r="W812" s="396"/>
      <c r="X812" s="397"/>
      <c r="Y812" s="398">
        <f>SUM(Y802:AB811)</f>
        <v>2.4</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1.7</v>
      </c>
      <c r="AV812" s="399"/>
      <c r="AW812" s="399"/>
      <c r="AX812" s="401"/>
      <c r="AY812">
        <f t="shared" si="31"/>
        <v>2</v>
      </c>
    </row>
    <row r="813" spans="1:51" ht="24.75" customHeight="1">
      <c r="A813" s="538"/>
      <c r="B813" s="744"/>
      <c r="C813" s="744"/>
      <c r="D813" s="744"/>
      <c r="E813" s="744"/>
      <c r="F813" s="745"/>
      <c r="G813" s="421" t="s">
        <v>700</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701</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2</v>
      </c>
    </row>
    <row r="814" spans="1:51" ht="24.75" customHeight="1">
      <c r="A814" s="538"/>
      <c r="B814" s="744"/>
      <c r="C814" s="744"/>
      <c r="D814" s="744"/>
      <c r="E814" s="744"/>
      <c r="F814" s="745"/>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2</v>
      </c>
    </row>
    <row r="815" spans="1:51" ht="24.75" customHeight="1">
      <c r="A815" s="538"/>
      <c r="B815" s="744"/>
      <c r="C815" s="744"/>
      <c r="D815" s="744"/>
      <c r="E815" s="744"/>
      <c r="F815" s="745"/>
      <c r="G815" s="431" t="s">
        <v>702</v>
      </c>
      <c r="H815" s="432"/>
      <c r="I815" s="432"/>
      <c r="J815" s="432"/>
      <c r="K815" s="433"/>
      <c r="L815" s="434" t="s">
        <v>737</v>
      </c>
      <c r="M815" s="435"/>
      <c r="N815" s="435"/>
      <c r="O815" s="435"/>
      <c r="P815" s="435"/>
      <c r="Q815" s="435"/>
      <c r="R815" s="435"/>
      <c r="S815" s="435"/>
      <c r="T815" s="435"/>
      <c r="U815" s="435"/>
      <c r="V815" s="435"/>
      <c r="W815" s="435"/>
      <c r="X815" s="436"/>
      <c r="Y815" s="437">
        <v>1.8</v>
      </c>
      <c r="Z815" s="438"/>
      <c r="AA815" s="438"/>
      <c r="AB815" s="539"/>
      <c r="AC815" s="431" t="s">
        <v>703</v>
      </c>
      <c r="AD815" s="432"/>
      <c r="AE815" s="432"/>
      <c r="AF815" s="432"/>
      <c r="AG815" s="433"/>
      <c r="AH815" s="434" t="s">
        <v>736</v>
      </c>
      <c r="AI815" s="435"/>
      <c r="AJ815" s="435"/>
      <c r="AK815" s="435"/>
      <c r="AL815" s="435"/>
      <c r="AM815" s="435"/>
      <c r="AN815" s="435"/>
      <c r="AO815" s="435"/>
      <c r="AP815" s="435"/>
      <c r="AQ815" s="435"/>
      <c r="AR815" s="435"/>
      <c r="AS815" s="435"/>
      <c r="AT815" s="436"/>
      <c r="AU815" s="437">
        <v>147</v>
      </c>
      <c r="AV815" s="438"/>
      <c r="AW815" s="438"/>
      <c r="AX815" s="439"/>
      <c r="AY815">
        <f t="shared" ref="AY815:AY825" si="32">$AY$813</f>
        <v>2</v>
      </c>
    </row>
    <row r="816" spans="1:51" ht="24.75" customHeight="1">
      <c r="A816" s="538"/>
      <c r="B816" s="744"/>
      <c r="C816" s="744"/>
      <c r="D816" s="744"/>
      <c r="E816" s="744"/>
      <c r="F816" s="745"/>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9"/>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32"/>
        <v>2</v>
      </c>
    </row>
    <row r="817" spans="1:51" ht="24.75" hidden="1" customHeight="1">
      <c r="A817" s="538"/>
      <c r="B817" s="744"/>
      <c r="C817" s="744"/>
      <c r="D817" s="744"/>
      <c r="E817" s="744"/>
      <c r="F817" s="745"/>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9"/>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32"/>
        <v>2</v>
      </c>
    </row>
    <row r="818" spans="1:51" ht="24.75" hidden="1" customHeight="1">
      <c r="A818" s="538"/>
      <c r="B818" s="744"/>
      <c r="C818" s="744"/>
      <c r="D818" s="744"/>
      <c r="E818" s="744"/>
      <c r="F818" s="745"/>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9"/>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32"/>
        <v>2</v>
      </c>
    </row>
    <row r="819" spans="1:51" ht="24.75" hidden="1" customHeight="1">
      <c r="A819" s="538"/>
      <c r="B819" s="744"/>
      <c r="C819" s="744"/>
      <c r="D819" s="744"/>
      <c r="E819" s="744"/>
      <c r="F819" s="745"/>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9"/>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32"/>
        <v>2</v>
      </c>
    </row>
    <row r="820" spans="1:51" ht="24.75" hidden="1" customHeight="1">
      <c r="A820" s="538"/>
      <c r="B820" s="744"/>
      <c r="C820" s="744"/>
      <c r="D820" s="744"/>
      <c r="E820" s="744"/>
      <c r="F820" s="745"/>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9"/>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32"/>
        <v>2</v>
      </c>
    </row>
    <row r="821" spans="1:51" ht="24.75" hidden="1" customHeight="1">
      <c r="A821" s="538"/>
      <c r="B821" s="744"/>
      <c r="C821" s="744"/>
      <c r="D821" s="744"/>
      <c r="E821" s="744"/>
      <c r="F821" s="745"/>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9"/>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32"/>
        <v>2</v>
      </c>
    </row>
    <row r="822" spans="1:51" ht="24.75" hidden="1" customHeight="1">
      <c r="A822" s="538"/>
      <c r="B822" s="744"/>
      <c r="C822" s="744"/>
      <c r="D822" s="744"/>
      <c r="E822" s="744"/>
      <c r="F822" s="745"/>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9"/>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32"/>
        <v>2</v>
      </c>
    </row>
    <row r="823" spans="1:51" ht="24.75" hidden="1" customHeight="1">
      <c r="A823" s="538"/>
      <c r="B823" s="744"/>
      <c r="C823" s="744"/>
      <c r="D823" s="744"/>
      <c r="E823" s="744"/>
      <c r="F823" s="745"/>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9"/>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32"/>
        <v>2</v>
      </c>
    </row>
    <row r="824" spans="1:51" ht="24.75" hidden="1" customHeight="1">
      <c r="A824" s="538"/>
      <c r="B824" s="744"/>
      <c r="C824" s="744"/>
      <c r="D824" s="744"/>
      <c r="E824" s="744"/>
      <c r="F824" s="745"/>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9"/>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32"/>
        <v>2</v>
      </c>
    </row>
    <row r="825" spans="1:51" ht="24.75" customHeight="1">
      <c r="A825" s="538"/>
      <c r="B825" s="744"/>
      <c r="C825" s="744"/>
      <c r="D825" s="744"/>
      <c r="E825" s="744"/>
      <c r="F825" s="745"/>
      <c r="G825" s="393" t="s">
        <v>20</v>
      </c>
      <c r="H825" s="394"/>
      <c r="I825" s="394"/>
      <c r="J825" s="394"/>
      <c r="K825" s="394"/>
      <c r="L825" s="395"/>
      <c r="M825" s="396"/>
      <c r="N825" s="396"/>
      <c r="O825" s="396"/>
      <c r="P825" s="396"/>
      <c r="Q825" s="396"/>
      <c r="R825" s="396"/>
      <c r="S825" s="396"/>
      <c r="T825" s="396"/>
      <c r="U825" s="396"/>
      <c r="V825" s="396"/>
      <c r="W825" s="396"/>
      <c r="X825" s="397"/>
      <c r="Y825" s="398">
        <f>SUM(Y815:AB824)</f>
        <v>1.8</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147</v>
      </c>
      <c r="AV825" s="399"/>
      <c r="AW825" s="399"/>
      <c r="AX825" s="401"/>
      <c r="AY825">
        <f t="shared" si="32"/>
        <v>2</v>
      </c>
    </row>
    <row r="826" spans="1:51" ht="24.75" hidden="1" customHeight="1">
      <c r="A826" s="538"/>
      <c r="B826" s="744"/>
      <c r="C826" s="744"/>
      <c r="D826" s="744"/>
      <c r="E826" s="744"/>
      <c r="F826" s="745"/>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c r="A827" s="538"/>
      <c r="B827" s="744"/>
      <c r="C827" s="744"/>
      <c r="D827" s="744"/>
      <c r="E827" s="744"/>
      <c r="F827" s="745"/>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c r="A828" s="538"/>
      <c r="B828" s="744"/>
      <c r="C828" s="744"/>
      <c r="D828" s="744"/>
      <c r="E828" s="744"/>
      <c r="F828" s="745"/>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33">$AY$826</f>
        <v>0</v>
      </c>
    </row>
    <row r="829" spans="1:51" ht="24.75" hidden="1" customHeight="1">
      <c r="A829" s="538"/>
      <c r="B829" s="744"/>
      <c r="C829" s="744"/>
      <c r="D829" s="744"/>
      <c r="E829" s="744"/>
      <c r="F829" s="745"/>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9"/>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33"/>
        <v>0</v>
      </c>
    </row>
    <row r="830" spans="1:51" ht="24.75" hidden="1" customHeight="1">
      <c r="A830" s="538"/>
      <c r="B830" s="744"/>
      <c r="C830" s="744"/>
      <c r="D830" s="744"/>
      <c r="E830" s="744"/>
      <c r="F830" s="745"/>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9"/>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33"/>
        <v>0</v>
      </c>
    </row>
    <row r="831" spans="1:51" ht="24.75" hidden="1" customHeight="1">
      <c r="A831" s="538"/>
      <c r="B831" s="744"/>
      <c r="C831" s="744"/>
      <c r="D831" s="744"/>
      <c r="E831" s="744"/>
      <c r="F831" s="745"/>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9"/>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33"/>
        <v>0</v>
      </c>
    </row>
    <row r="832" spans="1:51" ht="24.75" hidden="1" customHeight="1">
      <c r="A832" s="538"/>
      <c r="B832" s="744"/>
      <c r="C832" s="744"/>
      <c r="D832" s="744"/>
      <c r="E832" s="744"/>
      <c r="F832" s="745"/>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9"/>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33"/>
        <v>0</v>
      </c>
    </row>
    <row r="833" spans="1:51" ht="24.75" hidden="1" customHeight="1">
      <c r="A833" s="538"/>
      <c r="B833" s="744"/>
      <c r="C833" s="744"/>
      <c r="D833" s="744"/>
      <c r="E833" s="744"/>
      <c r="F833" s="745"/>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9"/>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33"/>
        <v>0</v>
      </c>
    </row>
    <row r="834" spans="1:51" ht="24.75" hidden="1" customHeight="1">
      <c r="A834" s="538"/>
      <c r="B834" s="744"/>
      <c r="C834" s="744"/>
      <c r="D834" s="744"/>
      <c r="E834" s="744"/>
      <c r="F834" s="745"/>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9"/>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33"/>
        <v>0</v>
      </c>
    </row>
    <row r="835" spans="1:51" ht="24.75" hidden="1" customHeight="1">
      <c r="A835" s="538"/>
      <c r="B835" s="744"/>
      <c r="C835" s="744"/>
      <c r="D835" s="744"/>
      <c r="E835" s="744"/>
      <c r="F835" s="745"/>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9"/>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33"/>
        <v>0</v>
      </c>
    </row>
    <row r="836" spans="1:51" ht="24.75" hidden="1" customHeight="1">
      <c r="A836" s="538"/>
      <c r="B836" s="744"/>
      <c r="C836" s="744"/>
      <c r="D836" s="744"/>
      <c r="E836" s="744"/>
      <c r="F836" s="745"/>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9"/>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33"/>
        <v>0</v>
      </c>
    </row>
    <row r="837" spans="1:51" ht="24.75" hidden="1" customHeight="1">
      <c r="A837" s="538"/>
      <c r="B837" s="744"/>
      <c r="C837" s="744"/>
      <c r="D837" s="744"/>
      <c r="E837" s="744"/>
      <c r="F837" s="745"/>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9"/>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33"/>
        <v>0</v>
      </c>
    </row>
    <row r="838" spans="1:51" ht="24.75" hidden="1" customHeight="1">
      <c r="A838" s="538"/>
      <c r="B838" s="744"/>
      <c r="C838" s="744"/>
      <c r="D838" s="744"/>
      <c r="E838" s="744"/>
      <c r="F838" s="745"/>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33"/>
        <v>0</v>
      </c>
    </row>
    <row r="839" spans="1:51" ht="24.75" hidden="1" customHeight="1" thickBot="1">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4" t="s">
        <v>261</v>
      </c>
      <c r="AM839" s="935"/>
      <c r="AN839" s="935"/>
      <c r="AO839" s="87" t="s">
        <v>259</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255</v>
      </c>
      <c r="AD844" s="262"/>
      <c r="AE844" s="262"/>
      <c r="AF844" s="262"/>
      <c r="AG844" s="262"/>
      <c r="AH844" s="331" t="s">
        <v>281</v>
      </c>
      <c r="AI844" s="333"/>
      <c r="AJ844" s="333"/>
      <c r="AK844" s="333"/>
      <c r="AL844" s="333" t="s">
        <v>21</v>
      </c>
      <c r="AM844" s="333"/>
      <c r="AN844" s="333"/>
      <c r="AO844" s="408"/>
      <c r="AP844" s="409" t="s">
        <v>222</v>
      </c>
      <c r="AQ844" s="409"/>
      <c r="AR844" s="409"/>
      <c r="AS844" s="409"/>
      <c r="AT844" s="409"/>
      <c r="AU844" s="409"/>
      <c r="AV844" s="409"/>
      <c r="AW844" s="409"/>
      <c r="AX844" s="409"/>
    </row>
    <row r="845" spans="1:51" ht="30" customHeight="1">
      <c r="A845" s="388">
        <v>1</v>
      </c>
      <c r="B845" s="388">
        <v>1</v>
      </c>
      <c r="C845" s="407" t="s">
        <v>706</v>
      </c>
      <c r="D845" s="402"/>
      <c r="E845" s="402"/>
      <c r="F845" s="402"/>
      <c r="G845" s="402"/>
      <c r="H845" s="402"/>
      <c r="I845" s="402"/>
      <c r="J845" s="403">
        <v>8010001031283</v>
      </c>
      <c r="K845" s="404"/>
      <c r="L845" s="404"/>
      <c r="M845" s="404"/>
      <c r="N845" s="404"/>
      <c r="O845" s="404"/>
      <c r="P845" s="302" t="s">
        <v>707</v>
      </c>
      <c r="Q845" s="303"/>
      <c r="R845" s="303"/>
      <c r="S845" s="303"/>
      <c r="T845" s="303"/>
      <c r="U845" s="303"/>
      <c r="V845" s="303"/>
      <c r="W845" s="303"/>
      <c r="X845" s="303"/>
      <c r="Y845" s="304">
        <v>0.5</v>
      </c>
      <c r="Z845" s="305"/>
      <c r="AA845" s="305"/>
      <c r="AB845" s="306"/>
      <c r="AC845" s="308" t="s">
        <v>291</v>
      </c>
      <c r="AD845" s="309"/>
      <c r="AE845" s="309"/>
      <c r="AF845" s="309"/>
      <c r="AG845" s="309"/>
      <c r="AH845" s="405" t="s">
        <v>708</v>
      </c>
      <c r="AI845" s="406"/>
      <c r="AJ845" s="406"/>
      <c r="AK845" s="406"/>
      <c r="AL845" s="312" t="s">
        <v>708</v>
      </c>
      <c r="AM845" s="313"/>
      <c r="AN845" s="313"/>
      <c r="AO845" s="314"/>
      <c r="AP845" s="307" t="s">
        <v>708</v>
      </c>
      <c r="AQ845" s="307"/>
      <c r="AR845" s="307"/>
      <c r="AS845" s="307"/>
      <c r="AT845" s="307"/>
      <c r="AU845" s="307"/>
      <c r="AV845" s="307"/>
      <c r="AW845" s="307"/>
      <c r="AX845" s="307"/>
    </row>
    <row r="846" spans="1:51" ht="30" customHeight="1">
      <c r="A846" s="388">
        <v>2</v>
      </c>
      <c r="B846" s="388">
        <v>1</v>
      </c>
      <c r="C846" s="407" t="s">
        <v>709</v>
      </c>
      <c r="D846" s="402"/>
      <c r="E846" s="402"/>
      <c r="F846" s="402"/>
      <c r="G846" s="402"/>
      <c r="H846" s="402"/>
      <c r="I846" s="402"/>
      <c r="J846" s="403">
        <v>8010001145918</v>
      </c>
      <c r="K846" s="404"/>
      <c r="L846" s="404"/>
      <c r="M846" s="404"/>
      <c r="N846" s="404"/>
      <c r="O846" s="404"/>
      <c r="P846" s="302" t="s">
        <v>707</v>
      </c>
      <c r="Q846" s="303"/>
      <c r="R846" s="303"/>
      <c r="S846" s="303"/>
      <c r="T846" s="303"/>
      <c r="U846" s="303"/>
      <c r="V846" s="303"/>
      <c r="W846" s="303"/>
      <c r="X846" s="303"/>
      <c r="Y846" s="304">
        <v>0.4</v>
      </c>
      <c r="Z846" s="305"/>
      <c r="AA846" s="305"/>
      <c r="AB846" s="306"/>
      <c r="AC846" s="308" t="s">
        <v>291</v>
      </c>
      <c r="AD846" s="309"/>
      <c r="AE846" s="309"/>
      <c r="AF846" s="309"/>
      <c r="AG846" s="309"/>
      <c r="AH846" s="405" t="s">
        <v>708</v>
      </c>
      <c r="AI846" s="406"/>
      <c r="AJ846" s="406"/>
      <c r="AK846" s="406"/>
      <c r="AL846" s="312" t="s">
        <v>708</v>
      </c>
      <c r="AM846" s="313"/>
      <c r="AN846" s="313"/>
      <c r="AO846" s="314"/>
      <c r="AP846" s="307" t="s">
        <v>708</v>
      </c>
      <c r="AQ846" s="307"/>
      <c r="AR846" s="307"/>
      <c r="AS846" s="307"/>
      <c r="AT846" s="307"/>
      <c r="AU846" s="307"/>
      <c r="AV846" s="307"/>
      <c r="AW846" s="307"/>
      <c r="AX846" s="307"/>
      <c r="AY846">
        <f>COUNTA($C$846)</f>
        <v>1</v>
      </c>
    </row>
    <row r="847" spans="1:51" ht="30" customHeight="1">
      <c r="A847" s="388">
        <v>3</v>
      </c>
      <c r="B847" s="388">
        <v>1</v>
      </c>
      <c r="C847" s="407" t="s">
        <v>710</v>
      </c>
      <c r="D847" s="402"/>
      <c r="E847" s="402"/>
      <c r="F847" s="402"/>
      <c r="G847" s="402"/>
      <c r="H847" s="402"/>
      <c r="I847" s="402"/>
      <c r="J847" s="403">
        <v>4010001066135</v>
      </c>
      <c r="K847" s="404"/>
      <c r="L847" s="404"/>
      <c r="M847" s="404"/>
      <c r="N847" s="404"/>
      <c r="O847" s="404"/>
      <c r="P847" s="302" t="s">
        <v>707</v>
      </c>
      <c r="Q847" s="303"/>
      <c r="R847" s="303"/>
      <c r="S847" s="303"/>
      <c r="T847" s="303"/>
      <c r="U847" s="303"/>
      <c r="V847" s="303"/>
      <c r="W847" s="303"/>
      <c r="X847" s="303"/>
      <c r="Y847" s="304">
        <v>0.2</v>
      </c>
      <c r="Z847" s="305"/>
      <c r="AA847" s="305"/>
      <c r="AB847" s="306"/>
      <c r="AC847" s="308" t="s">
        <v>291</v>
      </c>
      <c r="AD847" s="309"/>
      <c r="AE847" s="309"/>
      <c r="AF847" s="309"/>
      <c r="AG847" s="309"/>
      <c r="AH847" s="310" t="s">
        <v>708</v>
      </c>
      <c r="AI847" s="311"/>
      <c r="AJ847" s="311"/>
      <c r="AK847" s="311"/>
      <c r="AL847" s="312" t="s">
        <v>708</v>
      </c>
      <c r="AM847" s="313"/>
      <c r="AN847" s="313"/>
      <c r="AO847" s="314"/>
      <c r="AP847" s="307" t="s">
        <v>708</v>
      </c>
      <c r="AQ847" s="307"/>
      <c r="AR847" s="307"/>
      <c r="AS847" s="307"/>
      <c r="AT847" s="307"/>
      <c r="AU847" s="307"/>
      <c r="AV847" s="307"/>
      <c r="AW847" s="307"/>
      <c r="AX847" s="307"/>
      <c r="AY847">
        <f>COUNTA($C$847)</f>
        <v>1</v>
      </c>
    </row>
    <row r="848" spans="1:51" ht="30" customHeight="1">
      <c r="A848" s="388">
        <v>4</v>
      </c>
      <c r="B848" s="388">
        <v>1</v>
      </c>
      <c r="C848" s="407" t="s">
        <v>711</v>
      </c>
      <c r="D848" s="402"/>
      <c r="E848" s="402"/>
      <c r="F848" s="402"/>
      <c r="G848" s="402"/>
      <c r="H848" s="402"/>
      <c r="I848" s="402"/>
      <c r="J848" s="403">
        <v>7010601037788</v>
      </c>
      <c r="K848" s="404"/>
      <c r="L848" s="404"/>
      <c r="M848" s="404"/>
      <c r="N848" s="404"/>
      <c r="O848" s="404"/>
      <c r="P848" s="302" t="s">
        <v>707</v>
      </c>
      <c r="Q848" s="303"/>
      <c r="R848" s="303"/>
      <c r="S848" s="303"/>
      <c r="T848" s="303"/>
      <c r="U848" s="303"/>
      <c r="V848" s="303"/>
      <c r="W848" s="303"/>
      <c r="X848" s="303"/>
      <c r="Y848" s="304">
        <v>0</v>
      </c>
      <c r="Z848" s="305"/>
      <c r="AA848" s="305"/>
      <c r="AB848" s="306"/>
      <c r="AC848" s="308" t="s">
        <v>291</v>
      </c>
      <c r="AD848" s="309"/>
      <c r="AE848" s="309"/>
      <c r="AF848" s="309"/>
      <c r="AG848" s="309"/>
      <c r="AH848" s="310" t="s">
        <v>708</v>
      </c>
      <c r="AI848" s="311"/>
      <c r="AJ848" s="311"/>
      <c r="AK848" s="311"/>
      <c r="AL848" s="312" t="s">
        <v>708</v>
      </c>
      <c r="AM848" s="313"/>
      <c r="AN848" s="313"/>
      <c r="AO848" s="314"/>
      <c r="AP848" s="307" t="s">
        <v>708</v>
      </c>
      <c r="AQ848" s="307"/>
      <c r="AR848" s="307"/>
      <c r="AS848" s="307"/>
      <c r="AT848" s="307"/>
      <c r="AU848" s="307"/>
      <c r="AV848" s="307"/>
      <c r="AW848" s="307"/>
      <c r="AX848" s="307"/>
      <c r="AY848">
        <f>COUNTA($C$848)</f>
        <v>1</v>
      </c>
    </row>
    <row r="849" spans="1:51" ht="30" customHeight="1">
      <c r="A849" s="388">
        <v>5</v>
      </c>
      <c r="B849" s="388">
        <v>1</v>
      </c>
      <c r="C849" s="407" t="s">
        <v>713</v>
      </c>
      <c r="D849" s="402"/>
      <c r="E849" s="402"/>
      <c r="F849" s="402"/>
      <c r="G849" s="402"/>
      <c r="H849" s="402"/>
      <c r="I849" s="402"/>
      <c r="J849" s="403">
        <v>9040001032071</v>
      </c>
      <c r="K849" s="404"/>
      <c r="L849" s="404"/>
      <c r="M849" s="404"/>
      <c r="N849" s="404"/>
      <c r="O849" s="404"/>
      <c r="P849" s="302" t="s">
        <v>712</v>
      </c>
      <c r="Q849" s="303"/>
      <c r="R849" s="303"/>
      <c r="S849" s="303"/>
      <c r="T849" s="303"/>
      <c r="U849" s="303"/>
      <c r="V849" s="303"/>
      <c r="W849" s="303"/>
      <c r="X849" s="303"/>
      <c r="Y849" s="304">
        <v>0</v>
      </c>
      <c r="Z849" s="305"/>
      <c r="AA849" s="305"/>
      <c r="AB849" s="306"/>
      <c r="AC849" s="308" t="s">
        <v>291</v>
      </c>
      <c r="AD849" s="309"/>
      <c r="AE849" s="309"/>
      <c r="AF849" s="309"/>
      <c r="AG849" s="309"/>
      <c r="AH849" s="310" t="s">
        <v>708</v>
      </c>
      <c r="AI849" s="311"/>
      <c r="AJ849" s="311"/>
      <c r="AK849" s="311"/>
      <c r="AL849" s="312" t="s">
        <v>708</v>
      </c>
      <c r="AM849" s="313"/>
      <c r="AN849" s="313"/>
      <c r="AO849" s="314"/>
      <c r="AP849" s="307" t="s">
        <v>708</v>
      </c>
      <c r="AQ849" s="307"/>
      <c r="AR849" s="307"/>
      <c r="AS849" s="307"/>
      <c r="AT849" s="307"/>
      <c r="AU849" s="307"/>
      <c r="AV849" s="307"/>
      <c r="AW849" s="307"/>
      <c r="AX849" s="307"/>
      <c r="AY849">
        <f>COUNTA($C$849)</f>
        <v>1</v>
      </c>
    </row>
    <row r="850" spans="1:51" ht="30" customHeight="1">
      <c r="A850" s="388">
        <v>6</v>
      </c>
      <c r="B850" s="388">
        <v>1</v>
      </c>
      <c r="C850" s="407" t="s">
        <v>715</v>
      </c>
      <c r="D850" s="402"/>
      <c r="E850" s="402"/>
      <c r="F850" s="402"/>
      <c r="G850" s="402"/>
      <c r="H850" s="402"/>
      <c r="I850" s="402"/>
      <c r="J850" s="403">
        <v>3010905000792</v>
      </c>
      <c r="K850" s="404"/>
      <c r="L850" s="404"/>
      <c r="M850" s="404"/>
      <c r="N850" s="404"/>
      <c r="O850" s="404"/>
      <c r="P850" s="302" t="s">
        <v>714</v>
      </c>
      <c r="Q850" s="303"/>
      <c r="R850" s="303"/>
      <c r="S850" s="303"/>
      <c r="T850" s="303"/>
      <c r="U850" s="303"/>
      <c r="V850" s="303"/>
      <c r="W850" s="303"/>
      <c r="X850" s="303"/>
      <c r="Y850" s="304">
        <v>0</v>
      </c>
      <c r="Z850" s="305"/>
      <c r="AA850" s="305"/>
      <c r="AB850" s="306"/>
      <c r="AC850" s="308" t="s">
        <v>291</v>
      </c>
      <c r="AD850" s="309"/>
      <c r="AE850" s="309"/>
      <c r="AF850" s="309"/>
      <c r="AG850" s="309"/>
      <c r="AH850" s="310" t="s">
        <v>708</v>
      </c>
      <c r="AI850" s="311"/>
      <c r="AJ850" s="311"/>
      <c r="AK850" s="311"/>
      <c r="AL850" s="312" t="s">
        <v>708</v>
      </c>
      <c r="AM850" s="313"/>
      <c r="AN850" s="313"/>
      <c r="AO850" s="314"/>
      <c r="AP850" s="307" t="s">
        <v>708</v>
      </c>
      <c r="AQ850" s="307"/>
      <c r="AR850" s="307"/>
      <c r="AS850" s="307"/>
      <c r="AT850" s="307"/>
      <c r="AU850" s="307"/>
      <c r="AV850" s="307"/>
      <c r="AW850" s="307"/>
      <c r="AX850" s="307"/>
      <c r="AY850">
        <f>COUNTA($C$850)</f>
        <v>1</v>
      </c>
    </row>
    <row r="851" spans="1:51" ht="30" hidden="1" customHeight="1">
      <c r="A851" s="388">
        <v>7</v>
      </c>
      <c r="B851" s="388">
        <v>1</v>
      </c>
      <c r="C851" s="407"/>
      <c r="D851" s="402"/>
      <c r="E851" s="402"/>
      <c r="F851" s="402"/>
      <c r="G851" s="402"/>
      <c r="H851" s="402"/>
      <c r="I851" s="402"/>
      <c r="J851" s="403"/>
      <c r="K851" s="404"/>
      <c r="L851" s="404"/>
      <c r="M851" s="404"/>
      <c r="N851" s="404"/>
      <c r="O851" s="404"/>
      <c r="P851" s="302"/>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c r="A852" s="388">
        <v>8</v>
      </c>
      <c r="B852" s="388">
        <v>1</v>
      </c>
      <c r="C852" s="402"/>
      <c r="D852" s="402"/>
      <c r="E852" s="402"/>
      <c r="F852" s="402"/>
      <c r="G852" s="402"/>
      <c r="H852" s="402"/>
      <c r="I852" s="402"/>
      <c r="J852" s="403"/>
      <c r="K852" s="404"/>
      <c r="L852" s="404"/>
      <c r="M852" s="404"/>
      <c r="N852" s="404"/>
      <c r="O852" s="404"/>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c r="A853" s="388">
        <v>9</v>
      </c>
      <c r="B853" s="388">
        <v>1</v>
      </c>
      <c r="C853" s="402"/>
      <c r="D853" s="402"/>
      <c r="E853" s="402"/>
      <c r="F853" s="402"/>
      <c r="G853" s="402"/>
      <c r="H853" s="402"/>
      <c r="I853" s="402"/>
      <c r="J853" s="403"/>
      <c r="K853" s="404"/>
      <c r="L853" s="404"/>
      <c r="M853" s="404"/>
      <c r="N853" s="404"/>
      <c r="O853" s="404"/>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c r="A854" s="388">
        <v>10</v>
      </c>
      <c r="B854" s="388">
        <v>1</v>
      </c>
      <c r="C854" s="402"/>
      <c r="D854" s="402"/>
      <c r="E854" s="402"/>
      <c r="F854" s="402"/>
      <c r="G854" s="402"/>
      <c r="H854" s="402"/>
      <c r="I854" s="402"/>
      <c r="J854" s="403"/>
      <c r="K854" s="404"/>
      <c r="L854" s="404"/>
      <c r="M854" s="404"/>
      <c r="N854" s="404"/>
      <c r="O854" s="404"/>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c r="A855" s="388">
        <v>11</v>
      </c>
      <c r="B855" s="388">
        <v>1</v>
      </c>
      <c r="C855" s="402"/>
      <c r="D855" s="402"/>
      <c r="E855" s="402"/>
      <c r="F855" s="402"/>
      <c r="G855" s="402"/>
      <c r="H855" s="402"/>
      <c r="I855" s="402"/>
      <c r="J855" s="403"/>
      <c r="K855" s="404"/>
      <c r="L855" s="404"/>
      <c r="M855" s="404"/>
      <c r="N855" s="404"/>
      <c r="O855" s="404"/>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c r="A856" s="388">
        <v>12</v>
      </c>
      <c r="B856" s="388">
        <v>1</v>
      </c>
      <c r="C856" s="402"/>
      <c r="D856" s="402"/>
      <c r="E856" s="402"/>
      <c r="F856" s="402"/>
      <c r="G856" s="402"/>
      <c r="H856" s="402"/>
      <c r="I856" s="402"/>
      <c r="J856" s="403"/>
      <c r="K856" s="404"/>
      <c r="L856" s="404"/>
      <c r="M856" s="404"/>
      <c r="N856" s="404"/>
      <c r="O856" s="404"/>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c r="A857" s="388">
        <v>13</v>
      </c>
      <c r="B857" s="388">
        <v>1</v>
      </c>
      <c r="C857" s="402"/>
      <c r="D857" s="402"/>
      <c r="E857" s="402"/>
      <c r="F857" s="402"/>
      <c r="G857" s="402"/>
      <c r="H857" s="402"/>
      <c r="I857" s="402"/>
      <c r="J857" s="403"/>
      <c r="K857" s="404"/>
      <c r="L857" s="404"/>
      <c r="M857" s="404"/>
      <c r="N857" s="404"/>
      <c r="O857" s="404"/>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c r="A858" s="388">
        <v>14</v>
      </c>
      <c r="B858" s="388">
        <v>1</v>
      </c>
      <c r="C858" s="402"/>
      <c r="D858" s="402"/>
      <c r="E858" s="402"/>
      <c r="F858" s="402"/>
      <c r="G858" s="402"/>
      <c r="H858" s="402"/>
      <c r="I858" s="402"/>
      <c r="J858" s="403"/>
      <c r="K858" s="404"/>
      <c r="L858" s="404"/>
      <c r="M858" s="404"/>
      <c r="N858" s="404"/>
      <c r="O858" s="404"/>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c r="A859" s="388">
        <v>15</v>
      </c>
      <c r="B859" s="388">
        <v>1</v>
      </c>
      <c r="C859" s="402"/>
      <c r="D859" s="402"/>
      <c r="E859" s="402"/>
      <c r="F859" s="402"/>
      <c r="G859" s="402"/>
      <c r="H859" s="402"/>
      <c r="I859" s="402"/>
      <c r="J859" s="403"/>
      <c r="K859" s="404"/>
      <c r="L859" s="404"/>
      <c r="M859" s="404"/>
      <c r="N859" s="404"/>
      <c r="O859" s="404"/>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c r="A860" s="388">
        <v>16</v>
      </c>
      <c r="B860" s="388">
        <v>1</v>
      </c>
      <c r="C860" s="402"/>
      <c r="D860" s="402"/>
      <c r="E860" s="402"/>
      <c r="F860" s="402"/>
      <c r="G860" s="402"/>
      <c r="H860" s="402"/>
      <c r="I860" s="402"/>
      <c r="J860" s="403"/>
      <c r="K860" s="404"/>
      <c r="L860" s="404"/>
      <c r="M860" s="404"/>
      <c r="N860" s="404"/>
      <c r="O860" s="404"/>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c r="A861" s="388">
        <v>17</v>
      </c>
      <c r="B861" s="388">
        <v>1</v>
      </c>
      <c r="C861" s="402"/>
      <c r="D861" s="402"/>
      <c r="E861" s="402"/>
      <c r="F861" s="402"/>
      <c r="G861" s="402"/>
      <c r="H861" s="402"/>
      <c r="I861" s="402"/>
      <c r="J861" s="403"/>
      <c r="K861" s="404"/>
      <c r="L861" s="404"/>
      <c r="M861" s="404"/>
      <c r="N861" s="404"/>
      <c r="O861" s="404"/>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c r="A862" s="388">
        <v>18</v>
      </c>
      <c r="B862" s="388">
        <v>1</v>
      </c>
      <c r="C862" s="402"/>
      <c r="D862" s="402"/>
      <c r="E862" s="402"/>
      <c r="F862" s="402"/>
      <c r="G862" s="402"/>
      <c r="H862" s="402"/>
      <c r="I862" s="402"/>
      <c r="J862" s="403"/>
      <c r="K862" s="404"/>
      <c r="L862" s="404"/>
      <c r="M862" s="404"/>
      <c r="N862" s="404"/>
      <c r="O862" s="404"/>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c r="A863" s="388">
        <v>19</v>
      </c>
      <c r="B863" s="388">
        <v>1</v>
      </c>
      <c r="C863" s="402"/>
      <c r="D863" s="402"/>
      <c r="E863" s="402"/>
      <c r="F863" s="402"/>
      <c r="G863" s="402"/>
      <c r="H863" s="402"/>
      <c r="I863" s="402"/>
      <c r="J863" s="403"/>
      <c r="K863" s="404"/>
      <c r="L863" s="404"/>
      <c r="M863" s="404"/>
      <c r="N863" s="404"/>
      <c r="O863" s="404"/>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c r="A864" s="388">
        <v>20</v>
      </c>
      <c r="B864" s="388">
        <v>1</v>
      </c>
      <c r="C864" s="402"/>
      <c r="D864" s="402"/>
      <c r="E864" s="402"/>
      <c r="F864" s="402"/>
      <c r="G864" s="402"/>
      <c r="H864" s="402"/>
      <c r="I864" s="402"/>
      <c r="J864" s="403"/>
      <c r="K864" s="404"/>
      <c r="L864" s="404"/>
      <c r="M864" s="404"/>
      <c r="N864" s="404"/>
      <c r="O864" s="404"/>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c r="A865" s="388">
        <v>21</v>
      </c>
      <c r="B865" s="388">
        <v>1</v>
      </c>
      <c r="C865" s="402"/>
      <c r="D865" s="402"/>
      <c r="E865" s="402"/>
      <c r="F865" s="402"/>
      <c r="G865" s="402"/>
      <c r="H865" s="402"/>
      <c r="I865" s="402"/>
      <c r="J865" s="403"/>
      <c r="K865" s="404"/>
      <c r="L865" s="404"/>
      <c r="M865" s="404"/>
      <c r="N865" s="404"/>
      <c r="O865" s="404"/>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c r="A866" s="388">
        <v>22</v>
      </c>
      <c r="B866" s="388">
        <v>1</v>
      </c>
      <c r="C866" s="402"/>
      <c r="D866" s="402"/>
      <c r="E866" s="402"/>
      <c r="F866" s="402"/>
      <c r="G866" s="402"/>
      <c r="H866" s="402"/>
      <c r="I866" s="402"/>
      <c r="J866" s="403"/>
      <c r="K866" s="404"/>
      <c r="L866" s="404"/>
      <c r="M866" s="404"/>
      <c r="N866" s="404"/>
      <c r="O866" s="404"/>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c r="A867" s="388">
        <v>23</v>
      </c>
      <c r="B867" s="388">
        <v>1</v>
      </c>
      <c r="C867" s="402"/>
      <c r="D867" s="402"/>
      <c r="E867" s="402"/>
      <c r="F867" s="402"/>
      <c r="G867" s="402"/>
      <c r="H867" s="402"/>
      <c r="I867" s="402"/>
      <c r="J867" s="403"/>
      <c r="K867" s="404"/>
      <c r="L867" s="404"/>
      <c r="M867" s="404"/>
      <c r="N867" s="404"/>
      <c r="O867" s="404"/>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c r="A868" s="388">
        <v>24</v>
      </c>
      <c r="B868" s="388">
        <v>1</v>
      </c>
      <c r="C868" s="402"/>
      <c r="D868" s="402"/>
      <c r="E868" s="402"/>
      <c r="F868" s="402"/>
      <c r="G868" s="402"/>
      <c r="H868" s="402"/>
      <c r="I868" s="402"/>
      <c r="J868" s="403"/>
      <c r="K868" s="404"/>
      <c r="L868" s="404"/>
      <c r="M868" s="404"/>
      <c r="N868" s="404"/>
      <c r="O868" s="404"/>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c r="A869" s="388">
        <v>25</v>
      </c>
      <c r="B869" s="388">
        <v>1</v>
      </c>
      <c r="C869" s="402"/>
      <c r="D869" s="402"/>
      <c r="E869" s="402"/>
      <c r="F869" s="402"/>
      <c r="G869" s="402"/>
      <c r="H869" s="402"/>
      <c r="I869" s="402"/>
      <c r="J869" s="403"/>
      <c r="K869" s="404"/>
      <c r="L869" s="404"/>
      <c r="M869" s="404"/>
      <c r="N869" s="404"/>
      <c r="O869" s="404"/>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c r="A870" s="388">
        <v>26</v>
      </c>
      <c r="B870" s="388">
        <v>1</v>
      </c>
      <c r="C870" s="402"/>
      <c r="D870" s="402"/>
      <c r="E870" s="402"/>
      <c r="F870" s="402"/>
      <c r="G870" s="402"/>
      <c r="H870" s="402"/>
      <c r="I870" s="402"/>
      <c r="J870" s="403"/>
      <c r="K870" s="404"/>
      <c r="L870" s="404"/>
      <c r="M870" s="404"/>
      <c r="N870" s="404"/>
      <c r="O870" s="404"/>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c r="A871" s="388">
        <v>27</v>
      </c>
      <c r="B871" s="388">
        <v>1</v>
      </c>
      <c r="C871" s="402"/>
      <c r="D871" s="402"/>
      <c r="E871" s="402"/>
      <c r="F871" s="402"/>
      <c r="G871" s="402"/>
      <c r="H871" s="402"/>
      <c r="I871" s="402"/>
      <c r="J871" s="403"/>
      <c r="K871" s="404"/>
      <c r="L871" s="404"/>
      <c r="M871" s="404"/>
      <c r="N871" s="404"/>
      <c r="O871" s="404"/>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c r="A872" s="388">
        <v>28</v>
      </c>
      <c r="B872" s="388">
        <v>1</v>
      </c>
      <c r="C872" s="402"/>
      <c r="D872" s="402"/>
      <c r="E872" s="402"/>
      <c r="F872" s="402"/>
      <c r="G872" s="402"/>
      <c r="H872" s="402"/>
      <c r="I872" s="402"/>
      <c r="J872" s="403"/>
      <c r="K872" s="404"/>
      <c r="L872" s="404"/>
      <c r="M872" s="404"/>
      <c r="N872" s="404"/>
      <c r="O872" s="404"/>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c r="A873" s="388">
        <v>29</v>
      </c>
      <c r="B873" s="388">
        <v>1</v>
      </c>
      <c r="C873" s="402"/>
      <c r="D873" s="402"/>
      <c r="E873" s="402"/>
      <c r="F873" s="402"/>
      <c r="G873" s="402"/>
      <c r="H873" s="402"/>
      <c r="I873" s="402"/>
      <c r="J873" s="403"/>
      <c r="K873" s="404"/>
      <c r="L873" s="404"/>
      <c r="M873" s="404"/>
      <c r="N873" s="404"/>
      <c r="O873" s="404"/>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c r="A874" s="388">
        <v>30</v>
      </c>
      <c r="B874" s="388">
        <v>1</v>
      </c>
      <c r="C874" s="402"/>
      <c r="D874" s="402"/>
      <c r="E874" s="402"/>
      <c r="F874" s="402"/>
      <c r="G874" s="402"/>
      <c r="H874" s="402"/>
      <c r="I874" s="402"/>
      <c r="J874" s="403"/>
      <c r="K874" s="404"/>
      <c r="L874" s="404"/>
      <c r="M874" s="404"/>
      <c r="N874" s="404"/>
      <c r="O874" s="404"/>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255</v>
      </c>
      <c r="AD877" s="262"/>
      <c r="AE877" s="262"/>
      <c r="AF877" s="262"/>
      <c r="AG877" s="262"/>
      <c r="AH877" s="331" t="s">
        <v>281</v>
      </c>
      <c r="AI877" s="333"/>
      <c r="AJ877" s="333"/>
      <c r="AK877" s="333"/>
      <c r="AL877" s="333" t="s">
        <v>21</v>
      </c>
      <c r="AM877" s="333"/>
      <c r="AN877" s="333"/>
      <c r="AO877" s="408"/>
      <c r="AP877" s="409" t="s">
        <v>222</v>
      </c>
      <c r="AQ877" s="409"/>
      <c r="AR877" s="409"/>
      <c r="AS877" s="409"/>
      <c r="AT877" s="409"/>
      <c r="AU877" s="409"/>
      <c r="AV877" s="409"/>
      <c r="AW877" s="409"/>
      <c r="AX877" s="409"/>
      <c r="AY877">
        <f>$AY$875</f>
        <v>1</v>
      </c>
    </row>
    <row r="878" spans="1:51" ht="45" customHeight="1">
      <c r="A878" s="388">
        <v>1</v>
      </c>
      <c r="B878" s="388">
        <v>1</v>
      </c>
      <c r="C878" s="407" t="s">
        <v>716</v>
      </c>
      <c r="D878" s="402"/>
      <c r="E878" s="402"/>
      <c r="F878" s="402"/>
      <c r="G878" s="402"/>
      <c r="H878" s="402"/>
      <c r="I878" s="402"/>
      <c r="J878" s="403">
        <v>1010001189203</v>
      </c>
      <c r="K878" s="404"/>
      <c r="L878" s="404"/>
      <c r="M878" s="404"/>
      <c r="N878" s="404"/>
      <c r="O878" s="404"/>
      <c r="P878" s="302" t="s">
        <v>717</v>
      </c>
      <c r="Q878" s="303"/>
      <c r="R878" s="303"/>
      <c r="S878" s="303"/>
      <c r="T878" s="303"/>
      <c r="U878" s="303"/>
      <c r="V878" s="303"/>
      <c r="W878" s="303"/>
      <c r="X878" s="303"/>
      <c r="Y878" s="304">
        <v>2.1</v>
      </c>
      <c r="Z878" s="305"/>
      <c r="AA878" s="305"/>
      <c r="AB878" s="306"/>
      <c r="AC878" s="308" t="s">
        <v>291</v>
      </c>
      <c r="AD878" s="309"/>
      <c r="AE878" s="309"/>
      <c r="AF878" s="309"/>
      <c r="AG878" s="309"/>
      <c r="AH878" s="405" t="s">
        <v>708</v>
      </c>
      <c r="AI878" s="406"/>
      <c r="AJ878" s="406"/>
      <c r="AK878" s="406"/>
      <c r="AL878" s="312">
        <v>100</v>
      </c>
      <c r="AM878" s="313"/>
      <c r="AN878" s="313"/>
      <c r="AO878" s="314"/>
      <c r="AP878" s="307" t="s">
        <v>708</v>
      </c>
      <c r="AQ878" s="307"/>
      <c r="AR878" s="307"/>
      <c r="AS878" s="307"/>
      <c r="AT878" s="307"/>
      <c r="AU878" s="307"/>
      <c r="AV878" s="307"/>
      <c r="AW878" s="307"/>
      <c r="AX878" s="307"/>
      <c r="AY878">
        <f>$AY$875</f>
        <v>1</v>
      </c>
    </row>
    <row r="879" spans="1:51" ht="45" customHeight="1">
      <c r="A879" s="388">
        <v>2</v>
      </c>
      <c r="B879" s="388">
        <v>1</v>
      </c>
      <c r="C879" s="407" t="s">
        <v>718</v>
      </c>
      <c r="D879" s="402"/>
      <c r="E879" s="402"/>
      <c r="F879" s="402"/>
      <c r="G879" s="402"/>
      <c r="H879" s="402"/>
      <c r="I879" s="402"/>
      <c r="J879" s="403">
        <v>1011101045205</v>
      </c>
      <c r="K879" s="404"/>
      <c r="L879" s="404"/>
      <c r="M879" s="404"/>
      <c r="N879" s="404"/>
      <c r="O879" s="404"/>
      <c r="P879" s="302" t="s">
        <v>719</v>
      </c>
      <c r="Q879" s="303"/>
      <c r="R879" s="303"/>
      <c r="S879" s="303"/>
      <c r="T879" s="303"/>
      <c r="U879" s="303"/>
      <c r="V879" s="303"/>
      <c r="W879" s="303"/>
      <c r="X879" s="303"/>
      <c r="Y879" s="304">
        <v>1.1000000000000001</v>
      </c>
      <c r="Z879" s="305"/>
      <c r="AA879" s="305"/>
      <c r="AB879" s="306"/>
      <c r="AC879" s="308" t="s">
        <v>285</v>
      </c>
      <c r="AD879" s="309"/>
      <c r="AE879" s="309"/>
      <c r="AF879" s="309"/>
      <c r="AG879" s="309"/>
      <c r="AH879" s="405">
        <v>2</v>
      </c>
      <c r="AI879" s="406"/>
      <c r="AJ879" s="406"/>
      <c r="AK879" s="406"/>
      <c r="AL879" s="312">
        <v>60</v>
      </c>
      <c r="AM879" s="313"/>
      <c r="AN879" s="313"/>
      <c r="AO879" s="314"/>
      <c r="AP879" s="307" t="s">
        <v>722</v>
      </c>
      <c r="AQ879" s="307"/>
      <c r="AR879" s="307"/>
      <c r="AS879" s="307"/>
      <c r="AT879" s="307"/>
      <c r="AU879" s="307"/>
      <c r="AV879" s="307"/>
      <c r="AW879" s="307"/>
      <c r="AX879" s="307"/>
      <c r="AY879">
        <f>COUNTA($C$879)</f>
        <v>1</v>
      </c>
    </row>
    <row r="880" spans="1:51" ht="45" customHeight="1">
      <c r="A880" s="388">
        <v>3</v>
      </c>
      <c r="B880" s="388">
        <v>1</v>
      </c>
      <c r="C880" s="407" t="s">
        <v>720</v>
      </c>
      <c r="D880" s="402"/>
      <c r="E880" s="402"/>
      <c r="F880" s="402"/>
      <c r="G880" s="402"/>
      <c r="H880" s="402"/>
      <c r="I880" s="402"/>
      <c r="J880" s="403">
        <v>6020001071256</v>
      </c>
      <c r="K880" s="404"/>
      <c r="L880" s="404"/>
      <c r="M880" s="404"/>
      <c r="N880" s="404"/>
      <c r="O880" s="404"/>
      <c r="P880" s="302" t="s">
        <v>721</v>
      </c>
      <c r="Q880" s="303"/>
      <c r="R880" s="303"/>
      <c r="S880" s="303"/>
      <c r="T880" s="303"/>
      <c r="U880" s="303"/>
      <c r="V880" s="303"/>
      <c r="W880" s="303"/>
      <c r="X880" s="303"/>
      <c r="Y880" s="304">
        <v>0.1</v>
      </c>
      <c r="Z880" s="305"/>
      <c r="AA880" s="305"/>
      <c r="AB880" s="306"/>
      <c r="AC880" s="308" t="s">
        <v>291</v>
      </c>
      <c r="AD880" s="309"/>
      <c r="AE880" s="309"/>
      <c r="AF880" s="309"/>
      <c r="AG880" s="309"/>
      <c r="AH880" s="310" t="s">
        <v>722</v>
      </c>
      <c r="AI880" s="311"/>
      <c r="AJ880" s="311"/>
      <c r="AK880" s="311"/>
      <c r="AL880" s="312" t="s">
        <v>722</v>
      </c>
      <c r="AM880" s="313"/>
      <c r="AN880" s="313"/>
      <c r="AO880" s="314"/>
      <c r="AP880" s="307" t="s">
        <v>722</v>
      </c>
      <c r="AQ880" s="307"/>
      <c r="AR880" s="307"/>
      <c r="AS880" s="307"/>
      <c r="AT880" s="307"/>
      <c r="AU880" s="307"/>
      <c r="AV880" s="307"/>
      <c r="AW880" s="307"/>
      <c r="AX880" s="307"/>
      <c r="AY880">
        <f>COUNTA($C$880)</f>
        <v>1</v>
      </c>
    </row>
    <row r="881" spans="1:51" ht="30" hidden="1" customHeight="1">
      <c r="A881" s="388">
        <v>4</v>
      </c>
      <c r="B881" s="388">
        <v>1</v>
      </c>
      <c r="C881" s="407"/>
      <c r="D881" s="402"/>
      <c r="E881" s="402"/>
      <c r="F881" s="402"/>
      <c r="G881" s="402"/>
      <c r="H881" s="402"/>
      <c r="I881" s="402"/>
      <c r="J881" s="403"/>
      <c r="K881" s="404"/>
      <c r="L881" s="404"/>
      <c r="M881" s="404"/>
      <c r="N881" s="404"/>
      <c r="O881" s="404"/>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c r="A882" s="388">
        <v>5</v>
      </c>
      <c r="B882" s="388">
        <v>1</v>
      </c>
      <c r="C882" s="402"/>
      <c r="D882" s="402"/>
      <c r="E882" s="402"/>
      <c r="F882" s="402"/>
      <c r="G882" s="402"/>
      <c r="H882" s="402"/>
      <c r="I882" s="402"/>
      <c r="J882" s="403"/>
      <c r="K882" s="404"/>
      <c r="L882" s="404"/>
      <c r="M882" s="404"/>
      <c r="N882" s="404"/>
      <c r="O882" s="404"/>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c r="A883" s="388">
        <v>6</v>
      </c>
      <c r="B883" s="388">
        <v>1</v>
      </c>
      <c r="C883" s="402"/>
      <c r="D883" s="402"/>
      <c r="E883" s="402"/>
      <c r="F883" s="402"/>
      <c r="G883" s="402"/>
      <c r="H883" s="402"/>
      <c r="I883" s="402"/>
      <c r="J883" s="403"/>
      <c r="K883" s="404"/>
      <c r="L883" s="404"/>
      <c r="M883" s="404"/>
      <c r="N883" s="404"/>
      <c r="O883" s="404"/>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c r="A884" s="388">
        <v>7</v>
      </c>
      <c r="B884" s="388">
        <v>1</v>
      </c>
      <c r="C884" s="402"/>
      <c r="D884" s="402"/>
      <c r="E884" s="402"/>
      <c r="F884" s="402"/>
      <c r="G884" s="402"/>
      <c r="H884" s="402"/>
      <c r="I884" s="402"/>
      <c r="J884" s="403"/>
      <c r="K884" s="404"/>
      <c r="L884" s="404"/>
      <c r="M884" s="404"/>
      <c r="N884" s="404"/>
      <c r="O884" s="404"/>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c r="A885" s="388">
        <v>8</v>
      </c>
      <c r="B885" s="388">
        <v>1</v>
      </c>
      <c r="C885" s="402"/>
      <c r="D885" s="402"/>
      <c r="E885" s="402"/>
      <c r="F885" s="402"/>
      <c r="G885" s="402"/>
      <c r="H885" s="402"/>
      <c r="I885" s="402"/>
      <c r="J885" s="403"/>
      <c r="K885" s="404"/>
      <c r="L885" s="404"/>
      <c r="M885" s="404"/>
      <c r="N885" s="404"/>
      <c r="O885" s="404"/>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c r="A886" s="388">
        <v>9</v>
      </c>
      <c r="B886" s="388">
        <v>1</v>
      </c>
      <c r="C886" s="402"/>
      <c r="D886" s="402"/>
      <c r="E886" s="402"/>
      <c r="F886" s="402"/>
      <c r="G886" s="402"/>
      <c r="H886" s="402"/>
      <c r="I886" s="402"/>
      <c r="J886" s="403"/>
      <c r="K886" s="404"/>
      <c r="L886" s="404"/>
      <c r="M886" s="404"/>
      <c r="N886" s="404"/>
      <c r="O886" s="404"/>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c r="A887" s="388">
        <v>10</v>
      </c>
      <c r="B887" s="388">
        <v>1</v>
      </c>
      <c r="C887" s="402"/>
      <c r="D887" s="402"/>
      <c r="E887" s="402"/>
      <c r="F887" s="402"/>
      <c r="G887" s="402"/>
      <c r="H887" s="402"/>
      <c r="I887" s="402"/>
      <c r="J887" s="403"/>
      <c r="K887" s="404"/>
      <c r="L887" s="404"/>
      <c r="M887" s="404"/>
      <c r="N887" s="404"/>
      <c r="O887" s="404"/>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c r="A888" s="388">
        <v>11</v>
      </c>
      <c r="B888" s="388">
        <v>1</v>
      </c>
      <c r="C888" s="402"/>
      <c r="D888" s="402"/>
      <c r="E888" s="402"/>
      <c r="F888" s="402"/>
      <c r="G888" s="402"/>
      <c r="H888" s="402"/>
      <c r="I888" s="402"/>
      <c r="J888" s="403"/>
      <c r="K888" s="404"/>
      <c r="L888" s="404"/>
      <c r="M888" s="404"/>
      <c r="N888" s="404"/>
      <c r="O888" s="404"/>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c r="A889" s="388">
        <v>12</v>
      </c>
      <c r="B889" s="388">
        <v>1</v>
      </c>
      <c r="C889" s="402"/>
      <c r="D889" s="402"/>
      <c r="E889" s="402"/>
      <c r="F889" s="402"/>
      <c r="G889" s="402"/>
      <c r="H889" s="402"/>
      <c r="I889" s="402"/>
      <c r="J889" s="403"/>
      <c r="K889" s="404"/>
      <c r="L889" s="404"/>
      <c r="M889" s="404"/>
      <c r="N889" s="404"/>
      <c r="O889" s="404"/>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c r="A890" s="388">
        <v>13</v>
      </c>
      <c r="B890" s="388">
        <v>1</v>
      </c>
      <c r="C890" s="402"/>
      <c r="D890" s="402"/>
      <c r="E890" s="402"/>
      <c r="F890" s="402"/>
      <c r="G890" s="402"/>
      <c r="H890" s="402"/>
      <c r="I890" s="402"/>
      <c r="J890" s="403"/>
      <c r="K890" s="404"/>
      <c r="L890" s="404"/>
      <c r="M890" s="404"/>
      <c r="N890" s="404"/>
      <c r="O890" s="404"/>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c r="A891" s="388">
        <v>14</v>
      </c>
      <c r="B891" s="388">
        <v>1</v>
      </c>
      <c r="C891" s="402"/>
      <c r="D891" s="402"/>
      <c r="E891" s="402"/>
      <c r="F891" s="402"/>
      <c r="G891" s="402"/>
      <c r="H891" s="402"/>
      <c r="I891" s="402"/>
      <c r="J891" s="403"/>
      <c r="K891" s="404"/>
      <c r="L891" s="404"/>
      <c r="M891" s="404"/>
      <c r="N891" s="404"/>
      <c r="O891" s="404"/>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c r="A892" s="388">
        <v>15</v>
      </c>
      <c r="B892" s="388">
        <v>1</v>
      </c>
      <c r="C892" s="402"/>
      <c r="D892" s="402"/>
      <c r="E892" s="402"/>
      <c r="F892" s="402"/>
      <c r="G892" s="402"/>
      <c r="H892" s="402"/>
      <c r="I892" s="402"/>
      <c r="J892" s="403"/>
      <c r="K892" s="404"/>
      <c r="L892" s="404"/>
      <c r="M892" s="404"/>
      <c r="N892" s="404"/>
      <c r="O892" s="404"/>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c r="A893" s="388">
        <v>16</v>
      </c>
      <c r="B893" s="388">
        <v>1</v>
      </c>
      <c r="C893" s="402"/>
      <c r="D893" s="402"/>
      <c r="E893" s="402"/>
      <c r="F893" s="402"/>
      <c r="G893" s="402"/>
      <c r="H893" s="402"/>
      <c r="I893" s="402"/>
      <c r="J893" s="403"/>
      <c r="K893" s="404"/>
      <c r="L893" s="404"/>
      <c r="M893" s="404"/>
      <c r="N893" s="404"/>
      <c r="O893" s="404"/>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c r="A894" s="388">
        <v>17</v>
      </c>
      <c r="B894" s="388">
        <v>1</v>
      </c>
      <c r="C894" s="402"/>
      <c r="D894" s="402"/>
      <c r="E894" s="402"/>
      <c r="F894" s="402"/>
      <c r="G894" s="402"/>
      <c r="H894" s="402"/>
      <c r="I894" s="402"/>
      <c r="J894" s="403"/>
      <c r="K894" s="404"/>
      <c r="L894" s="404"/>
      <c r="M894" s="404"/>
      <c r="N894" s="404"/>
      <c r="O894" s="404"/>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c r="A895" s="388">
        <v>18</v>
      </c>
      <c r="B895" s="388">
        <v>1</v>
      </c>
      <c r="C895" s="402"/>
      <c r="D895" s="402"/>
      <c r="E895" s="402"/>
      <c r="F895" s="402"/>
      <c r="G895" s="402"/>
      <c r="H895" s="402"/>
      <c r="I895" s="402"/>
      <c r="J895" s="403"/>
      <c r="K895" s="404"/>
      <c r="L895" s="404"/>
      <c r="M895" s="404"/>
      <c r="N895" s="404"/>
      <c r="O895" s="404"/>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c r="A896" s="388">
        <v>19</v>
      </c>
      <c r="B896" s="388">
        <v>1</v>
      </c>
      <c r="C896" s="402"/>
      <c r="D896" s="402"/>
      <c r="E896" s="402"/>
      <c r="F896" s="402"/>
      <c r="G896" s="402"/>
      <c r="H896" s="402"/>
      <c r="I896" s="402"/>
      <c r="J896" s="403"/>
      <c r="K896" s="404"/>
      <c r="L896" s="404"/>
      <c r="M896" s="404"/>
      <c r="N896" s="404"/>
      <c r="O896" s="404"/>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c r="A897" s="388">
        <v>20</v>
      </c>
      <c r="B897" s="388">
        <v>1</v>
      </c>
      <c r="C897" s="402"/>
      <c r="D897" s="402"/>
      <c r="E897" s="402"/>
      <c r="F897" s="402"/>
      <c r="G897" s="402"/>
      <c r="H897" s="402"/>
      <c r="I897" s="402"/>
      <c r="J897" s="403"/>
      <c r="K897" s="404"/>
      <c r="L897" s="404"/>
      <c r="M897" s="404"/>
      <c r="N897" s="404"/>
      <c r="O897" s="404"/>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c r="A898" s="388">
        <v>21</v>
      </c>
      <c r="B898" s="388">
        <v>1</v>
      </c>
      <c r="C898" s="402"/>
      <c r="D898" s="402"/>
      <c r="E898" s="402"/>
      <c r="F898" s="402"/>
      <c r="G898" s="402"/>
      <c r="H898" s="402"/>
      <c r="I898" s="402"/>
      <c r="J898" s="403"/>
      <c r="K898" s="404"/>
      <c r="L898" s="404"/>
      <c r="M898" s="404"/>
      <c r="N898" s="404"/>
      <c r="O898" s="404"/>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c r="A899" s="388">
        <v>22</v>
      </c>
      <c r="B899" s="388">
        <v>1</v>
      </c>
      <c r="C899" s="402"/>
      <c r="D899" s="402"/>
      <c r="E899" s="402"/>
      <c r="F899" s="402"/>
      <c r="G899" s="402"/>
      <c r="H899" s="402"/>
      <c r="I899" s="402"/>
      <c r="J899" s="403"/>
      <c r="K899" s="404"/>
      <c r="L899" s="404"/>
      <c r="M899" s="404"/>
      <c r="N899" s="404"/>
      <c r="O899" s="404"/>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c r="A900" s="388">
        <v>23</v>
      </c>
      <c r="B900" s="388">
        <v>1</v>
      </c>
      <c r="C900" s="402"/>
      <c r="D900" s="402"/>
      <c r="E900" s="402"/>
      <c r="F900" s="402"/>
      <c r="G900" s="402"/>
      <c r="H900" s="402"/>
      <c r="I900" s="402"/>
      <c r="J900" s="403"/>
      <c r="K900" s="404"/>
      <c r="L900" s="404"/>
      <c r="M900" s="404"/>
      <c r="N900" s="404"/>
      <c r="O900" s="404"/>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c r="A901" s="388">
        <v>24</v>
      </c>
      <c r="B901" s="388">
        <v>1</v>
      </c>
      <c r="C901" s="402"/>
      <c r="D901" s="402"/>
      <c r="E901" s="402"/>
      <c r="F901" s="402"/>
      <c r="G901" s="402"/>
      <c r="H901" s="402"/>
      <c r="I901" s="402"/>
      <c r="J901" s="403"/>
      <c r="K901" s="404"/>
      <c r="L901" s="404"/>
      <c r="M901" s="404"/>
      <c r="N901" s="404"/>
      <c r="O901" s="404"/>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c r="A902" s="388">
        <v>25</v>
      </c>
      <c r="B902" s="388">
        <v>1</v>
      </c>
      <c r="C902" s="402"/>
      <c r="D902" s="402"/>
      <c r="E902" s="402"/>
      <c r="F902" s="402"/>
      <c r="G902" s="402"/>
      <c r="H902" s="402"/>
      <c r="I902" s="402"/>
      <c r="J902" s="403"/>
      <c r="K902" s="404"/>
      <c r="L902" s="404"/>
      <c r="M902" s="404"/>
      <c r="N902" s="404"/>
      <c r="O902" s="404"/>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c r="A903" s="388">
        <v>26</v>
      </c>
      <c r="B903" s="388">
        <v>1</v>
      </c>
      <c r="C903" s="402"/>
      <c r="D903" s="402"/>
      <c r="E903" s="402"/>
      <c r="F903" s="402"/>
      <c r="G903" s="402"/>
      <c r="H903" s="402"/>
      <c r="I903" s="402"/>
      <c r="J903" s="403"/>
      <c r="K903" s="404"/>
      <c r="L903" s="404"/>
      <c r="M903" s="404"/>
      <c r="N903" s="404"/>
      <c r="O903" s="404"/>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c r="A904" s="388">
        <v>27</v>
      </c>
      <c r="B904" s="388">
        <v>1</v>
      </c>
      <c r="C904" s="402"/>
      <c r="D904" s="402"/>
      <c r="E904" s="402"/>
      <c r="F904" s="402"/>
      <c r="G904" s="402"/>
      <c r="H904" s="402"/>
      <c r="I904" s="402"/>
      <c r="J904" s="403"/>
      <c r="K904" s="404"/>
      <c r="L904" s="404"/>
      <c r="M904" s="404"/>
      <c r="N904" s="404"/>
      <c r="O904" s="404"/>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c r="A905" s="388">
        <v>28</v>
      </c>
      <c r="B905" s="388">
        <v>1</v>
      </c>
      <c r="C905" s="402"/>
      <c r="D905" s="402"/>
      <c r="E905" s="402"/>
      <c r="F905" s="402"/>
      <c r="G905" s="402"/>
      <c r="H905" s="402"/>
      <c r="I905" s="402"/>
      <c r="J905" s="403"/>
      <c r="K905" s="404"/>
      <c r="L905" s="404"/>
      <c r="M905" s="404"/>
      <c r="N905" s="404"/>
      <c r="O905" s="404"/>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c r="A906" s="388">
        <v>29</v>
      </c>
      <c r="B906" s="388">
        <v>1</v>
      </c>
      <c r="C906" s="402"/>
      <c r="D906" s="402"/>
      <c r="E906" s="402"/>
      <c r="F906" s="402"/>
      <c r="G906" s="402"/>
      <c r="H906" s="402"/>
      <c r="I906" s="402"/>
      <c r="J906" s="403"/>
      <c r="K906" s="404"/>
      <c r="L906" s="404"/>
      <c r="M906" s="404"/>
      <c r="N906" s="404"/>
      <c r="O906" s="404"/>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c r="A907" s="388">
        <v>30</v>
      </c>
      <c r="B907" s="388">
        <v>1</v>
      </c>
      <c r="C907" s="402"/>
      <c r="D907" s="402"/>
      <c r="E907" s="402"/>
      <c r="F907" s="402"/>
      <c r="G907" s="402"/>
      <c r="H907" s="402"/>
      <c r="I907" s="402"/>
      <c r="J907" s="403"/>
      <c r="K907" s="404"/>
      <c r="L907" s="404"/>
      <c r="M907" s="404"/>
      <c r="N907" s="404"/>
      <c r="O907" s="404"/>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255</v>
      </c>
      <c r="AD910" s="262"/>
      <c r="AE910" s="262"/>
      <c r="AF910" s="262"/>
      <c r="AG910" s="262"/>
      <c r="AH910" s="331" t="s">
        <v>281</v>
      </c>
      <c r="AI910" s="333"/>
      <c r="AJ910" s="333"/>
      <c r="AK910" s="333"/>
      <c r="AL910" s="333" t="s">
        <v>21</v>
      </c>
      <c r="AM910" s="333"/>
      <c r="AN910" s="333"/>
      <c r="AO910" s="408"/>
      <c r="AP910" s="409" t="s">
        <v>222</v>
      </c>
      <c r="AQ910" s="409"/>
      <c r="AR910" s="409"/>
      <c r="AS910" s="409"/>
      <c r="AT910" s="409"/>
      <c r="AU910" s="409"/>
      <c r="AV910" s="409"/>
      <c r="AW910" s="409"/>
      <c r="AX910" s="409"/>
      <c r="AY910">
        <f>$AY$908</f>
        <v>1</v>
      </c>
    </row>
    <row r="911" spans="1:51" ht="30" customHeight="1">
      <c r="A911" s="388">
        <v>1</v>
      </c>
      <c r="B911" s="388">
        <v>1</v>
      </c>
      <c r="C911" s="407" t="s">
        <v>716</v>
      </c>
      <c r="D911" s="402"/>
      <c r="E911" s="402"/>
      <c r="F911" s="402"/>
      <c r="G911" s="402"/>
      <c r="H911" s="402"/>
      <c r="I911" s="402"/>
      <c r="J911" s="403">
        <v>6011205000217</v>
      </c>
      <c r="K911" s="404"/>
      <c r="L911" s="404"/>
      <c r="M911" s="404"/>
      <c r="N911" s="404"/>
      <c r="O911" s="404"/>
      <c r="P911" s="302" t="s">
        <v>723</v>
      </c>
      <c r="Q911" s="303"/>
      <c r="R911" s="303"/>
      <c r="S911" s="303"/>
      <c r="T911" s="303"/>
      <c r="U911" s="303"/>
      <c r="V911" s="303"/>
      <c r="W911" s="303"/>
      <c r="X911" s="303"/>
      <c r="Y911" s="304">
        <v>2.4</v>
      </c>
      <c r="Z911" s="305"/>
      <c r="AA911" s="305"/>
      <c r="AB911" s="306"/>
      <c r="AC911" s="308" t="s">
        <v>291</v>
      </c>
      <c r="AD911" s="309"/>
      <c r="AE911" s="309"/>
      <c r="AF911" s="309"/>
      <c r="AG911" s="309"/>
      <c r="AH911" s="405" t="s">
        <v>722</v>
      </c>
      <c r="AI911" s="406"/>
      <c r="AJ911" s="406"/>
      <c r="AK911" s="406"/>
      <c r="AL911" s="312">
        <v>100</v>
      </c>
      <c r="AM911" s="313"/>
      <c r="AN911" s="313"/>
      <c r="AO911" s="314"/>
      <c r="AP911" s="307" t="s">
        <v>722</v>
      </c>
      <c r="AQ911" s="307"/>
      <c r="AR911" s="307"/>
      <c r="AS911" s="307"/>
      <c r="AT911" s="307"/>
      <c r="AU911" s="307"/>
      <c r="AV911" s="307"/>
      <c r="AW911" s="307"/>
      <c r="AX911" s="307"/>
      <c r="AY911">
        <f>$AY$908</f>
        <v>1</v>
      </c>
    </row>
    <row r="912" spans="1:51" ht="30" customHeight="1">
      <c r="A912" s="388">
        <v>2</v>
      </c>
      <c r="B912" s="388">
        <v>1</v>
      </c>
      <c r="C912" s="407" t="s">
        <v>724</v>
      </c>
      <c r="D912" s="402"/>
      <c r="E912" s="402"/>
      <c r="F912" s="402"/>
      <c r="G912" s="402"/>
      <c r="H912" s="402"/>
      <c r="I912" s="402"/>
      <c r="J912" s="403">
        <v>7010001011328</v>
      </c>
      <c r="K912" s="404"/>
      <c r="L912" s="404"/>
      <c r="M912" s="404"/>
      <c r="N912" s="404"/>
      <c r="O912" s="404"/>
      <c r="P912" s="302" t="s">
        <v>725</v>
      </c>
      <c r="Q912" s="303"/>
      <c r="R912" s="303"/>
      <c r="S912" s="303"/>
      <c r="T912" s="303"/>
      <c r="U912" s="303"/>
      <c r="V912" s="303"/>
      <c r="W912" s="303"/>
      <c r="X912" s="303"/>
      <c r="Y912" s="304">
        <v>0.5</v>
      </c>
      <c r="Z912" s="305"/>
      <c r="AA912" s="305"/>
      <c r="AB912" s="306"/>
      <c r="AC912" s="308" t="s">
        <v>291</v>
      </c>
      <c r="AD912" s="309"/>
      <c r="AE912" s="309"/>
      <c r="AF912" s="309"/>
      <c r="AG912" s="309"/>
      <c r="AH912" s="405" t="s">
        <v>722</v>
      </c>
      <c r="AI912" s="406"/>
      <c r="AJ912" s="406"/>
      <c r="AK912" s="406"/>
      <c r="AL912" s="312" t="s">
        <v>722</v>
      </c>
      <c r="AM912" s="313"/>
      <c r="AN912" s="313"/>
      <c r="AO912" s="314"/>
      <c r="AP912" s="307" t="s">
        <v>722</v>
      </c>
      <c r="AQ912" s="307"/>
      <c r="AR912" s="307"/>
      <c r="AS912" s="307"/>
      <c r="AT912" s="307"/>
      <c r="AU912" s="307"/>
      <c r="AV912" s="307"/>
      <c r="AW912" s="307"/>
      <c r="AX912" s="307"/>
      <c r="AY912">
        <f>COUNTA($C$912)</f>
        <v>1</v>
      </c>
    </row>
    <row r="913" spans="1:51" ht="30" hidden="1" customHeight="1">
      <c r="A913" s="388">
        <v>3</v>
      </c>
      <c r="B913" s="388">
        <v>1</v>
      </c>
      <c r="C913" s="407"/>
      <c r="D913" s="402"/>
      <c r="E913" s="402"/>
      <c r="F913" s="402"/>
      <c r="G913" s="402"/>
      <c r="H913" s="402"/>
      <c r="I913" s="402"/>
      <c r="J913" s="403"/>
      <c r="K913" s="404"/>
      <c r="L913" s="404"/>
      <c r="M913" s="404"/>
      <c r="N913" s="404"/>
      <c r="O913" s="404"/>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c r="A914" s="388">
        <v>4</v>
      </c>
      <c r="B914" s="388">
        <v>1</v>
      </c>
      <c r="C914" s="407"/>
      <c r="D914" s="402"/>
      <c r="E914" s="402"/>
      <c r="F914" s="402"/>
      <c r="G914" s="402"/>
      <c r="H914" s="402"/>
      <c r="I914" s="402"/>
      <c r="J914" s="403"/>
      <c r="K914" s="404"/>
      <c r="L914" s="404"/>
      <c r="M914" s="404"/>
      <c r="N914" s="404"/>
      <c r="O914" s="404"/>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c r="A915" s="388">
        <v>5</v>
      </c>
      <c r="B915" s="388">
        <v>1</v>
      </c>
      <c r="C915" s="402"/>
      <c r="D915" s="402"/>
      <c r="E915" s="402"/>
      <c r="F915" s="402"/>
      <c r="G915" s="402"/>
      <c r="H915" s="402"/>
      <c r="I915" s="402"/>
      <c r="J915" s="403"/>
      <c r="K915" s="404"/>
      <c r="L915" s="404"/>
      <c r="M915" s="404"/>
      <c r="N915" s="404"/>
      <c r="O915" s="404"/>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c r="A916" s="388">
        <v>6</v>
      </c>
      <c r="B916" s="388">
        <v>1</v>
      </c>
      <c r="C916" s="402"/>
      <c r="D916" s="402"/>
      <c r="E916" s="402"/>
      <c r="F916" s="402"/>
      <c r="G916" s="402"/>
      <c r="H916" s="402"/>
      <c r="I916" s="402"/>
      <c r="J916" s="403"/>
      <c r="K916" s="404"/>
      <c r="L916" s="404"/>
      <c r="M916" s="404"/>
      <c r="N916" s="404"/>
      <c r="O916" s="404"/>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c r="A917" s="388">
        <v>7</v>
      </c>
      <c r="B917" s="388">
        <v>1</v>
      </c>
      <c r="C917" s="402"/>
      <c r="D917" s="402"/>
      <c r="E917" s="402"/>
      <c r="F917" s="402"/>
      <c r="G917" s="402"/>
      <c r="H917" s="402"/>
      <c r="I917" s="402"/>
      <c r="J917" s="403"/>
      <c r="K917" s="404"/>
      <c r="L917" s="404"/>
      <c r="M917" s="404"/>
      <c r="N917" s="404"/>
      <c r="O917" s="404"/>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c r="A918" s="388">
        <v>8</v>
      </c>
      <c r="B918" s="388">
        <v>1</v>
      </c>
      <c r="C918" s="402"/>
      <c r="D918" s="402"/>
      <c r="E918" s="402"/>
      <c r="F918" s="402"/>
      <c r="G918" s="402"/>
      <c r="H918" s="402"/>
      <c r="I918" s="402"/>
      <c r="J918" s="403"/>
      <c r="K918" s="404"/>
      <c r="L918" s="404"/>
      <c r="M918" s="404"/>
      <c r="N918" s="404"/>
      <c r="O918" s="404"/>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c r="A919" s="388">
        <v>9</v>
      </c>
      <c r="B919" s="388">
        <v>1</v>
      </c>
      <c r="C919" s="402"/>
      <c r="D919" s="402"/>
      <c r="E919" s="402"/>
      <c r="F919" s="402"/>
      <c r="G919" s="402"/>
      <c r="H919" s="402"/>
      <c r="I919" s="402"/>
      <c r="J919" s="403"/>
      <c r="K919" s="404"/>
      <c r="L919" s="404"/>
      <c r="M919" s="404"/>
      <c r="N919" s="404"/>
      <c r="O919" s="404"/>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c r="A920" s="388">
        <v>10</v>
      </c>
      <c r="B920" s="388">
        <v>1</v>
      </c>
      <c r="C920" s="402"/>
      <c r="D920" s="402"/>
      <c r="E920" s="402"/>
      <c r="F920" s="402"/>
      <c r="G920" s="402"/>
      <c r="H920" s="402"/>
      <c r="I920" s="402"/>
      <c r="J920" s="403"/>
      <c r="K920" s="404"/>
      <c r="L920" s="404"/>
      <c r="M920" s="404"/>
      <c r="N920" s="404"/>
      <c r="O920" s="404"/>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c r="A921" s="388">
        <v>11</v>
      </c>
      <c r="B921" s="388">
        <v>1</v>
      </c>
      <c r="C921" s="402"/>
      <c r="D921" s="402"/>
      <c r="E921" s="402"/>
      <c r="F921" s="402"/>
      <c r="G921" s="402"/>
      <c r="H921" s="402"/>
      <c r="I921" s="402"/>
      <c r="J921" s="403"/>
      <c r="K921" s="404"/>
      <c r="L921" s="404"/>
      <c r="M921" s="404"/>
      <c r="N921" s="404"/>
      <c r="O921" s="404"/>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c r="A922" s="388">
        <v>12</v>
      </c>
      <c r="B922" s="388">
        <v>1</v>
      </c>
      <c r="C922" s="402"/>
      <c r="D922" s="402"/>
      <c r="E922" s="402"/>
      <c r="F922" s="402"/>
      <c r="G922" s="402"/>
      <c r="H922" s="402"/>
      <c r="I922" s="402"/>
      <c r="J922" s="403"/>
      <c r="K922" s="404"/>
      <c r="L922" s="404"/>
      <c r="M922" s="404"/>
      <c r="N922" s="404"/>
      <c r="O922" s="404"/>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c r="A923" s="388">
        <v>13</v>
      </c>
      <c r="B923" s="388">
        <v>1</v>
      </c>
      <c r="C923" s="402"/>
      <c r="D923" s="402"/>
      <c r="E923" s="402"/>
      <c r="F923" s="402"/>
      <c r="G923" s="402"/>
      <c r="H923" s="402"/>
      <c r="I923" s="402"/>
      <c r="J923" s="403"/>
      <c r="K923" s="404"/>
      <c r="L923" s="404"/>
      <c r="M923" s="404"/>
      <c r="N923" s="404"/>
      <c r="O923" s="404"/>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c r="A924" s="388">
        <v>14</v>
      </c>
      <c r="B924" s="388">
        <v>1</v>
      </c>
      <c r="C924" s="402"/>
      <c r="D924" s="402"/>
      <c r="E924" s="402"/>
      <c r="F924" s="402"/>
      <c r="G924" s="402"/>
      <c r="H924" s="402"/>
      <c r="I924" s="402"/>
      <c r="J924" s="403"/>
      <c r="K924" s="404"/>
      <c r="L924" s="404"/>
      <c r="M924" s="404"/>
      <c r="N924" s="404"/>
      <c r="O924" s="404"/>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c r="A925" s="388">
        <v>15</v>
      </c>
      <c r="B925" s="388">
        <v>1</v>
      </c>
      <c r="C925" s="402"/>
      <c r="D925" s="402"/>
      <c r="E925" s="402"/>
      <c r="F925" s="402"/>
      <c r="G925" s="402"/>
      <c r="H925" s="402"/>
      <c r="I925" s="402"/>
      <c r="J925" s="403"/>
      <c r="K925" s="404"/>
      <c r="L925" s="404"/>
      <c r="M925" s="404"/>
      <c r="N925" s="404"/>
      <c r="O925" s="404"/>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c r="A926" s="388">
        <v>16</v>
      </c>
      <c r="B926" s="388">
        <v>1</v>
      </c>
      <c r="C926" s="402"/>
      <c r="D926" s="402"/>
      <c r="E926" s="402"/>
      <c r="F926" s="402"/>
      <c r="G926" s="402"/>
      <c r="H926" s="402"/>
      <c r="I926" s="402"/>
      <c r="J926" s="403"/>
      <c r="K926" s="404"/>
      <c r="L926" s="404"/>
      <c r="M926" s="404"/>
      <c r="N926" s="404"/>
      <c r="O926" s="404"/>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c r="A927" s="388">
        <v>17</v>
      </c>
      <c r="B927" s="388">
        <v>1</v>
      </c>
      <c r="C927" s="402"/>
      <c r="D927" s="402"/>
      <c r="E927" s="402"/>
      <c r="F927" s="402"/>
      <c r="G927" s="402"/>
      <c r="H927" s="402"/>
      <c r="I927" s="402"/>
      <c r="J927" s="403"/>
      <c r="K927" s="404"/>
      <c r="L927" s="404"/>
      <c r="M927" s="404"/>
      <c r="N927" s="404"/>
      <c r="O927" s="404"/>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c r="A928" s="388">
        <v>18</v>
      </c>
      <c r="B928" s="388">
        <v>1</v>
      </c>
      <c r="C928" s="402"/>
      <c r="D928" s="402"/>
      <c r="E928" s="402"/>
      <c r="F928" s="402"/>
      <c r="G928" s="402"/>
      <c r="H928" s="402"/>
      <c r="I928" s="402"/>
      <c r="J928" s="403"/>
      <c r="K928" s="404"/>
      <c r="L928" s="404"/>
      <c r="M928" s="404"/>
      <c r="N928" s="404"/>
      <c r="O928" s="404"/>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c r="A929" s="388">
        <v>19</v>
      </c>
      <c r="B929" s="388">
        <v>1</v>
      </c>
      <c r="C929" s="402"/>
      <c r="D929" s="402"/>
      <c r="E929" s="402"/>
      <c r="F929" s="402"/>
      <c r="G929" s="402"/>
      <c r="H929" s="402"/>
      <c r="I929" s="402"/>
      <c r="J929" s="403"/>
      <c r="K929" s="404"/>
      <c r="L929" s="404"/>
      <c r="M929" s="404"/>
      <c r="N929" s="404"/>
      <c r="O929" s="404"/>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c r="A930" s="388">
        <v>20</v>
      </c>
      <c r="B930" s="388">
        <v>1</v>
      </c>
      <c r="C930" s="402"/>
      <c r="D930" s="402"/>
      <c r="E930" s="402"/>
      <c r="F930" s="402"/>
      <c r="G930" s="402"/>
      <c r="H930" s="402"/>
      <c r="I930" s="402"/>
      <c r="J930" s="403"/>
      <c r="K930" s="404"/>
      <c r="L930" s="404"/>
      <c r="M930" s="404"/>
      <c r="N930" s="404"/>
      <c r="O930" s="404"/>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c r="A931" s="388">
        <v>21</v>
      </c>
      <c r="B931" s="388">
        <v>1</v>
      </c>
      <c r="C931" s="402"/>
      <c r="D931" s="402"/>
      <c r="E931" s="402"/>
      <c r="F931" s="402"/>
      <c r="G931" s="402"/>
      <c r="H931" s="402"/>
      <c r="I931" s="402"/>
      <c r="J931" s="403"/>
      <c r="K931" s="404"/>
      <c r="L931" s="404"/>
      <c r="M931" s="404"/>
      <c r="N931" s="404"/>
      <c r="O931" s="404"/>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c r="A932" s="388">
        <v>22</v>
      </c>
      <c r="B932" s="388">
        <v>1</v>
      </c>
      <c r="C932" s="402"/>
      <c r="D932" s="402"/>
      <c r="E932" s="402"/>
      <c r="F932" s="402"/>
      <c r="G932" s="402"/>
      <c r="H932" s="402"/>
      <c r="I932" s="402"/>
      <c r="J932" s="403"/>
      <c r="K932" s="404"/>
      <c r="L932" s="404"/>
      <c r="M932" s="404"/>
      <c r="N932" s="404"/>
      <c r="O932" s="404"/>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c r="A933" s="388">
        <v>23</v>
      </c>
      <c r="B933" s="388">
        <v>1</v>
      </c>
      <c r="C933" s="402"/>
      <c r="D933" s="402"/>
      <c r="E933" s="402"/>
      <c r="F933" s="402"/>
      <c r="G933" s="402"/>
      <c r="H933" s="402"/>
      <c r="I933" s="402"/>
      <c r="J933" s="403"/>
      <c r="K933" s="404"/>
      <c r="L933" s="404"/>
      <c r="M933" s="404"/>
      <c r="N933" s="404"/>
      <c r="O933" s="404"/>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c r="A934" s="388">
        <v>24</v>
      </c>
      <c r="B934" s="388">
        <v>1</v>
      </c>
      <c r="C934" s="402"/>
      <c r="D934" s="402"/>
      <c r="E934" s="402"/>
      <c r="F934" s="402"/>
      <c r="G934" s="402"/>
      <c r="H934" s="402"/>
      <c r="I934" s="402"/>
      <c r="J934" s="403"/>
      <c r="K934" s="404"/>
      <c r="L934" s="404"/>
      <c r="M934" s="404"/>
      <c r="N934" s="404"/>
      <c r="O934" s="404"/>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c r="A935" s="388">
        <v>25</v>
      </c>
      <c r="B935" s="388">
        <v>1</v>
      </c>
      <c r="C935" s="402"/>
      <c r="D935" s="402"/>
      <c r="E935" s="402"/>
      <c r="F935" s="402"/>
      <c r="G935" s="402"/>
      <c r="H935" s="402"/>
      <c r="I935" s="402"/>
      <c r="J935" s="403"/>
      <c r="K935" s="404"/>
      <c r="L935" s="404"/>
      <c r="M935" s="404"/>
      <c r="N935" s="404"/>
      <c r="O935" s="404"/>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c r="A936" s="388">
        <v>26</v>
      </c>
      <c r="B936" s="388">
        <v>1</v>
      </c>
      <c r="C936" s="402"/>
      <c r="D936" s="402"/>
      <c r="E936" s="402"/>
      <c r="F936" s="402"/>
      <c r="G936" s="402"/>
      <c r="H936" s="402"/>
      <c r="I936" s="402"/>
      <c r="J936" s="403"/>
      <c r="K936" s="404"/>
      <c r="L936" s="404"/>
      <c r="M936" s="404"/>
      <c r="N936" s="404"/>
      <c r="O936" s="404"/>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c r="A937" s="388">
        <v>27</v>
      </c>
      <c r="B937" s="388">
        <v>1</v>
      </c>
      <c r="C937" s="402"/>
      <c r="D937" s="402"/>
      <c r="E937" s="402"/>
      <c r="F937" s="402"/>
      <c r="G937" s="402"/>
      <c r="H937" s="402"/>
      <c r="I937" s="402"/>
      <c r="J937" s="403"/>
      <c r="K937" s="404"/>
      <c r="L937" s="404"/>
      <c r="M937" s="404"/>
      <c r="N937" s="404"/>
      <c r="O937" s="404"/>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c r="A938" s="388">
        <v>28</v>
      </c>
      <c r="B938" s="388">
        <v>1</v>
      </c>
      <c r="C938" s="402"/>
      <c r="D938" s="402"/>
      <c r="E938" s="402"/>
      <c r="F938" s="402"/>
      <c r="G938" s="402"/>
      <c r="H938" s="402"/>
      <c r="I938" s="402"/>
      <c r="J938" s="403"/>
      <c r="K938" s="404"/>
      <c r="L938" s="404"/>
      <c r="M938" s="404"/>
      <c r="N938" s="404"/>
      <c r="O938" s="404"/>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c r="A939" s="388">
        <v>29</v>
      </c>
      <c r="B939" s="388">
        <v>1</v>
      </c>
      <c r="C939" s="402"/>
      <c r="D939" s="402"/>
      <c r="E939" s="402"/>
      <c r="F939" s="402"/>
      <c r="G939" s="402"/>
      <c r="H939" s="402"/>
      <c r="I939" s="402"/>
      <c r="J939" s="403"/>
      <c r="K939" s="404"/>
      <c r="L939" s="404"/>
      <c r="M939" s="404"/>
      <c r="N939" s="404"/>
      <c r="O939" s="404"/>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c r="A940" s="388">
        <v>30</v>
      </c>
      <c r="B940" s="388">
        <v>1</v>
      </c>
      <c r="C940" s="402"/>
      <c r="D940" s="402"/>
      <c r="E940" s="402"/>
      <c r="F940" s="402"/>
      <c r="G940" s="402"/>
      <c r="H940" s="402"/>
      <c r="I940" s="402"/>
      <c r="J940" s="403"/>
      <c r="K940" s="404"/>
      <c r="L940" s="404"/>
      <c r="M940" s="404"/>
      <c r="N940" s="404"/>
      <c r="O940" s="404"/>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255</v>
      </c>
      <c r="AD943" s="262"/>
      <c r="AE943" s="262"/>
      <c r="AF943" s="262"/>
      <c r="AG943" s="262"/>
      <c r="AH943" s="331" t="s">
        <v>281</v>
      </c>
      <c r="AI943" s="333"/>
      <c r="AJ943" s="333"/>
      <c r="AK943" s="333"/>
      <c r="AL943" s="333" t="s">
        <v>21</v>
      </c>
      <c r="AM943" s="333"/>
      <c r="AN943" s="333"/>
      <c r="AO943" s="408"/>
      <c r="AP943" s="409" t="s">
        <v>222</v>
      </c>
      <c r="AQ943" s="409"/>
      <c r="AR943" s="409"/>
      <c r="AS943" s="409"/>
      <c r="AT943" s="409"/>
      <c r="AU943" s="409"/>
      <c r="AV943" s="409"/>
      <c r="AW943" s="409"/>
      <c r="AX943" s="409"/>
      <c r="AY943">
        <f>$AY$941</f>
        <v>1</v>
      </c>
    </row>
    <row r="944" spans="1:51" ht="48.75" customHeight="1">
      <c r="A944" s="388">
        <v>1</v>
      </c>
      <c r="B944" s="388">
        <v>1</v>
      </c>
      <c r="C944" s="407" t="s">
        <v>726</v>
      </c>
      <c r="D944" s="402"/>
      <c r="E944" s="402"/>
      <c r="F944" s="402"/>
      <c r="G944" s="402"/>
      <c r="H944" s="402"/>
      <c r="I944" s="402"/>
      <c r="J944" s="403">
        <v>6011401007346</v>
      </c>
      <c r="K944" s="404"/>
      <c r="L944" s="404"/>
      <c r="M944" s="404"/>
      <c r="N944" s="404"/>
      <c r="O944" s="404"/>
      <c r="P944" s="302" t="s">
        <v>727</v>
      </c>
      <c r="Q944" s="303"/>
      <c r="R944" s="303"/>
      <c r="S944" s="303"/>
      <c r="T944" s="303"/>
      <c r="U944" s="303"/>
      <c r="V944" s="303"/>
      <c r="W944" s="303"/>
      <c r="X944" s="303"/>
      <c r="Y944" s="304">
        <v>1.7</v>
      </c>
      <c r="Z944" s="305"/>
      <c r="AA944" s="305"/>
      <c r="AB944" s="306"/>
      <c r="AC944" s="308" t="s">
        <v>285</v>
      </c>
      <c r="AD944" s="309"/>
      <c r="AE944" s="309"/>
      <c r="AF944" s="309"/>
      <c r="AG944" s="309"/>
      <c r="AH944" s="405">
        <v>1</v>
      </c>
      <c r="AI944" s="406"/>
      <c r="AJ944" s="406"/>
      <c r="AK944" s="406"/>
      <c r="AL944" s="312">
        <v>100</v>
      </c>
      <c r="AM944" s="313"/>
      <c r="AN944" s="313"/>
      <c r="AO944" s="314"/>
      <c r="AP944" s="307"/>
      <c r="AQ944" s="307"/>
      <c r="AR944" s="307"/>
      <c r="AS944" s="307"/>
      <c r="AT944" s="307"/>
      <c r="AU944" s="307"/>
      <c r="AV944" s="307"/>
      <c r="AW944" s="307"/>
      <c r="AX944" s="307"/>
      <c r="AY944">
        <f>$AY$941</f>
        <v>1</v>
      </c>
    </row>
    <row r="945" spans="1:51" ht="30" hidden="1" customHeight="1">
      <c r="A945" s="388">
        <v>2</v>
      </c>
      <c r="B945" s="388">
        <v>1</v>
      </c>
      <c r="C945" s="407"/>
      <c r="D945" s="402"/>
      <c r="E945" s="402"/>
      <c r="F945" s="402"/>
      <c r="G945" s="402"/>
      <c r="H945" s="402"/>
      <c r="I945" s="402"/>
      <c r="J945" s="403"/>
      <c r="K945" s="404"/>
      <c r="L945" s="404"/>
      <c r="M945" s="404"/>
      <c r="N945" s="404"/>
      <c r="O945" s="404"/>
      <c r="P945" s="303"/>
      <c r="Q945" s="303"/>
      <c r="R945" s="303"/>
      <c r="S945" s="303"/>
      <c r="T945" s="303"/>
      <c r="U945" s="303"/>
      <c r="V945" s="303"/>
      <c r="W945" s="303"/>
      <c r="X945" s="303"/>
      <c r="Y945" s="304"/>
      <c r="Z945" s="305"/>
      <c r="AA945" s="305"/>
      <c r="AB945" s="306"/>
      <c r="AC945" s="308"/>
      <c r="AD945" s="309"/>
      <c r="AE945" s="309"/>
      <c r="AF945" s="309"/>
      <c r="AG945" s="309"/>
      <c r="AH945" s="405"/>
      <c r="AI945" s="406"/>
      <c r="AJ945" s="406"/>
      <c r="AK945" s="406"/>
      <c r="AL945" s="312"/>
      <c r="AM945" s="313"/>
      <c r="AN945" s="313"/>
      <c r="AO945" s="314"/>
      <c r="AP945" s="307"/>
      <c r="AQ945" s="307"/>
      <c r="AR945" s="307"/>
      <c r="AS945" s="307"/>
      <c r="AT945" s="307"/>
      <c r="AU945" s="307"/>
      <c r="AV945" s="307"/>
      <c r="AW945" s="307"/>
      <c r="AX945" s="307"/>
      <c r="AY945">
        <f>COUNTA($C$945)</f>
        <v>0</v>
      </c>
    </row>
    <row r="946" spans="1:51" ht="30" hidden="1" customHeight="1">
      <c r="A946" s="388">
        <v>3</v>
      </c>
      <c r="B946" s="388">
        <v>1</v>
      </c>
      <c r="C946" s="407"/>
      <c r="D946" s="402"/>
      <c r="E946" s="402"/>
      <c r="F946" s="402"/>
      <c r="G946" s="402"/>
      <c r="H946" s="402"/>
      <c r="I946" s="402"/>
      <c r="J946" s="403"/>
      <c r="K946" s="404"/>
      <c r="L946" s="404"/>
      <c r="M946" s="404"/>
      <c r="N946" s="404"/>
      <c r="O946" s="404"/>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c r="A947" s="388">
        <v>4</v>
      </c>
      <c r="B947" s="388">
        <v>1</v>
      </c>
      <c r="C947" s="407"/>
      <c r="D947" s="402"/>
      <c r="E947" s="402"/>
      <c r="F947" s="402"/>
      <c r="G947" s="402"/>
      <c r="H947" s="402"/>
      <c r="I947" s="402"/>
      <c r="J947" s="403"/>
      <c r="K947" s="404"/>
      <c r="L947" s="404"/>
      <c r="M947" s="404"/>
      <c r="N947" s="404"/>
      <c r="O947" s="404"/>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c r="A948" s="388">
        <v>5</v>
      </c>
      <c r="B948" s="388">
        <v>1</v>
      </c>
      <c r="C948" s="402"/>
      <c r="D948" s="402"/>
      <c r="E948" s="402"/>
      <c r="F948" s="402"/>
      <c r="G948" s="402"/>
      <c r="H948" s="402"/>
      <c r="I948" s="402"/>
      <c r="J948" s="403"/>
      <c r="K948" s="404"/>
      <c r="L948" s="404"/>
      <c r="M948" s="404"/>
      <c r="N948" s="404"/>
      <c r="O948" s="404"/>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c r="A949" s="388">
        <v>6</v>
      </c>
      <c r="B949" s="388">
        <v>1</v>
      </c>
      <c r="C949" s="402"/>
      <c r="D949" s="402"/>
      <c r="E949" s="402"/>
      <c r="F949" s="402"/>
      <c r="G949" s="402"/>
      <c r="H949" s="402"/>
      <c r="I949" s="402"/>
      <c r="J949" s="403"/>
      <c r="K949" s="404"/>
      <c r="L949" s="404"/>
      <c r="M949" s="404"/>
      <c r="N949" s="404"/>
      <c r="O949" s="404"/>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c r="A950" s="388">
        <v>7</v>
      </c>
      <c r="B950" s="388">
        <v>1</v>
      </c>
      <c r="C950" s="402"/>
      <c r="D950" s="402"/>
      <c r="E950" s="402"/>
      <c r="F950" s="402"/>
      <c r="G950" s="402"/>
      <c r="H950" s="402"/>
      <c r="I950" s="402"/>
      <c r="J950" s="403"/>
      <c r="K950" s="404"/>
      <c r="L950" s="404"/>
      <c r="M950" s="404"/>
      <c r="N950" s="404"/>
      <c r="O950" s="404"/>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c r="A951" s="388">
        <v>8</v>
      </c>
      <c r="B951" s="388">
        <v>1</v>
      </c>
      <c r="C951" s="402"/>
      <c r="D951" s="402"/>
      <c r="E951" s="402"/>
      <c r="F951" s="402"/>
      <c r="G951" s="402"/>
      <c r="H951" s="402"/>
      <c r="I951" s="402"/>
      <c r="J951" s="403"/>
      <c r="K951" s="404"/>
      <c r="L951" s="404"/>
      <c r="M951" s="404"/>
      <c r="N951" s="404"/>
      <c r="O951" s="404"/>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c r="A952" s="388">
        <v>9</v>
      </c>
      <c r="B952" s="388">
        <v>1</v>
      </c>
      <c r="C952" s="402"/>
      <c r="D952" s="402"/>
      <c r="E952" s="402"/>
      <c r="F952" s="402"/>
      <c r="G952" s="402"/>
      <c r="H952" s="402"/>
      <c r="I952" s="402"/>
      <c r="J952" s="403"/>
      <c r="K952" s="404"/>
      <c r="L952" s="404"/>
      <c r="M952" s="404"/>
      <c r="N952" s="404"/>
      <c r="O952" s="404"/>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c r="A953" s="388">
        <v>10</v>
      </c>
      <c r="B953" s="388">
        <v>1</v>
      </c>
      <c r="C953" s="402"/>
      <c r="D953" s="402"/>
      <c r="E953" s="402"/>
      <c r="F953" s="402"/>
      <c r="G953" s="402"/>
      <c r="H953" s="402"/>
      <c r="I953" s="402"/>
      <c r="J953" s="403"/>
      <c r="K953" s="404"/>
      <c r="L953" s="404"/>
      <c r="M953" s="404"/>
      <c r="N953" s="404"/>
      <c r="O953" s="404"/>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c r="A954" s="388">
        <v>11</v>
      </c>
      <c r="B954" s="388">
        <v>1</v>
      </c>
      <c r="C954" s="402"/>
      <c r="D954" s="402"/>
      <c r="E954" s="402"/>
      <c r="F954" s="402"/>
      <c r="G954" s="402"/>
      <c r="H954" s="402"/>
      <c r="I954" s="402"/>
      <c r="J954" s="403"/>
      <c r="K954" s="404"/>
      <c r="L954" s="404"/>
      <c r="M954" s="404"/>
      <c r="N954" s="404"/>
      <c r="O954" s="404"/>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c r="A955" s="388">
        <v>12</v>
      </c>
      <c r="B955" s="388">
        <v>1</v>
      </c>
      <c r="C955" s="402"/>
      <c r="D955" s="402"/>
      <c r="E955" s="402"/>
      <c r="F955" s="402"/>
      <c r="G955" s="402"/>
      <c r="H955" s="402"/>
      <c r="I955" s="402"/>
      <c r="J955" s="403"/>
      <c r="K955" s="404"/>
      <c r="L955" s="404"/>
      <c r="M955" s="404"/>
      <c r="N955" s="404"/>
      <c r="O955" s="404"/>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c r="A956" s="388">
        <v>13</v>
      </c>
      <c r="B956" s="388">
        <v>1</v>
      </c>
      <c r="C956" s="402"/>
      <c r="D956" s="402"/>
      <c r="E956" s="402"/>
      <c r="F956" s="402"/>
      <c r="G956" s="402"/>
      <c r="H956" s="402"/>
      <c r="I956" s="402"/>
      <c r="J956" s="403"/>
      <c r="K956" s="404"/>
      <c r="L956" s="404"/>
      <c r="M956" s="404"/>
      <c r="N956" s="404"/>
      <c r="O956" s="404"/>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c r="A957" s="388">
        <v>14</v>
      </c>
      <c r="B957" s="388">
        <v>1</v>
      </c>
      <c r="C957" s="402"/>
      <c r="D957" s="402"/>
      <c r="E957" s="402"/>
      <c r="F957" s="402"/>
      <c r="G957" s="402"/>
      <c r="H957" s="402"/>
      <c r="I957" s="402"/>
      <c r="J957" s="403"/>
      <c r="K957" s="404"/>
      <c r="L957" s="404"/>
      <c r="M957" s="404"/>
      <c r="N957" s="404"/>
      <c r="O957" s="404"/>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c r="A958" s="388">
        <v>15</v>
      </c>
      <c r="B958" s="388">
        <v>1</v>
      </c>
      <c r="C958" s="402"/>
      <c r="D958" s="402"/>
      <c r="E958" s="402"/>
      <c r="F958" s="402"/>
      <c r="G958" s="402"/>
      <c r="H958" s="402"/>
      <c r="I958" s="402"/>
      <c r="J958" s="403"/>
      <c r="K958" s="404"/>
      <c r="L958" s="404"/>
      <c r="M958" s="404"/>
      <c r="N958" s="404"/>
      <c r="O958" s="404"/>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c r="A959" s="388">
        <v>16</v>
      </c>
      <c r="B959" s="388">
        <v>1</v>
      </c>
      <c r="C959" s="402"/>
      <c r="D959" s="402"/>
      <c r="E959" s="402"/>
      <c r="F959" s="402"/>
      <c r="G959" s="402"/>
      <c r="H959" s="402"/>
      <c r="I959" s="402"/>
      <c r="J959" s="403"/>
      <c r="K959" s="404"/>
      <c r="L959" s="404"/>
      <c r="M959" s="404"/>
      <c r="N959" s="404"/>
      <c r="O959" s="404"/>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c r="A960" s="388">
        <v>17</v>
      </c>
      <c r="B960" s="388">
        <v>1</v>
      </c>
      <c r="C960" s="402"/>
      <c r="D960" s="402"/>
      <c r="E960" s="402"/>
      <c r="F960" s="402"/>
      <c r="G960" s="402"/>
      <c r="H960" s="402"/>
      <c r="I960" s="402"/>
      <c r="J960" s="403"/>
      <c r="K960" s="404"/>
      <c r="L960" s="404"/>
      <c r="M960" s="404"/>
      <c r="N960" s="404"/>
      <c r="O960" s="404"/>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c r="A961" s="388">
        <v>18</v>
      </c>
      <c r="B961" s="388">
        <v>1</v>
      </c>
      <c r="C961" s="402"/>
      <c r="D961" s="402"/>
      <c r="E961" s="402"/>
      <c r="F961" s="402"/>
      <c r="G961" s="402"/>
      <c r="H961" s="402"/>
      <c r="I961" s="402"/>
      <c r="J961" s="403"/>
      <c r="K961" s="404"/>
      <c r="L961" s="404"/>
      <c r="M961" s="404"/>
      <c r="N961" s="404"/>
      <c r="O961" s="404"/>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c r="A962" s="388">
        <v>19</v>
      </c>
      <c r="B962" s="388">
        <v>1</v>
      </c>
      <c r="C962" s="402"/>
      <c r="D962" s="402"/>
      <c r="E962" s="402"/>
      <c r="F962" s="402"/>
      <c r="G962" s="402"/>
      <c r="H962" s="402"/>
      <c r="I962" s="402"/>
      <c r="J962" s="403"/>
      <c r="K962" s="404"/>
      <c r="L962" s="404"/>
      <c r="M962" s="404"/>
      <c r="N962" s="404"/>
      <c r="O962" s="404"/>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c r="A963" s="388">
        <v>20</v>
      </c>
      <c r="B963" s="388">
        <v>1</v>
      </c>
      <c r="C963" s="402"/>
      <c r="D963" s="402"/>
      <c r="E963" s="402"/>
      <c r="F963" s="402"/>
      <c r="G963" s="402"/>
      <c r="H963" s="402"/>
      <c r="I963" s="402"/>
      <c r="J963" s="403"/>
      <c r="K963" s="404"/>
      <c r="L963" s="404"/>
      <c r="M963" s="404"/>
      <c r="N963" s="404"/>
      <c r="O963" s="404"/>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c r="A964" s="388">
        <v>21</v>
      </c>
      <c r="B964" s="388">
        <v>1</v>
      </c>
      <c r="C964" s="402"/>
      <c r="D964" s="402"/>
      <c r="E964" s="402"/>
      <c r="F964" s="402"/>
      <c r="G964" s="402"/>
      <c r="H964" s="402"/>
      <c r="I964" s="402"/>
      <c r="J964" s="403"/>
      <c r="K964" s="404"/>
      <c r="L964" s="404"/>
      <c r="M964" s="404"/>
      <c r="N964" s="404"/>
      <c r="O964" s="404"/>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c r="A965" s="388">
        <v>22</v>
      </c>
      <c r="B965" s="388">
        <v>1</v>
      </c>
      <c r="C965" s="402"/>
      <c r="D965" s="402"/>
      <c r="E965" s="402"/>
      <c r="F965" s="402"/>
      <c r="G965" s="402"/>
      <c r="H965" s="402"/>
      <c r="I965" s="402"/>
      <c r="J965" s="403"/>
      <c r="K965" s="404"/>
      <c r="L965" s="404"/>
      <c r="M965" s="404"/>
      <c r="N965" s="404"/>
      <c r="O965" s="404"/>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c r="A966" s="388">
        <v>23</v>
      </c>
      <c r="B966" s="388">
        <v>1</v>
      </c>
      <c r="C966" s="402"/>
      <c r="D966" s="402"/>
      <c r="E966" s="402"/>
      <c r="F966" s="402"/>
      <c r="G966" s="402"/>
      <c r="H966" s="402"/>
      <c r="I966" s="402"/>
      <c r="J966" s="403"/>
      <c r="K966" s="404"/>
      <c r="L966" s="404"/>
      <c r="M966" s="404"/>
      <c r="N966" s="404"/>
      <c r="O966" s="404"/>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c r="A967" s="388">
        <v>24</v>
      </c>
      <c r="B967" s="388">
        <v>1</v>
      </c>
      <c r="C967" s="402"/>
      <c r="D967" s="402"/>
      <c r="E967" s="402"/>
      <c r="F967" s="402"/>
      <c r="G967" s="402"/>
      <c r="H967" s="402"/>
      <c r="I967" s="402"/>
      <c r="J967" s="403"/>
      <c r="K967" s="404"/>
      <c r="L967" s="404"/>
      <c r="M967" s="404"/>
      <c r="N967" s="404"/>
      <c r="O967" s="404"/>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c r="A968" s="388">
        <v>25</v>
      </c>
      <c r="B968" s="388">
        <v>1</v>
      </c>
      <c r="C968" s="402"/>
      <c r="D968" s="402"/>
      <c r="E968" s="402"/>
      <c r="F968" s="402"/>
      <c r="G968" s="402"/>
      <c r="H968" s="402"/>
      <c r="I968" s="402"/>
      <c r="J968" s="403"/>
      <c r="K968" s="404"/>
      <c r="L968" s="404"/>
      <c r="M968" s="404"/>
      <c r="N968" s="404"/>
      <c r="O968" s="404"/>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c r="A969" s="388">
        <v>26</v>
      </c>
      <c r="B969" s="388">
        <v>1</v>
      </c>
      <c r="C969" s="402"/>
      <c r="D969" s="402"/>
      <c r="E969" s="402"/>
      <c r="F969" s="402"/>
      <c r="G969" s="402"/>
      <c r="H969" s="402"/>
      <c r="I969" s="402"/>
      <c r="J969" s="403"/>
      <c r="K969" s="404"/>
      <c r="L969" s="404"/>
      <c r="M969" s="404"/>
      <c r="N969" s="404"/>
      <c r="O969" s="404"/>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c r="A970" s="388">
        <v>27</v>
      </c>
      <c r="B970" s="388">
        <v>1</v>
      </c>
      <c r="C970" s="402"/>
      <c r="D970" s="402"/>
      <c r="E970" s="402"/>
      <c r="F970" s="402"/>
      <c r="G970" s="402"/>
      <c r="H970" s="402"/>
      <c r="I970" s="402"/>
      <c r="J970" s="403"/>
      <c r="K970" s="404"/>
      <c r="L970" s="404"/>
      <c r="M970" s="404"/>
      <c r="N970" s="404"/>
      <c r="O970" s="404"/>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c r="A971" s="388">
        <v>28</v>
      </c>
      <c r="B971" s="388">
        <v>1</v>
      </c>
      <c r="C971" s="402"/>
      <c r="D971" s="402"/>
      <c r="E971" s="402"/>
      <c r="F971" s="402"/>
      <c r="G971" s="402"/>
      <c r="H971" s="402"/>
      <c r="I971" s="402"/>
      <c r="J971" s="403"/>
      <c r="K971" s="404"/>
      <c r="L971" s="404"/>
      <c r="M971" s="404"/>
      <c r="N971" s="404"/>
      <c r="O971" s="404"/>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c r="A972" s="388">
        <v>29</v>
      </c>
      <c r="B972" s="388">
        <v>1</v>
      </c>
      <c r="C972" s="402"/>
      <c r="D972" s="402"/>
      <c r="E972" s="402"/>
      <c r="F972" s="402"/>
      <c r="G972" s="402"/>
      <c r="H972" s="402"/>
      <c r="I972" s="402"/>
      <c r="J972" s="403"/>
      <c r="K972" s="404"/>
      <c r="L972" s="404"/>
      <c r="M972" s="404"/>
      <c r="N972" s="404"/>
      <c r="O972" s="404"/>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c r="A973" s="388">
        <v>30</v>
      </c>
      <c r="B973" s="388">
        <v>1</v>
      </c>
      <c r="C973" s="402"/>
      <c r="D973" s="402"/>
      <c r="E973" s="402"/>
      <c r="F973" s="402"/>
      <c r="G973" s="402"/>
      <c r="H973" s="402"/>
      <c r="I973" s="402"/>
      <c r="J973" s="403"/>
      <c r="K973" s="404"/>
      <c r="L973" s="404"/>
      <c r="M973" s="404"/>
      <c r="N973" s="404"/>
      <c r="O973" s="404"/>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255</v>
      </c>
      <c r="AD976" s="262"/>
      <c r="AE976" s="262"/>
      <c r="AF976" s="262"/>
      <c r="AG976" s="262"/>
      <c r="AH976" s="331" t="s">
        <v>281</v>
      </c>
      <c r="AI976" s="333"/>
      <c r="AJ976" s="333"/>
      <c r="AK976" s="333"/>
      <c r="AL976" s="333" t="s">
        <v>21</v>
      </c>
      <c r="AM976" s="333"/>
      <c r="AN976" s="333"/>
      <c r="AO976" s="408"/>
      <c r="AP976" s="409" t="s">
        <v>222</v>
      </c>
      <c r="AQ976" s="409"/>
      <c r="AR976" s="409"/>
      <c r="AS976" s="409"/>
      <c r="AT976" s="409"/>
      <c r="AU976" s="409"/>
      <c r="AV976" s="409"/>
      <c r="AW976" s="409"/>
      <c r="AX976" s="409"/>
      <c r="AY976">
        <f>$AY$974</f>
        <v>1</v>
      </c>
    </row>
    <row r="977" spans="1:51" ht="50.25" customHeight="1">
      <c r="A977" s="388">
        <v>1</v>
      </c>
      <c r="B977" s="388">
        <v>1</v>
      </c>
      <c r="C977" s="407" t="s">
        <v>728</v>
      </c>
      <c r="D977" s="402"/>
      <c r="E977" s="402"/>
      <c r="F977" s="402"/>
      <c r="G977" s="402"/>
      <c r="H977" s="402"/>
      <c r="I977" s="402"/>
      <c r="J977" s="403">
        <v>9011101031552</v>
      </c>
      <c r="K977" s="404"/>
      <c r="L977" s="404"/>
      <c r="M977" s="404"/>
      <c r="N977" s="404"/>
      <c r="O977" s="404"/>
      <c r="P977" s="302" t="s">
        <v>729</v>
      </c>
      <c r="Q977" s="303"/>
      <c r="R977" s="303"/>
      <c r="S977" s="303"/>
      <c r="T977" s="303"/>
      <c r="U977" s="303"/>
      <c r="V977" s="303"/>
      <c r="W977" s="303"/>
      <c r="X977" s="303"/>
      <c r="Y977" s="304">
        <v>1.8</v>
      </c>
      <c r="Z977" s="305"/>
      <c r="AA977" s="305"/>
      <c r="AB977" s="306"/>
      <c r="AC977" s="308" t="s">
        <v>285</v>
      </c>
      <c r="AD977" s="309"/>
      <c r="AE977" s="309"/>
      <c r="AF977" s="309"/>
      <c r="AG977" s="309"/>
      <c r="AH977" s="405">
        <v>1</v>
      </c>
      <c r="AI977" s="406"/>
      <c r="AJ977" s="406"/>
      <c r="AK977" s="406"/>
      <c r="AL977" s="312">
        <v>100</v>
      </c>
      <c r="AM977" s="313"/>
      <c r="AN977" s="313"/>
      <c r="AO977" s="314"/>
      <c r="AP977" s="307" t="s">
        <v>722</v>
      </c>
      <c r="AQ977" s="307"/>
      <c r="AR977" s="307"/>
      <c r="AS977" s="307"/>
      <c r="AT977" s="307"/>
      <c r="AU977" s="307"/>
      <c r="AV977" s="307"/>
      <c r="AW977" s="307"/>
      <c r="AX977" s="307"/>
      <c r="AY977">
        <f>$AY$974</f>
        <v>1</v>
      </c>
    </row>
    <row r="978" spans="1:51" ht="50.25" customHeight="1">
      <c r="A978" s="388">
        <v>2</v>
      </c>
      <c r="B978" s="388">
        <v>1</v>
      </c>
      <c r="C978" s="407" t="s">
        <v>730</v>
      </c>
      <c r="D978" s="402"/>
      <c r="E978" s="402"/>
      <c r="F978" s="402"/>
      <c r="G978" s="402"/>
      <c r="H978" s="402"/>
      <c r="I978" s="402"/>
      <c r="J978" s="403">
        <v>8010701022466</v>
      </c>
      <c r="K978" s="404"/>
      <c r="L978" s="404"/>
      <c r="M978" s="404"/>
      <c r="N978" s="404"/>
      <c r="O978" s="404"/>
      <c r="P978" s="302" t="s">
        <v>731</v>
      </c>
      <c r="Q978" s="303"/>
      <c r="R978" s="303"/>
      <c r="S978" s="303"/>
      <c r="T978" s="303"/>
      <c r="U978" s="303"/>
      <c r="V978" s="303"/>
      <c r="W978" s="303"/>
      <c r="X978" s="303"/>
      <c r="Y978" s="304">
        <v>0.4</v>
      </c>
      <c r="Z978" s="305"/>
      <c r="AA978" s="305"/>
      <c r="AB978" s="306"/>
      <c r="AC978" s="308" t="s">
        <v>291</v>
      </c>
      <c r="AD978" s="309"/>
      <c r="AE978" s="309"/>
      <c r="AF978" s="309"/>
      <c r="AG978" s="309"/>
      <c r="AH978" s="405" t="s">
        <v>722</v>
      </c>
      <c r="AI978" s="406"/>
      <c r="AJ978" s="406"/>
      <c r="AK978" s="406"/>
      <c r="AL978" s="312" t="s">
        <v>722</v>
      </c>
      <c r="AM978" s="313"/>
      <c r="AN978" s="313"/>
      <c r="AO978" s="314"/>
      <c r="AP978" s="307" t="s">
        <v>722</v>
      </c>
      <c r="AQ978" s="307"/>
      <c r="AR978" s="307"/>
      <c r="AS978" s="307"/>
      <c r="AT978" s="307"/>
      <c r="AU978" s="307"/>
      <c r="AV978" s="307"/>
      <c r="AW978" s="307"/>
      <c r="AX978" s="307"/>
      <c r="AY978">
        <f>COUNTA($C$978)</f>
        <v>1</v>
      </c>
    </row>
    <row r="979" spans="1:51" ht="30" hidden="1" customHeight="1">
      <c r="A979" s="388">
        <v>3</v>
      </c>
      <c r="B979" s="388">
        <v>1</v>
      </c>
      <c r="C979" s="407"/>
      <c r="D979" s="402"/>
      <c r="E979" s="402"/>
      <c r="F979" s="402"/>
      <c r="G979" s="402"/>
      <c r="H979" s="402"/>
      <c r="I979" s="402"/>
      <c r="J979" s="403"/>
      <c r="K979" s="404"/>
      <c r="L979" s="404"/>
      <c r="M979" s="404"/>
      <c r="N979" s="404"/>
      <c r="O979" s="404"/>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c r="A980" s="388">
        <v>4</v>
      </c>
      <c r="B980" s="388">
        <v>1</v>
      </c>
      <c r="C980" s="407"/>
      <c r="D980" s="402"/>
      <c r="E980" s="402"/>
      <c r="F980" s="402"/>
      <c r="G980" s="402"/>
      <c r="H980" s="402"/>
      <c r="I980" s="402"/>
      <c r="J980" s="403"/>
      <c r="K980" s="404"/>
      <c r="L980" s="404"/>
      <c r="M980" s="404"/>
      <c r="N980" s="404"/>
      <c r="O980" s="404"/>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c r="A981" s="388">
        <v>5</v>
      </c>
      <c r="B981" s="388">
        <v>1</v>
      </c>
      <c r="C981" s="402"/>
      <c r="D981" s="402"/>
      <c r="E981" s="402"/>
      <c r="F981" s="402"/>
      <c r="G981" s="402"/>
      <c r="H981" s="402"/>
      <c r="I981" s="402"/>
      <c r="J981" s="403"/>
      <c r="K981" s="404"/>
      <c r="L981" s="404"/>
      <c r="M981" s="404"/>
      <c r="N981" s="404"/>
      <c r="O981" s="404"/>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c r="A982" s="388">
        <v>6</v>
      </c>
      <c r="B982" s="388">
        <v>1</v>
      </c>
      <c r="C982" s="402"/>
      <c r="D982" s="402"/>
      <c r="E982" s="402"/>
      <c r="F982" s="402"/>
      <c r="G982" s="402"/>
      <c r="H982" s="402"/>
      <c r="I982" s="402"/>
      <c r="J982" s="403"/>
      <c r="K982" s="404"/>
      <c r="L982" s="404"/>
      <c r="M982" s="404"/>
      <c r="N982" s="404"/>
      <c r="O982" s="404"/>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c r="A983" s="388">
        <v>7</v>
      </c>
      <c r="B983" s="388">
        <v>1</v>
      </c>
      <c r="C983" s="402"/>
      <c r="D983" s="402"/>
      <c r="E983" s="402"/>
      <c r="F983" s="402"/>
      <c r="G983" s="402"/>
      <c r="H983" s="402"/>
      <c r="I983" s="402"/>
      <c r="J983" s="403"/>
      <c r="K983" s="404"/>
      <c r="L983" s="404"/>
      <c r="M983" s="404"/>
      <c r="N983" s="404"/>
      <c r="O983" s="404"/>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c r="A984" s="388">
        <v>8</v>
      </c>
      <c r="B984" s="388">
        <v>1</v>
      </c>
      <c r="C984" s="402"/>
      <c r="D984" s="402"/>
      <c r="E984" s="402"/>
      <c r="F984" s="402"/>
      <c r="G984" s="402"/>
      <c r="H984" s="402"/>
      <c r="I984" s="402"/>
      <c r="J984" s="403"/>
      <c r="K984" s="404"/>
      <c r="L984" s="404"/>
      <c r="M984" s="404"/>
      <c r="N984" s="404"/>
      <c r="O984" s="404"/>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c r="A985" s="388">
        <v>9</v>
      </c>
      <c r="B985" s="388">
        <v>1</v>
      </c>
      <c r="C985" s="402"/>
      <c r="D985" s="402"/>
      <c r="E985" s="402"/>
      <c r="F985" s="402"/>
      <c r="G985" s="402"/>
      <c r="H985" s="402"/>
      <c r="I985" s="402"/>
      <c r="J985" s="403"/>
      <c r="K985" s="404"/>
      <c r="L985" s="404"/>
      <c r="M985" s="404"/>
      <c r="N985" s="404"/>
      <c r="O985" s="404"/>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c r="A986" s="388">
        <v>10</v>
      </c>
      <c r="B986" s="388">
        <v>1</v>
      </c>
      <c r="C986" s="402"/>
      <c r="D986" s="402"/>
      <c r="E986" s="402"/>
      <c r="F986" s="402"/>
      <c r="G986" s="402"/>
      <c r="H986" s="402"/>
      <c r="I986" s="402"/>
      <c r="J986" s="403"/>
      <c r="K986" s="404"/>
      <c r="L986" s="404"/>
      <c r="M986" s="404"/>
      <c r="N986" s="404"/>
      <c r="O986" s="404"/>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c r="A987" s="388">
        <v>11</v>
      </c>
      <c r="B987" s="388">
        <v>1</v>
      </c>
      <c r="C987" s="402"/>
      <c r="D987" s="402"/>
      <c r="E987" s="402"/>
      <c r="F987" s="402"/>
      <c r="G987" s="402"/>
      <c r="H987" s="402"/>
      <c r="I987" s="402"/>
      <c r="J987" s="403"/>
      <c r="K987" s="404"/>
      <c r="L987" s="404"/>
      <c r="M987" s="404"/>
      <c r="N987" s="404"/>
      <c r="O987" s="404"/>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c r="A988" s="388">
        <v>12</v>
      </c>
      <c r="B988" s="388">
        <v>1</v>
      </c>
      <c r="C988" s="402"/>
      <c r="D988" s="402"/>
      <c r="E988" s="402"/>
      <c r="F988" s="402"/>
      <c r="G988" s="402"/>
      <c r="H988" s="402"/>
      <c r="I988" s="402"/>
      <c r="J988" s="403"/>
      <c r="K988" s="404"/>
      <c r="L988" s="404"/>
      <c r="M988" s="404"/>
      <c r="N988" s="404"/>
      <c r="O988" s="404"/>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c r="A989" s="388">
        <v>13</v>
      </c>
      <c r="B989" s="388">
        <v>1</v>
      </c>
      <c r="C989" s="402"/>
      <c r="D989" s="402"/>
      <c r="E989" s="402"/>
      <c r="F989" s="402"/>
      <c r="G989" s="402"/>
      <c r="H989" s="402"/>
      <c r="I989" s="402"/>
      <c r="J989" s="403"/>
      <c r="K989" s="404"/>
      <c r="L989" s="404"/>
      <c r="M989" s="404"/>
      <c r="N989" s="404"/>
      <c r="O989" s="404"/>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c r="A990" s="388">
        <v>14</v>
      </c>
      <c r="B990" s="388">
        <v>1</v>
      </c>
      <c r="C990" s="402"/>
      <c r="D990" s="402"/>
      <c r="E990" s="402"/>
      <c r="F990" s="402"/>
      <c r="G990" s="402"/>
      <c r="H990" s="402"/>
      <c r="I990" s="402"/>
      <c r="J990" s="403"/>
      <c r="K990" s="404"/>
      <c r="L990" s="404"/>
      <c r="M990" s="404"/>
      <c r="N990" s="404"/>
      <c r="O990" s="404"/>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c r="A991" s="388">
        <v>15</v>
      </c>
      <c r="B991" s="388">
        <v>1</v>
      </c>
      <c r="C991" s="402"/>
      <c r="D991" s="402"/>
      <c r="E991" s="402"/>
      <c r="F991" s="402"/>
      <c r="G991" s="402"/>
      <c r="H991" s="402"/>
      <c r="I991" s="402"/>
      <c r="J991" s="403"/>
      <c r="K991" s="404"/>
      <c r="L991" s="404"/>
      <c r="M991" s="404"/>
      <c r="N991" s="404"/>
      <c r="O991" s="404"/>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c r="A992" s="388">
        <v>16</v>
      </c>
      <c r="B992" s="388">
        <v>1</v>
      </c>
      <c r="C992" s="402"/>
      <c r="D992" s="402"/>
      <c r="E992" s="402"/>
      <c r="F992" s="402"/>
      <c r="G992" s="402"/>
      <c r="H992" s="402"/>
      <c r="I992" s="402"/>
      <c r="J992" s="403"/>
      <c r="K992" s="404"/>
      <c r="L992" s="404"/>
      <c r="M992" s="404"/>
      <c r="N992" s="404"/>
      <c r="O992" s="404"/>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c r="A993" s="388">
        <v>17</v>
      </c>
      <c r="B993" s="388">
        <v>1</v>
      </c>
      <c r="C993" s="402"/>
      <c r="D993" s="402"/>
      <c r="E993" s="402"/>
      <c r="F993" s="402"/>
      <c r="G993" s="402"/>
      <c r="H993" s="402"/>
      <c r="I993" s="402"/>
      <c r="J993" s="403"/>
      <c r="K993" s="404"/>
      <c r="L993" s="404"/>
      <c r="M993" s="404"/>
      <c r="N993" s="404"/>
      <c r="O993" s="404"/>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c r="A994" s="388">
        <v>18</v>
      </c>
      <c r="B994" s="388">
        <v>1</v>
      </c>
      <c r="C994" s="402"/>
      <c r="D994" s="402"/>
      <c r="E994" s="402"/>
      <c r="F994" s="402"/>
      <c r="G994" s="402"/>
      <c r="H994" s="402"/>
      <c r="I994" s="402"/>
      <c r="J994" s="403"/>
      <c r="K994" s="404"/>
      <c r="L994" s="404"/>
      <c r="M994" s="404"/>
      <c r="N994" s="404"/>
      <c r="O994" s="404"/>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c r="A995" s="388">
        <v>19</v>
      </c>
      <c r="B995" s="388">
        <v>1</v>
      </c>
      <c r="C995" s="402"/>
      <c r="D995" s="402"/>
      <c r="E995" s="402"/>
      <c r="F995" s="402"/>
      <c r="G995" s="402"/>
      <c r="H995" s="402"/>
      <c r="I995" s="402"/>
      <c r="J995" s="403"/>
      <c r="K995" s="404"/>
      <c r="L995" s="404"/>
      <c r="M995" s="404"/>
      <c r="N995" s="404"/>
      <c r="O995" s="404"/>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c r="A996" s="388">
        <v>20</v>
      </c>
      <c r="B996" s="388">
        <v>1</v>
      </c>
      <c r="C996" s="402"/>
      <c r="D996" s="402"/>
      <c r="E996" s="402"/>
      <c r="F996" s="402"/>
      <c r="G996" s="402"/>
      <c r="H996" s="402"/>
      <c r="I996" s="402"/>
      <c r="J996" s="403"/>
      <c r="K996" s="404"/>
      <c r="L996" s="404"/>
      <c r="M996" s="404"/>
      <c r="N996" s="404"/>
      <c r="O996" s="404"/>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c r="A997" s="388">
        <v>21</v>
      </c>
      <c r="B997" s="388">
        <v>1</v>
      </c>
      <c r="C997" s="402"/>
      <c r="D997" s="402"/>
      <c r="E997" s="402"/>
      <c r="F997" s="402"/>
      <c r="G997" s="402"/>
      <c r="H997" s="402"/>
      <c r="I997" s="402"/>
      <c r="J997" s="403"/>
      <c r="K997" s="404"/>
      <c r="L997" s="404"/>
      <c r="M997" s="404"/>
      <c r="N997" s="404"/>
      <c r="O997" s="404"/>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c r="A998" s="388">
        <v>22</v>
      </c>
      <c r="B998" s="388">
        <v>1</v>
      </c>
      <c r="C998" s="402"/>
      <c r="D998" s="402"/>
      <c r="E998" s="402"/>
      <c r="F998" s="402"/>
      <c r="G998" s="402"/>
      <c r="H998" s="402"/>
      <c r="I998" s="402"/>
      <c r="J998" s="403"/>
      <c r="K998" s="404"/>
      <c r="L998" s="404"/>
      <c r="M998" s="404"/>
      <c r="N998" s="404"/>
      <c r="O998" s="404"/>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c r="A999" s="388">
        <v>23</v>
      </c>
      <c r="B999" s="388">
        <v>1</v>
      </c>
      <c r="C999" s="402"/>
      <c r="D999" s="402"/>
      <c r="E999" s="402"/>
      <c r="F999" s="402"/>
      <c r="G999" s="402"/>
      <c r="H999" s="402"/>
      <c r="I999" s="402"/>
      <c r="J999" s="403"/>
      <c r="K999" s="404"/>
      <c r="L999" s="404"/>
      <c r="M999" s="404"/>
      <c r="N999" s="404"/>
      <c r="O999" s="404"/>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c r="A1000" s="388">
        <v>24</v>
      </c>
      <c r="B1000" s="388">
        <v>1</v>
      </c>
      <c r="C1000" s="402"/>
      <c r="D1000" s="402"/>
      <c r="E1000" s="402"/>
      <c r="F1000" s="402"/>
      <c r="G1000" s="402"/>
      <c r="H1000" s="402"/>
      <c r="I1000" s="402"/>
      <c r="J1000" s="403"/>
      <c r="K1000" s="404"/>
      <c r="L1000" s="404"/>
      <c r="M1000" s="404"/>
      <c r="N1000" s="404"/>
      <c r="O1000" s="404"/>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c r="A1001" s="388">
        <v>25</v>
      </c>
      <c r="B1001" s="388">
        <v>1</v>
      </c>
      <c r="C1001" s="402"/>
      <c r="D1001" s="402"/>
      <c r="E1001" s="402"/>
      <c r="F1001" s="402"/>
      <c r="G1001" s="402"/>
      <c r="H1001" s="402"/>
      <c r="I1001" s="402"/>
      <c r="J1001" s="403"/>
      <c r="K1001" s="404"/>
      <c r="L1001" s="404"/>
      <c r="M1001" s="404"/>
      <c r="N1001" s="404"/>
      <c r="O1001" s="404"/>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c r="A1002" s="388">
        <v>26</v>
      </c>
      <c r="B1002" s="388">
        <v>1</v>
      </c>
      <c r="C1002" s="402"/>
      <c r="D1002" s="402"/>
      <c r="E1002" s="402"/>
      <c r="F1002" s="402"/>
      <c r="G1002" s="402"/>
      <c r="H1002" s="402"/>
      <c r="I1002" s="402"/>
      <c r="J1002" s="403"/>
      <c r="K1002" s="404"/>
      <c r="L1002" s="404"/>
      <c r="M1002" s="404"/>
      <c r="N1002" s="404"/>
      <c r="O1002" s="404"/>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c r="A1003" s="388">
        <v>27</v>
      </c>
      <c r="B1003" s="388">
        <v>1</v>
      </c>
      <c r="C1003" s="402"/>
      <c r="D1003" s="402"/>
      <c r="E1003" s="402"/>
      <c r="F1003" s="402"/>
      <c r="G1003" s="402"/>
      <c r="H1003" s="402"/>
      <c r="I1003" s="402"/>
      <c r="J1003" s="403"/>
      <c r="K1003" s="404"/>
      <c r="L1003" s="404"/>
      <c r="M1003" s="404"/>
      <c r="N1003" s="404"/>
      <c r="O1003" s="404"/>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c r="A1004" s="388">
        <v>28</v>
      </c>
      <c r="B1004" s="388">
        <v>1</v>
      </c>
      <c r="C1004" s="402"/>
      <c r="D1004" s="402"/>
      <c r="E1004" s="402"/>
      <c r="F1004" s="402"/>
      <c r="G1004" s="402"/>
      <c r="H1004" s="402"/>
      <c r="I1004" s="402"/>
      <c r="J1004" s="403"/>
      <c r="K1004" s="404"/>
      <c r="L1004" s="404"/>
      <c r="M1004" s="404"/>
      <c r="N1004" s="404"/>
      <c r="O1004" s="404"/>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c r="A1005" s="388">
        <v>29</v>
      </c>
      <c r="B1005" s="388">
        <v>1</v>
      </c>
      <c r="C1005" s="402"/>
      <c r="D1005" s="402"/>
      <c r="E1005" s="402"/>
      <c r="F1005" s="402"/>
      <c r="G1005" s="402"/>
      <c r="H1005" s="402"/>
      <c r="I1005" s="402"/>
      <c r="J1005" s="403"/>
      <c r="K1005" s="404"/>
      <c r="L1005" s="404"/>
      <c r="M1005" s="404"/>
      <c r="N1005" s="404"/>
      <c r="O1005" s="404"/>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c r="A1006" s="388">
        <v>30</v>
      </c>
      <c r="B1006" s="388">
        <v>1</v>
      </c>
      <c r="C1006" s="402"/>
      <c r="D1006" s="402"/>
      <c r="E1006" s="402"/>
      <c r="F1006" s="402"/>
      <c r="G1006" s="402"/>
      <c r="H1006" s="402"/>
      <c r="I1006" s="402"/>
      <c r="J1006" s="403"/>
      <c r="K1006" s="404"/>
      <c r="L1006" s="404"/>
      <c r="M1006" s="404"/>
      <c r="N1006" s="404"/>
      <c r="O1006" s="404"/>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255</v>
      </c>
      <c r="AD1009" s="262"/>
      <c r="AE1009" s="262"/>
      <c r="AF1009" s="262"/>
      <c r="AG1009" s="262"/>
      <c r="AH1009" s="331" t="s">
        <v>281</v>
      </c>
      <c r="AI1009" s="333"/>
      <c r="AJ1009" s="333"/>
      <c r="AK1009" s="333"/>
      <c r="AL1009" s="333" t="s">
        <v>21</v>
      </c>
      <c r="AM1009" s="333"/>
      <c r="AN1009" s="333"/>
      <c r="AO1009" s="408"/>
      <c r="AP1009" s="409" t="s">
        <v>222</v>
      </c>
      <c r="AQ1009" s="409"/>
      <c r="AR1009" s="409"/>
      <c r="AS1009" s="409"/>
      <c r="AT1009" s="409"/>
      <c r="AU1009" s="409"/>
      <c r="AV1009" s="409"/>
      <c r="AW1009" s="409"/>
      <c r="AX1009" s="409"/>
      <c r="AY1009">
        <f>$AY$1007</f>
        <v>1</v>
      </c>
    </row>
    <row r="1010" spans="1:51" ht="40.5" customHeight="1">
      <c r="A1010" s="388">
        <v>1</v>
      </c>
      <c r="B1010" s="388">
        <v>1</v>
      </c>
      <c r="C1010" s="407" t="s">
        <v>732</v>
      </c>
      <c r="D1010" s="402"/>
      <c r="E1010" s="402"/>
      <c r="F1010" s="402"/>
      <c r="G1010" s="402"/>
      <c r="H1010" s="402"/>
      <c r="I1010" s="402"/>
      <c r="J1010" s="403">
        <v>3010005007409</v>
      </c>
      <c r="K1010" s="404"/>
      <c r="L1010" s="404"/>
      <c r="M1010" s="404"/>
      <c r="N1010" s="404"/>
      <c r="O1010" s="404"/>
      <c r="P1010" s="302" t="s">
        <v>736</v>
      </c>
      <c r="Q1010" s="303"/>
      <c r="R1010" s="303"/>
      <c r="S1010" s="303"/>
      <c r="T1010" s="303"/>
      <c r="U1010" s="303"/>
      <c r="V1010" s="303"/>
      <c r="W1010" s="303"/>
      <c r="X1010" s="303"/>
      <c r="Y1010" s="304">
        <v>147</v>
      </c>
      <c r="Z1010" s="305"/>
      <c r="AA1010" s="305"/>
      <c r="AB1010" s="306"/>
      <c r="AC1010" s="308" t="s">
        <v>733</v>
      </c>
      <c r="AD1010" s="309"/>
      <c r="AE1010" s="309"/>
      <c r="AF1010" s="309"/>
      <c r="AG1010" s="309"/>
      <c r="AH1010" s="405" t="s">
        <v>722</v>
      </c>
      <c r="AI1010" s="406"/>
      <c r="AJ1010" s="406"/>
      <c r="AK1010" s="406"/>
      <c r="AL1010" s="312" t="s">
        <v>722</v>
      </c>
      <c r="AM1010" s="313"/>
      <c r="AN1010" s="313"/>
      <c r="AO1010" s="314"/>
      <c r="AP1010" s="307" t="s">
        <v>734</v>
      </c>
      <c r="AQ1010" s="307"/>
      <c r="AR1010" s="307"/>
      <c r="AS1010" s="307"/>
      <c r="AT1010" s="307"/>
      <c r="AU1010" s="307"/>
      <c r="AV1010" s="307"/>
      <c r="AW1010" s="307"/>
      <c r="AX1010" s="307"/>
      <c r="AY1010">
        <f>$AY$1007</f>
        <v>1</v>
      </c>
    </row>
    <row r="1011" spans="1:51" ht="30" hidden="1" customHeight="1">
      <c r="A1011" s="388">
        <v>2</v>
      </c>
      <c r="B1011" s="388">
        <v>1</v>
      </c>
      <c r="C1011" s="402"/>
      <c r="D1011" s="402"/>
      <c r="E1011" s="402"/>
      <c r="F1011" s="402"/>
      <c r="G1011" s="402"/>
      <c r="H1011" s="402"/>
      <c r="I1011" s="402"/>
      <c r="J1011" s="403"/>
      <c r="K1011" s="404"/>
      <c r="L1011" s="404"/>
      <c r="M1011" s="404"/>
      <c r="N1011" s="404"/>
      <c r="O1011" s="404"/>
      <c r="P1011" s="303"/>
      <c r="Q1011" s="303"/>
      <c r="R1011" s="303"/>
      <c r="S1011" s="303"/>
      <c r="T1011" s="303"/>
      <c r="U1011" s="303"/>
      <c r="V1011" s="303"/>
      <c r="W1011" s="303"/>
      <c r="X1011" s="303"/>
      <c r="Y1011" s="304"/>
      <c r="Z1011" s="305"/>
      <c r="AA1011" s="305"/>
      <c r="AB1011" s="306"/>
      <c r="AC1011" s="308"/>
      <c r="AD1011" s="309"/>
      <c r="AE1011" s="309"/>
      <c r="AF1011" s="309"/>
      <c r="AG1011" s="309"/>
      <c r="AH1011" s="405"/>
      <c r="AI1011" s="406"/>
      <c r="AJ1011" s="406"/>
      <c r="AK1011" s="406"/>
      <c r="AL1011" s="312"/>
      <c r="AM1011" s="313"/>
      <c r="AN1011" s="313"/>
      <c r="AO1011" s="314"/>
      <c r="AP1011" s="307"/>
      <c r="AQ1011" s="307"/>
      <c r="AR1011" s="307"/>
      <c r="AS1011" s="307"/>
      <c r="AT1011" s="307"/>
      <c r="AU1011" s="307"/>
      <c r="AV1011" s="307"/>
      <c r="AW1011" s="307"/>
      <c r="AX1011" s="307"/>
      <c r="AY1011">
        <f>COUNTA($C$1011)</f>
        <v>0</v>
      </c>
    </row>
    <row r="1012" spans="1:51" ht="30" hidden="1" customHeight="1">
      <c r="A1012" s="388">
        <v>3</v>
      </c>
      <c r="B1012" s="388">
        <v>1</v>
      </c>
      <c r="C1012" s="407"/>
      <c r="D1012" s="402"/>
      <c r="E1012" s="402"/>
      <c r="F1012" s="402"/>
      <c r="G1012" s="402"/>
      <c r="H1012" s="402"/>
      <c r="I1012" s="402"/>
      <c r="J1012" s="403"/>
      <c r="K1012" s="404"/>
      <c r="L1012" s="404"/>
      <c r="M1012" s="404"/>
      <c r="N1012" s="404"/>
      <c r="O1012" s="404"/>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c r="A1013" s="388">
        <v>4</v>
      </c>
      <c r="B1013" s="388">
        <v>1</v>
      </c>
      <c r="C1013" s="407"/>
      <c r="D1013" s="402"/>
      <c r="E1013" s="402"/>
      <c r="F1013" s="402"/>
      <c r="G1013" s="402"/>
      <c r="H1013" s="402"/>
      <c r="I1013" s="402"/>
      <c r="J1013" s="403"/>
      <c r="K1013" s="404"/>
      <c r="L1013" s="404"/>
      <c r="M1013" s="404"/>
      <c r="N1013" s="404"/>
      <c r="O1013" s="404"/>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c r="A1014" s="388">
        <v>5</v>
      </c>
      <c r="B1014" s="388">
        <v>1</v>
      </c>
      <c r="C1014" s="402"/>
      <c r="D1014" s="402"/>
      <c r="E1014" s="402"/>
      <c r="F1014" s="402"/>
      <c r="G1014" s="402"/>
      <c r="H1014" s="402"/>
      <c r="I1014" s="402"/>
      <c r="J1014" s="403"/>
      <c r="K1014" s="404"/>
      <c r="L1014" s="404"/>
      <c r="M1014" s="404"/>
      <c r="N1014" s="404"/>
      <c r="O1014" s="404"/>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c r="A1015" s="388">
        <v>6</v>
      </c>
      <c r="B1015" s="388">
        <v>1</v>
      </c>
      <c r="C1015" s="402"/>
      <c r="D1015" s="402"/>
      <c r="E1015" s="402"/>
      <c r="F1015" s="402"/>
      <c r="G1015" s="402"/>
      <c r="H1015" s="402"/>
      <c r="I1015" s="402"/>
      <c r="J1015" s="403"/>
      <c r="K1015" s="404"/>
      <c r="L1015" s="404"/>
      <c r="M1015" s="404"/>
      <c r="N1015" s="404"/>
      <c r="O1015" s="404"/>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c r="A1016" s="388">
        <v>7</v>
      </c>
      <c r="B1016" s="388">
        <v>1</v>
      </c>
      <c r="C1016" s="402"/>
      <c r="D1016" s="402"/>
      <c r="E1016" s="402"/>
      <c r="F1016" s="402"/>
      <c r="G1016" s="402"/>
      <c r="H1016" s="402"/>
      <c r="I1016" s="402"/>
      <c r="J1016" s="403"/>
      <c r="K1016" s="404"/>
      <c r="L1016" s="404"/>
      <c r="M1016" s="404"/>
      <c r="N1016" s="404"/>
      <c r="O1016" s="404"/>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c r="A1017" s="388">
        <v>8</v>
      </c>
      <c r="B1017" s="388">
        <v>1</v>
      </c>
      <c r="C1017" s="402"/>
      <c r="D1017" s="402"/>
      <c r="E1017" s="402"/>
      <c r="F1017" s="402"/>
      <c r="G1017" s="402"/>
      <c r="H1017" s="402"/>
      <c r="I1017" s="402"/>
      <c r="J1017" s="403"/>
      <c r="K1017" s="404"/>
      <c r="L1017" s="404"/>
      <c r="M1017" s="404"/>
      <c r="N1017" s="404"/>
      <c r="O1017" s="404"/>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c r="A1018" s="388">
        <v>9</v>
      </c>
      <c r="B1018" s="388">
        <v>1</v>
      </c>
      <c r="C1018" s="402"/>
      <c r="D1018" s="402"/>
      <c r="E1018" s="402"/>
      <c r="F1018" s="402"/>
      <c r="G1018" s="402"/>
      <c r="H1018" s="402"/>
      <c r="I1018" s="402"/>
      <c r="J1018" s="403"/>
      <c r="K1018" s="404"/>
      <c r="L1018" s="404"/>
      <c r="M1018" s="404"/>
      <c r="N1018" s="404"/>
      <c r="O1018" s="404"/>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c r="A1019" s="388">
        <v>10</v>
      </c>
      <c r="B1019" s="388">
        <v>1</v>
      </c>
      <c r="C1019" s="402"/>
      <c r="D1019" s="402"/>
      <c r="E1019" s="402"/>
      <c r="F1019" s="402"/>
      <c r="G1019" s="402"/>
      <c r="H1019" s="402"/>
      <c r="I1019" s="402"/>
      <c r="J1019" s="403"/>
      <c r="K1019" s="404"/>
      <c r="L1019" s="404"/>
      <c r="M1019" s="404"/>
      <c r="N1019" s="404"/>
      <c r="O1019" s="404"/>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c r="A1020" s="388">
        <v>11</v>
      </c>
      <c r="B1020" s="388">
        <v>1</v>
      </c>
      <c r="C1020" s="402"/>
      <c r="D1020" s="402"/>
      <c r="E1020" s="402"/>
      <c r="F1020" s="402"/>
      <c r="G1020" s="402"/>
      <c r="H1020" s="402"/>
      <c r="I1020" s="402"/>
      <c r="J1020" s="403"/>
      <c r="K1020" s="404"/>
      <c r="L1020" s="404"/>
      <c r="M1020" s="404"/>
      <c r="N1020" s="404"/>
      <c r="O1020" s="404"/>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c r="A1021" s="388">
        <v>12</v>
      </c>
      <c r="B1021" s="388">
        <v>1</v>
      </c>
      <c r="C1021" s="402"/>
      <c r="D1021" s="402"/>
      <c r="E1021" s="402"/>
      <c r="F1021" s="402"/>
      <c r="G1021" s="402"/>
      <c r="H1021" s="402"/>
      <c r="I1021" s="402"/>
      <c r="J1021" s="403"/>
      <c r="K1021" s="404"/>
      <c r="L1021" s="404"/>
      <c r="M1021" s="404"/>
      <c r="N1021" s="404"/>
      <c r="O1021" s="404"/>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c r="A1022" s="388">
        <v>13</v>
      </c>
      <c r="B1022" s="388">
        <v>1</v>
      </c>
      <c r="C1022" s="402"/>
      <c r="D1022" s="402"/>
      <c r="E1022" s="402"/>
      <c r="F1022" s="402"/>
      <c r="G1022" s="402"/>
      <c r="H1022" s="402"/>
      <c r="I1022" s="402"/>
      <c r="J1022" s="403"/>
      <c r="K1022" s="404"/>
      <c r="L1022" s="404"/>
      <c r="M1022" s="404"/>
      <c r="N1022" s="404"/>
      <c r="O1022" s="404"/>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c r="A1023" s="388">
        <v>14</v>
      </c>
      <c r="B1023" s="388">
        <v>1</v>
      </c>
      <c r="C1023" s="402"/>
      <c r="D1023" s="402"/>
      <c r="E1023" s="402"/>
      <c r="F1023" s="402"/>
      <c r="G1023" s="402"/>
      <c r="H1023" s="402"/>
      <c r="I1023" s="402"/>
      <c r="J1023" s="403"/>
      <c r="K1023" s="404"/>
      <c r="L1023" s="404"/>
      <c r="M1023" s="404"/>
      <c r="N1023" s="404"/>
      <c r="O1023" s="404"/>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c r="A1024" s="388">
        <v>15</v>
      </c>
      <c r="B1024" s="388">
        <v>1</v>
      </c>
      <c r="C1024" s="402"/>
      <c r="D1024" s="402"/>
      <c r="E1024" s="402"/>
      <c r="F1024" s="402"/>
      <c r="G1024" s="402"/>
      <c r="H1024" s="402"/>
      <c r="I1024" s="402"/>
      <c r="J1024" s="403"/>
      <c r="K1024" s="404"/>
      <c r="L1024" s="404"/>
      <c r="M1024" s="404"/>
      <c r="N1024" s="404"/>
      <c r="O1024" s="404"/>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c r="A1025" s="388">
        <v>16</v>
      </c>
      <c r="B1025" s="388">
        <v>1</v>
      </c>
      <c r="C1025" s="402"/>
      <c r="D1025" s="402"/>
      <c r="E1025" s="402"/>
      <c r="F1025" s="402"/>
      <c r="G1025" s="402"/>
      <c r="H1025" s="402"/>
      <c r="I1025" s="402"/>
      <c r="J1025" s="403"/>
      <c r="K1025" s="404"/>
      <c r="L1025" s="404"/>
      <c r="M1025" s="404"/>
      <c r="N1025" s="404"/>
      <c r="O1025" s="404"/>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c r="A1026" s="388">
        <v>17</v>
      </c>
      <c r="B1026" s="388">
        <v>1</v>
      </c>
      <c r="C1026" s="402"/>
      <c r="D1026" s="402"/>
      <c r="E1026" s="402"/>
      <c r="F1026" s="402"/>
      <c r="G1026" s="402"/>
      <c r="H1026" s="402"/>
      <c r="I1026" s="402"/>
      <c r="J1026" s="403"/>
      <c r="K1026" s="404"/>
      <c r="L1026" s="404"/>
      <c r="M1026" s="404"/>
      <c r="N1026" s="404"/>
      <c r="O1026" s="404"/>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c r="A1027" s="388">
        <v>18</v>
      </c>
      <c r="B1027" s="388">
        <v>1</v>
      </c>
      <c r="C1027" s="402"/>
      <c r="D1027" s="402"/>
      <c r="E1027" s="402"/>
      <c r="F1027" s="402"/>
      <c r="G1027" s="402"/>
      <c r="H1027" s="402"/>
      <c r="I1027" s="402"/>
      <c r="J1027" s="403"/>
      <c r="K1027" s="404"/>
      <c r="L1027" s="404"/>
      <c r="M1027" s="404"/>
      <c r="N1027" s="404"/>
      <c r="O1027" s="404"/>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c r="A1028" s="388">
        <v>19</v>
      </c>
      <c r="B1028" s="388">
        <v>1</v>
      </c>
      <c r="C1028" s="402"/>
      <c r="D1028" s="402"/>
      <c r="E1028" s="402"/>
      <c r="F1028" s="402"/>
      <c r="G1028" s="402"/>
      <c r="H1028" s="402"/>
      <c r="I1028" s="402"/>
      <c r="J1028" s="403"/>
      <c r="K1028" s="404"/>
      <c r="L1028" s="404"/>
      <c r="M1028" s="404"/>
      <c r="N1028" s="404"/>
      <c r="O1028" s="404"/>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c r="A1029" s="388">
        <v>20</v>
      </c>
      <c r="B1029" s="388">
        <v>1</v>
      </c>
      <c r="C1029" s="402"/>
      <c r="D1029" s="402"/>
      <c r="E1029" s="402"/>
      <c r="F1029" s="402"/>
      <c r="G1029" s="402"/>
      <c r="H1029" s="402"/>
      <c r="I1029" s="402"/>
      <c r="J1029" s="403"/>
      <c r="K1029" s="404"/>
      <c r="L1029" s="404"/>
      <c r="M1029" s="404"/>
      <c r="N1029" s="404"/>
      <c r="O1029" s="404"/>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c r="A1030" s="388">
        <v>21</v>
      </c>
      <c r="B1030" s="388">
        <v>1</v>
      </c>
      <c r="C1030" s="402"/>
      <c r="D1030" s="402"/>
      <c r="E1030" s="402"/>
      <c r="F1030" s="402"/>
      <c r="G1030" s="402"/>
      <c r="H1030" s="402"/>
      <c r="I1030" s="402"/>
      <c r="J1030" s="403"/>
      <c r="K1030" s="404"/>
      <c r="L1030" s="404"/>
      <c r="M1030" s="404"/>
      <c r="N1030" s="404"/>
      <c r="O1030" s="404"/>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c r="A1031" s="388">
        <v>22</v>
      </c>
      <c r="B1031" s="388">
        <v>1</v>
      </c>
      <c r="C1031" s="402"/>
      <c r="D1031" s="402"/>
      <c r="E1031" s="402"/>
      <c r="F1031" s="402"/>
      <c r="G1031" s="402"/>
      <c r="H1031" s="402"/>
      <c r="I1031" s="402"/>
      <c r="J1031" s="403"/>
      <c r="K1031" s="404"/>
      <c r="L1031" s="404"/>
      <c r="M1031" s="404"/>
      <c r="N1031" s="404"/>
      <c r="O1031" s="404"/>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c r="A1032" s="388">
        <v>23</v>
      </c>
      <c r="B1032" s="388">
        <v>1</v>
      </c>
      <c r="C1032" s="402"/>
      <c r="D1032" s="402"/>
      <c r="E1032" s="402"/>
      <c r="F1032" s="402"/>
      <c r="G1032" s="402"/>
      <c r="H1032" s="402"/>
      <c r="I1032" s="402"/>
      <c r="J1032" s="403"/>
      <c r="K1032" s="404"/>
      <c r="L1032" s="404"/>
      <c r="M1032" s="404"/>
      <c r="N1032" s="404"/>
      <c r="O1032" s="404"/>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c r="A1033" s="388">
        <v>24</v>
      </c>
      <c r="B1033" s="388">
        <v>1</v>
      </c>
      <c r="C1033" s="402"/>
      <c r="D1033" s="402"/>
      <c r="E1033" s="402"/>
      <c r="F1033" s="402"/>
      <c r="G1033" s="402"/>
      <c r="H1033" s="402"/>
      <c r="I1033" s="402"/>
      <c r="J1033" s="403"/>
      <c r="K1033" s="404"/>
      <c r="L1033" s="404"/>
      <c r="M1033" s="404"/>
      <c r="N1033" s="404"/>
      <c r="O1033" s="404"/>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c r="A1034" s="388">
        <v>25</v>
      </c>
      <c r="B1034" s="388">
        <v>1</v>
      </c>
      <c r="C1034" s="402"/>
      <c r="D1034" s="402"/>
      <c r="E1034" s="402"/>
      <c r="F1034" s="402"/>
      <c r="G1034" s="402"/>
      <c r="H1034" s="402"/>
      <c r="I1034" s="402"/>
      <c r="J1034" s="403"/>
      <c r="K1034" s="404"/>
      <c r="L1034" s="404"/>
      <c r="M1034" s="404"/>
      <c r="N1034" s="404"/>
      <c r="O1034" s="404"/>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c r="A1035" s="388">
        <v>26</v>
      </c>
      <c r="B1035" s="388">
        <v>1</v>
      </c>
      <c r="C1035" s="402"/>
      <c r="D1035" s="402"/>
      <c r="E1035" s="402"/>
      <c r="F1035" s="402"/>
      <c r="G1035" s="402"/>
      <c r="H1035" s="402"/>
      <c r="I1035" s="402"/>
      <c r="J1035" s="403"/>
      <c r="K1035" s="404"/>
      <c r="L1035" s="404"/>
      <c r="M1035" s="404"/>
      <c r="N1035" s="404"/>
      <c r="O1035" s="404"/>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c r="A1036" s="388">
        <v>27</v>
      </c>
      <c r="B1036" s="388">
        <v>1</v>
      </c>
      <c r="C1036" s="402"/>
      <c r="D1036" s="402"/>
      <c r="E1036" s="402"/>
      <c r="F1036" s="402"/>
      <c r="G1036" s="402"/>
      <c r="H1036" s="402"/>
      <c r="I1036" s="402"/>
      <c r="J1036" s="403"/>
      <c r="K1036" s="404"/>
      <c r="L1036" s="404"/>
      <c r="M1036" s="404"/>
      <c r="N1036" s="404"/>
      <c r="O1036" s="404"/>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c r="A1037" s="388">
        <v>28</v>
      </c>
      <c r="B1037" s="388">
        <v>1</v>
      </c>
      <c r="C1037" s="402"/>
      <c r="D1037" s="402"/>
      <c r="E1037" s="402"/>
      <c r="F1037" s="402"/>
      <c r="G1037" s="402"/>
      <c r="H1037" s="402"/>
      <c r="I1037" s="402"/>
      <c r="J1037" s="403"/>
      <c r="K1037" s="404"/>
      <c r="L1037" s="404"/>
      <c r="M1037" s="404"/>
      <c r="N1037" s="404"/>
      <c r="O1037" s="404"/>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c r="A1038" s="388">
        <v>29</v>
      </c>
      <c r="B1038" s="388">
        <v>1</v>
      </c>
      <c r="C1038" s="402"/>
      <c r="D1038" s="402"/>
      <c r="E1038" s="402"/>
      <c r="F1038" s="402"/>
      <c r="G1038" s="402"/>
      <c r="H1038" s="402"/>
      <c r="I1038" s="402"/>
      <c r="J1038" s="403"/>
      <c r="K1038" s="404"/>
      <c r="L1038" s="404"/>
      <c r="M1038" s="404"/>
      <c r="N1038" s="404"/>
      <c r="O1038" s="404"/>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c r="A1039" s="388">
        <v>30</v>
      </c>
      <c r="B1039" s="388">
        <v>1</v>
      </c>
      <c r="C1039" s="402"/>
      <c r="D1039" s="402"/>
      <c r="E1039" s="402"/>
      <c r="F1039" s="402"/>
      <c r="G1039" s="402"/>
      <c r="H1039" s="402"/>
      <c r="I1039" s="402"/>
      <c r="J1039" s="403"/>
      <c r="K1039" s="404"/>
      <c r="L1039" s="404"/>
      <c r="M1039" s="404"/>
      <c r="N1039" s="404"/>
      <c r="O1039" s="404"/>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255</v>
      </c>
      <c r="AD1042" s="262"/>
      <c r="AE1042" s="262"/>
      <c r="AF1042" s="262"/>
      <c r="AG1042" s="262"/>
      <c r="AH1042" s="331" t="s">
        <v>281</v>
      </c>
      <c r="AI1042" s="333"/>
      <c r="AJ1042" s="333"/>
      <c r="AK1042" s="333"/>
      <c r="AL1042" s="333" t="s">
        <v>21</v>
      </c>
      <c r="AM1042" s="333"/>
      <c r="AN1042" s="333"/>
      <c r="AO1042" s="408"/>
      <c r="AP1042" s="409" t="s">
        <v>222</v>
      </c>
      <c r="AQ1042" s="409"/>
      <c r="AR1042" s="409"/>
      <c r="AS1042" s="409"/>
      <c r="AT1042" s="409"/>
      <c r="AU1042" s="409"/>
      <c r="AV1042" s="409"/>
      <c r="AW1042" s="409"/>
      <c r="AX1042" s="409"/>
      <c r="AY1042">
        <f>$AY$1040</f>
        <v>0</v>
      </c>
    </row>
    <row r="1043" spans="1:51" ht="30" hidden="1" customHeight="1">
      <c r="A1043" s="388">
        <v>1</v>
      </c>
      <c r="B1043" s="388">
        <v>1</v>
      </c>
      <c r="C1043" s="402"/>
      <c r="D1043" s="402"/>
      <c r="E1043" s="402"/>
      <c r="F1043" s="402"/>
      <c r="G1043" s="402"/>
      <c r="H1043" s="402"/>
      <c r="I1043" s="402"/>
      <c r="J1043" s="403"/>
      <c r="K1043" s="404"/>
      <c r="L1043" s="404"/>
      <c r="M1043" s="404"/>
      <c r="N1043" s="404"/>
      <c r="O1043" s="404"/>
      <c r="P1043" s="303"/>
      <c r="Q1043" s="303"/>
      <c r="R1043" s="303"/>
      <c r="S1043" s="303"/>
      <c r="T1043" s="303"/>
      <c r="U1043" s="303"/>
      <c r="V1043" s="303"/>
      <c r="W1043" s="303"/>
      <c r="X1043" s="303"/>
      <c r="Y1043" s="304"/>
      <c r="Z1043" s="305"/>
      <c r="AA1043" s="305"/>
      <c r="AB1043" s="306"/>
      <c r="AC1043" s="308"/>
      <c r="AD1043" s="309"/>
      <c r="AE1043" s="309"/>
      <c r="AF1043" s="309"/>
      <c r="AG1043" s="309"/>
      <c r="AH1043" s="405"/>
      <c r="AI1043" s="406"/>
      <c r="AJ1043" s="406"/>
      <c r="AK1043" s="406"/>
      <c r="AL1043" s="312"/>
      <c r="AM1043" s="313"/>
      <c r="AN1043" s="313"/>
      <c r="AO1043" s="314"/>
      <c r="AP1043" s="307"/>
      <c r="AQ1043" s="307"/>
      <c r="AR1043" s="307"/>
      <c r="AS1043" s="307"/>
      <c r="AT1043" s="307"/>
      <c r="AU1043" s="307"/>
      <c r="AV1043" s="307"/>
      <c r="AW1043" s="307"/>
      <c r="AX1043" s="307"/>
      <c r="AY1043">
        <f>$AY$1040</f>
        <v>0</v>
      </c>
    </row>
    <row r="1044" spans="1:51" ht="30" hidden="1" customHeight="1">
      <c r="A1044" s="388">
        <v>2</v>
      </c>
      <c r="B1044" s="388">
        <v>1</v>
      </c>
      <c r="C1044" s="402"/>
      <c r="D1044" s="402"/>
      <c r="E1044" s="402"/>
      <c r="F1044" s="402"/>
      <c r="G1044" s="402"/>
      <c r="H1044" s="402"/>
      <c r="I1044" s="402"/>
      <c r="J1044" s="403"/>
      <c r="K1044" s="404"/>
      <c r="L1044" s="404"/>
      <c r="M1044" s="404"/>
      <c r="N1044" s="404"/>
      <c r="O1044" s="404"/>
      <c r="P1044" s="303"/>
      <c r="Q1044" s="303"/>
      <c r="R1044" s="303"/>
      <c r="S1044" s="303"/>
      <c r="T1044" s="303"/>
      <c r="U1044" s="303"/>
      <c r="V1044" s="303"/>
      <c r="W1044" s="303"/>
      <c r="X1044" s="303"/>
      <c r="Y1044" s="304"/>
      <c r="Z1044" s="305"/>
      <c r="AA1044" s="305"/>
      <c r="AB1044" s="306"/>
      <c r="AC1044" s="308"/>
      <c r="AD1044" s="309"/>
      <c r="AE1044" s="309"/>
      <c r="AF1044" s="309"/>
      <c r="AG1044" s="309"/>
      <c r="AH1044" s="405"/>
      <c r="AI1044" s="406"/>
      <c r="AJ1044" s="406"/>
      <c r="AK1044" s="406"/>
      <c r="AL1044" s="312"/>
      <c r="AM1044" s="313"/>
      <c r="AN1044" s="313"/>
      <c r="AO1044" s="314"/>
      <c r="AP1044" s="307"/>
      <c r="AQ1044" s="307"/>
      <c r="AR1044" s="307"/>
      <c r="AS1044" s="307"/>
      <c r="AT1044" s="307"/>
      <c r="AU1044" s="307"/>
      <c r="AV1044" s="307"/>
      <c r="AW1044" s="307"/>
      <c r="AX1044" s="307"/>
      <c r="AY1044">
        <f>COUNTA($C$1044)</f>
        <v>0</v>
      </c>
    </row>
    <row r="1045" spans="1:51" ht="30" hidden="1" customHeight="1">
      <c r="A1045" s="388">
        <v>3</v>
      </c>
      <c r="B1045" s="388">
        <v>1</v>
      </c>
      <c r="C1045" s="407"/>
      <c r="D1045" s="402"/>
      <c r="E1045" s="402"/>
      <c r="F1045" s="402"/>
      <c r="G1045" s="402"/>
      <c r="H1045" s="402"/>
      <c r="I1045" s="402"/>
      <c r="J1045" s="403"/>
      <c r="K1045" s="404"/>
      <c r="L1045" s="404"/>
      <c r="M1045" s="404"/>
      <c r="N1045" s="404"/>
      <c r="O1045" s="404"/>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c r="A1046" s="388">
        <v>4</v>
      </c>
      <c r="B1046" s="388">
        <v>1</v>
      </c>
      <c r="C1046" s="407"/>
      <c r="D1046" s="402"/>
      <c r="E1046" s="402"/>
      <c r="F1046" s="402"/>
      <c r="G1046" s="402"/>
      <c r="H1046" s="402"/>
      <c r="I1046" s="402"/>
      <c r="J1046" s="403"/>
      <c r="K1046" s="404"/>
      <c r="L1046" s="404"/>
      <c r="M1046" s="404"/>
      <c r="N1046" s="404"/>
      <c r="O1046" s="404"/>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c r="A1047" s="388">
        <v>5</v>
      </c>
      <c r="B1047" s="388">
        <v>1</v>
      </c>
      <c r="C1047" s="402"/>
      <c r="D1047" s="402"/>
      <c r="E1047" s="402"/>
      <c r="F1047" s="402"/>
      <c r="G1047" s="402"/>
      <c r="H1047" s="402"/>
      <c r="I1047" s="402"/>
      <c r="J1047" s="403"/>
      <c r="K1047" s="404"/>
      <c r="L1047" s="404"/>
      <c r="M1047" s="404"/>
      <c r="N1047" s="404"/>
      <c r="O1047" s="404"/>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c r="A1048" s="388">
        <v>6</v>
      </c>
      <c r="B1048" s="388">
        <v>1</v>
      </c>
      <c r="C1048" s="402"/>
      <c r="D1048" s="402"/>
      <c r="E1048" s="402"/>
      <c r="F1048" s="402"/>
      <c r="G1048" s="402"/>
      <c r="H1048" s="402"/>
      <c r="I1048" s="402"/>
      <c r="J1048" s="403"/>
      <c r="K1048" s="404"/>
      <c r="L1048" s="404"/>
      <c r="M1048" s="404"/>
      <c r="N1048" s="404"/>
      <c r="O1048" s="404"/>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c r="A1049" s="388">
        <v>7</v>
      </c>
      <c r="B1049" s="388">
        <v>1</v>
      </c>
      <c r="C1049" s="402"/>
      <c r="D1049" s="402"/>
      <c r="E1049" s="402"/>
      <c r="F1049" s="402"/>
      <c r="G1049" s="402"/>
      <c r="H1049" s="402"/>
      <c r="I1049" s="402"/>
      <c r="J1049" s="403"/>
      <c r="K1049" s="404"/>
      <c r="L1049" s="404"/>
      <c r="M1049" s="404"/>
      <c r="N1049" s="404"/>
      <c r="O1049" s="404"/>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c r="A1050" s="388">
        <v>8</v>
      </c>
      <c r="B1050" s="388">
        <v>1</v>
      </c>
      <c r="C1050" s="402"/>
      <c r="D1050" s="402"/>
      <c r="E1050" s="402"/>
      <c r="F1050" s="402"/>
      <c r="G1050" s="402"/>
      <c r="H1050" s="402"/>
      <c r="I1050" s="402"/>
      <c r="J1050" s="403"/>
      <c r="K1050" s="404"/>
      <c r="L1050" s="404"/>
      <c r="M1050" s="404"/>
      <c r="N1050" s="404"/>
      <c r="O1050" s="404"/>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c r="A1051" s="388">
        <v>9</v>
      </c>
      <c r="B1051" s="388">
        <v>1</v>
      </c>
      <c r="C1051" s="402"/>
      <c r="D1051" s="402"/>
      <c r="E1051" s="402"/>
      <c r="F1051" s="402"/>
      <c r="G1051" s="402"/>
      <c r="H1051" s="402"/>
      <c r="I1051" s="402"/>
      <c r="J1051" s="403"/>
      <c r="K1051" s="404"/>
      <c r="L1051" s="404"/>
      <c r="M1051" s="404"/>
      <c r="N1051" s="404"/>
      <c r="O1051" s="404"/>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c r="A1052" s="388">
        <v>10</v>
      </c>
      <c r="B1052" s="388">
        <v>1</v>
      </c>
      <c r="C1052" s="402"/>
      <c r="D1052" s="402"/>
      <c r="E1052" s="402"/>
      <c r="F1052" s="402"/>
      <c r="G1052" s="402"/>
      <c r="H1052" s="402"/>
      <c r="I1052" s="402"/>
      <c r="J1052" s="403"/>
      <c r="K1052" s="404"/>
      <c r="L1052" s="404"/>
      <c r="M1052" s="404"/>
      <c r="N1052" s="404"/>
      <c r="O1052" s="404"/>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c r="A1053" s="388">
        <v>11</v>
      </c>
      <c r="B1053" s="388">
        <v>1</v>
      </c>
      <c r="C1053" s="402"/>
      <c r="D1053" s="402"/>
      <c r="E1053" s="402"/>
      <c r="F1053" s="402"/>
      <c r="G1053" s="402"/>
      <c r="H1053" s="402"/>
      <c r="I1053" s="402"/>
      <c r="J1053" s="403"/>
      <c r="K1053" s="404"/>
      <c r="L1053" s="404"/>
      <c r="M1053" s="404"/>
      <c r="N1053" s="404"/>
      <c r="O1053" s="404"/>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c r="A1054" s="388">
        <v>12</v>
      </c>
      <c r="B1054" s="388">
        <v>1</v>
      </c>
      <c r="C1054" s="402"/>
      <c r="D1054" s="402"/>
      <c r="E1054" s="402"/>
      <c r="F1054" s="402"/>
      <c r="G1054" s="402"/>
      <c r="H1054" s="402"/>
      <c r="I1054" s="402"/>
      <c r="J1054" s="403"/>
      <c r="K1054" s="404"/>
      <c r="L1054" s="404"/>
      <c r="M1054" s="404"/>
      <c r="N1054" s="404"/>
      <c r="O1054" s="404"/>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c r="A1055" s="388">
        <v>13</v>
      </c>
      <c r="B1055" s="388">
        <v>1</v>
      </c>
      <c r="C1055" s="402"/>
      <c r="D1055" s="402"/>
      <c r="E1055" s="402"/>
      <c r="F1055" s="402"/>
      <c r="G1055" s="402"/>
      <c r="H1055" s="402"/>
      <c r="I1055" s="402"/>
      <c r="J1055" s="403"/>
      <c r="K1055" s="404"/>
      <c r="L1055" s="404"/>
      <c r="M1055" s="404"/>
      <c r="N1055" s="404"/>
      <c r="O1055" s="404"/>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c r="A1056" s="388">
        <v>14</v>
      </c>
      <c r="B1056" s="388">
        <v>1</v>
      </c>
      <c r="C1056" s="402"/>
      <c r="D1056" s="402"/>
      <c r="E1056" s="402"/>
      <c r="F1056" s="402"/>
      <c r="G1056" s="402"/>
      <c r="H1056" s="402"/>
      <c r="I1056" s="402"/>
      <c r="J1056" s="403"/>
      <c r="K1056" s="404"/>
      <c r="L1056" s="404"/>
      <c r="M1056" s="404"/>
      <c r="N1056" s="404"/>
      <c r="O1056" s="404"/>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c r="A1057" s="388">
        <v>15</v>
      </c>
      <c r="B1057" s="388">
        <v>1</v>
      </c>
      <c r="C1057" s="402"/>
      <c r="D1057" s="402"/>
      <c r="E1057" s="402"/>
      <c r="F1057" s="402"/>
      <c r="G1057" s="402"/>
      <c r="H1057" s="402"/>
      <c r="I1057" s="402"/>
      <c r="J1057" s="403"/>
      <c r="K1057" s="404"/>
      <c r="L1057" s="404"/>
      <c r="M1057" s="404"/>
      <c r="N1057" s="404"/>
      <c r="O1057" s="404"/>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c r="A1058" s="388">
        <v>16</v>
      </c>
      <c r="B1058" s="388">
        <v>1</v>
      </c>
      <c r="C1058" s="402"/>
      <c r="D1058" s="402"/>
      <c r="E1058" s="402"/>
      <c r="F1058" s="402"/>
      <c r="G1058" s="402"/>
      <c r="H1058" s="402"/>
      <c r="I1058" s="402"/>
      <c r="J1058" s="403"/>
      <c r="K1058" s="404"/>
      <c r="L1058" s="404"/>
      <c r="M1058" s="404"/>
      <c r="N1058" s="404"/>
      <c r="O1058" s="404"/>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c r="A1059" s="388">
        <v>17</v>
      </c>
      <c r="B1059" s="388">
        <v>1</v>
      </c>
      <c r="C1059" s="402"/>
      <c r="D1059" s="402"/>
      <c r="E1059" s="402"/>
      <c r="F1059" s="402"/>
      <c r="G1059" s="402"/>
      <c r="H1059" s="402"/>
      <c r="I1059" s="402"/>
      <c r="J1059" s="403"/>
      <c r="K1059" s="404"/>
      <c r="L1059" s="404"/>
      <c r="M1059" s="404"/>
      <c r="N1059" s="404"/>
      <c r="O1059" s="404"/>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c r="A1060" s="388">
        <v>18</v>
      </c>
      <c r="B1060" s="388">
        <v>1</v>
      </c>
      <c r="C1060" s="402"/>
      <c r="D1060" s="402"/>
      <c r="E1060" s="402"/>
      <c r="F1060" s="402"/>
      <c r="G1060" s="402"/>
      <c r="H1060" s="402"/>
      <c r="I1060" s="402"/>
      <c r="J1060" s="403"/>
      <c r="K1060" s="404"/>
      <c r="L1060" s="404"/>
      <c r="M1060" s="404"/>
      <c r="N1060" s="404"/>
      <c r="O1060" s="404"/>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c r="A1061" s="388">
        <v>19</v>
      </c>
      <c r="B1061" s="388">
        <v>1</v>
      </c>
      <c r="C1061" s="402"/>
      <c r="D1061" s="402"/>
      <c r="E1061" s="402"/>
      <c r="F1061" s="402"/>
      <c r="G1061" s="402"/>
      <c r="H1061" s="402"/>
      <c r="I1061" s="402"/>
      <c r="J1061" s="403"/>
      <c r="K1061" s="404"/>
      <c r="L1061" s="404"/>
      <c r="M1061" s="404"/>
      <c r="N1061" s="404"/>
      <c r="O1061" s="404"/>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c r="A1062" s="388">
        <v>20</v>
      </c>
      <c r="B1062" s="388">
        <v>1</v>
      </c>
      <c r="C1062" s="402"/>
      <c r="D1062" s="402"/>
      <c r="E1062" s="402"/>
      <c r="F1062" s="402"/>
      <c r="G1062" s="402"/>
      <c r="H1062" s="402"/>
      <c r="I1062" s="402"/>
      <c r="J1062" s="403"/>
      <c r="K1062" s="404"/>
      <c r="L1062" s="404"/>
      <c r="M1062" s="404"/>
      <c r="N1062" s="404"/>
      <c r="O1062" s="404"/>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c r="A1063" s="388">
        <v>21</v>
      </c>
      <c r="B1063" s="388">
        <v>1</v>
      </c>
      <c r="C1063" s="402"/>
      <c r="D1063" s="402"/>
      <c r="E1063" s="402"/>
      <c r="F1063" s="402"/>
      <c r="G1063" s="402"/>
      <c r="H1063" s="402"/>
      <c r="I1063" s="402"/>
      <c r="J1063" s="403"/>
      <c r="K1063" s="404"/>
      <c r="L1063" s="404"/>
      <c r="M1063" s="404"/>
      <c r="N1063" s="404"/>
      <c r="O1063" s="404"/>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c r="A1064" s="388">
        <v>22</v>
      </c>
      <c r="B1064" s="388">
        <v>1</v>
      </c>
      <c r="C1064" s="402"/>
      <c r="D1064" s="402"/>
      <c r="E1064" s="402"/>
      <c r="F1064" s="402"/>
      <c r="G1064" s="402"/>
      <c r="H1064" s="402"/>
      <c r="I1064" s="402"/>
      <c r="J1064" s="403"/>
      <c r="K1064" s="404"/>
      <c r="L1064" s="404"/>
      <c r="M1064" s="404"/>
      <c r="N1064" s="404"/>
      <c r="O1064" s="404"/>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c r="A1065" s="388">
        <v>23</v>
      </c>
      <c r="B1065" s="388">
        <v>1</v>
      </c>
      <c r="C1065" s="402"/>
      <c r="D1065" s="402"/>
      <c r="E1065" s="402"/>
      <c r="F1065" s="402"/>
      <c r="G1065" s="402"/>
      <c r="H1065" s="402"/>
      <c r="I1065" s="402"/>
      <c r="J1065" s="403"/>
      <c r="K1065" s="404"/>
      <c r="L1065" s="404"/>
      <c r="M1065" s="404"/>
      <c r="N1065" s="404"/>
      <c r="O1065" s="404"/>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c r="A1066" s="388">
        <v>24</v>
      </c>
      <c r="B1066" s="388">
        <v>1</v>
      </c>
      <c r="C1066" s="402"/>
      <c r="D1066" s="402"/>
      <c r="E1066" s="402"/>
      <c r="F1066" s="402"/>
      <c r="G1066" s="402"/>
      <c r="H1066" s="402"/>
      <c r="I1066" s="402"/>
      <c r="J1066" s="403"/>
      <c r="K1066" s="404"/>
      <c r="L1066" s="404"/>
      <c r="M1066" s="404"/>
      <c r="N1066" s="404"/>
      <c r="O1066" s="404"/>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c r="A1067" s="388">
        <v>25</v>
      </c>
      <c r="B1067" s="388">
        <v>1</v>
      </c>
      <c r="C1067" s="402"/>
      <c r="D1067" s="402"/>
      <c r="E1067" s="402"/>
      <c r="F1067" s="402"/>
      <c r="G1067" s="402"/>
      <c r="H1067" s="402"/>
      <c r="I1067" s="402"/>
      <c r="J1067" s="403"/>
      <c r="K1067" s="404"/>
      <c r="L1067" s="404"/>
      <c r="M1067" s="404"/>
      <c r="N1067" s="404"/>
      <c r="O1067" s="404"/>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c r="A1068" s="388">
        <v>26</v>
      </c>
      <c r="B1068" s="388">
        <v>1</v>
      </c>
      <c r="C1068" s="402"/>
      <c r="D1068" s="402"/>
      <c r="E1068" s="402"/>
      <c r="F1068" s="402"/>
      <c r="G1068" s="402"/>
      <c r="H1068" s="402"/>
      <c r="I1068" s="402"/>
      <c r="J1068" s="403"/>
      <c r="K1068" s="404"/>
      <c r="L1068" s="404"/>
      <c r="M1068" s="404"/>
      <c r="N1068" s="404"/>
      <c r="O1068" s="404"/>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c r="A1069" s="388">
        <v>27</v>
      </c>
      <c r="B1069" s="388">
        <v>1</v>
      </c>
      <c r="C1069" s="402"/>
      <c r="D1069" s="402"/>
      <c r="E1069" s="402"/>
      <c r="F1069" s="402"/>
      <c r="G1069" s="402"/>
      <c r="H1069" s="402"/>
      <c r="I1069" s="402"/>
      <c r="J1069" s="403"/>
      <c r="K1069" s="404"/>
      <c r="L1069" s="404"/>
      <c r="M1069" s="404"/>
      <c r="N1069" s="404"/>
      <c r="O1069" s="404"/>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c r="A1070" s="388">
        <v>28</v>
      </c>
      <c r="B1070" s="388">
        <v>1</v>
      </c>
      <c r="C1070" s="402"/>
      <c r="D1070" s="402"/>
      <c r="E1070" s="402"/>
      <c r="F1070" s="402"/>
      <c r="G1070" s="402"/>
      <c r="H1070" s="402"/>
      <c r="I1070" s="402"/>
      <c r="J1070" s="403"/>
      <c r="K1070" s="404"/>
      <c r="L1070" s="404"/>
      <c r="M1070" s="404"/>
      <c r="N1070" s="404"/>
      <c r="O1070" s="404"/>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c r="A1071" s="388">
        <v>29</v>
      </c>
      <c r="B1071" s="388">
        <v>1</v>
      </c>
      <c r="C1071" s="402"/>
      <c r="D1071" s="402"/>
      <c r="E1071" s="402"/>
      <c r="F1071" s="402"/>
      <c r="G1071" s="402"/>
      <c r="H1071" s="402"/>
      <c r="I1071" s="402"/>
      <c r="J1071" s="403"/>
      <c r="K1071" s="404"/>
      <c r="L1071" s="404"/>
      <c r="M1071" s="404"/>
      <c r="N1071" s="404"/>
      <c r="O1071" s="404"/>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c r="A1072" s="388">
        <v>30</v>
      </c>
      <c r="B1072" s="388">
        <v>1</v>
      </c>
      <c r="C1072" s="402"/>
      <c r="D1072" s="402"/>
      <c r="E1072" s="402"/>
      <c r="F1072" s="402"/>
      <c r="G1072" s="402"/>
      <c r="H1072" s="402"/>
      <c r="I1072" s="402"/>
      <c r="J1072" s="403"/>
      <c r="K1072" s="404"/>
      <c r="L1072" s="404"/>
      <c r="M1072" s="404"/>
      <c r="N1072" s="404"/>
      <c r="O1072" s="404"/>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255</v>
      </c>
      <c r="AD1075" s="262"/>
      <c r="AE1075" s="262"/>
      <c r="AF1075" s="262"/>
      <c r="AG1075" s="262"/>
      <c r="AH1075" s="331" t="s">
        <v>281</v>
      </c>
      <c r="AI1075" s="333"/>
      <c r="AJ1075" s="333"/>
      <c r="AK1075" s="333"/>
      <c r="AL1075" s="333" t="s">
        <v>21</v>
      </c>
      <c r="AM1075" s="333"/>
      <c r="AN1075" s="333"/>
      <c r="AO1075" s="408"/>
      <c r="AP1075" s="409" t="s">
        <v>222</v>
      </c>
      <c r="AQ1075" s="409"/>
      <c r="AR1075" s="409"/>
      <c r="AS1075" s="409"/>
      <c r="AT1075" s="409"/>
      <c r="AU1075" s="409"/>
      <c r="AV1075" s="409"/>
      <c r="AW1075" s="409"/>
      <c r="AX1075" s="409"/>
      <c r="AY1075">
        <f>$AY$1073</f>
        <v>0</v>
      </c>
    </row>
    <row r="1076" spans="1:51" ht="30" hidden="1" customHeight="1">
      <c r="A1076" s="388">
        <v>1</v>
      </c>
      <c r="B1076" s="388">
        <v>1</v>
      </c>
      <c r="C1076" s="402"/>
      <c r="D1076" s="402"/>
      <c r="E1076" s="402"/>
      <c r="F1076" s="402"/>
      <c r="G1076" s="402"/>
      <c r="H1076" s="402"/>
      <c r="I1076" s="402"/>
      <c r="J1076" s="403"/>
      <c r="K1076" s="404"/>
      <c r="L1076" s="404"/>
      <c r="M1076" s="404"/>
      <c r="N1076" s="404"/>
      <c r="O1076" s="404"/>
      <c r="P1076" s="303"/>
      <c r="Q1076" s="303"/>
      <c r="R1076" s="303"/>
      <c r="S1076" s="303"/>
      <c r="T1076" s="303"/>
      <c r="U1076" s="303"/>
      <c r="V1076" s="303"/>
      <c r="W1076" s="303"/>
      <c r="X1076" s="303"/>
      <c r="Y1076" s="304"/>
      <c r="Z1076" s="305"/>
      <c r="AA1076" s="305"/>
      <c r="AB1076" s="306"/>
      <c r="AC1076" s="308"/>
      <c r="AD1076" s="309"/>
      <c r="AE1076" s="309"/>
      <c r="AF1076" s="309"/>
      <c r="AG1076" s="309"/>
      <c r="AH1076" s="405"/>
      <c r="AI1076" s="406"/>
      <c r="AJ1076" s="406"/>
      <c r="AK1076" s="406"/>
      <c r="AL1076" s="312"/>
      <c r="AM1076" s="313"/>
      <c r="AN1076" s="313"/>
      <c r="AO1076" s="314"/>
      <c r="AP1076" s="307"/>
      <c r="AQ1076" s="307"/>
      <c r="AR1076" s="307"/>
      <c r="AS1076" s="307"/>
      <c r="AT1076" s="307"/>
      <c r="AU1076" s="307"/>
      <c r="AV1076" s="307"/>
      <c r="AW1076" s="307"/>
      <c r="AX1076" s="307"/>
      <c r="AY1076">
        <f>$AY$1073</f>
        <v>0</v>
      </c>
    </row>
    <row r="1077" spans="1:51" ht="30" hidden="1" customHeight="1">
      <c r="A1077" s="388">
        <v>2</v>
      </c>
      <c r="B1077" s="388">
        <v>1</v>
      </c>
      <c r="C1077" s="402"/>
      <c r="D1077" s="402"/>
      <c r="E1077" s="402"/>
      <c r="F1077" s="402"/>
      <c r="G1077" s="402"/>
      <c r="H1077" s="402"/>
      <c r="I1077" s="402"/>
      <c r="J1077" s="403"/>
      <c r="K1077" s="404"/>
      <c r="L1077" s="404"/>
      <c r="M1077" s="404"/>
      <c r="N1077" s="404"/>
      <c r="O1077" s="404"/>
      <c r="P1077" s="303"/>
      <c r="Q1077" s="303"/>
      <c r="R1077" s="303"/>
      <c r="S1077" s="303"/>
      <c r="T1077" s="303"/>
      <c r="U1077" s="303"/>
      <c r="V1077" s="303"/>
      <c r="W1077" s="303"/>
      <c r="X1077" s="303"/>
      <c r="Y1077" s="304"/>
      <c r="Z1077" s="305"/>
      <c r="AA1077" s="305"/>
      <c r="AB1077" s="306"/>
      <c r="AC1077" s="308"/>
      <c r="AD1077" s="309"/>
      <c r="AE1077" s="309"/>
      <c r="AF1077" s="309"/>
      <c r="AG1077" s="309"/>
      <c r="AH1077" s="405"/>
      <c r="AI1077" s="406"/>
      <c r="AJ1077" s="406"/>
      <c r="AK1077" s="406"/>
      <c r="AL1077" s="312"/>
      <c r="AM1077" s="313"/>
      <c r="AN1077" s="313"/>
      <c r="AO1077" s="314"/>
      <c r="AP1077" s="307"/>
      <c r="AQ1077" s="307"/>
      <c r="AR1077" s="307"/>
      <c r="AS1077" s="307"/>
      <c r="AT1077" s="307"/>
      <c r="AU1077" s="307"/>
      <c r="AV1077" s="307"/>
      <c r="AW1077" s="307"/>
      <c r="AX1077" s="307"/>
      <c r="AY1077">
        <f>COUNTA($C$1077)</f>
        <v>0</v>
      </c>
    </row>
    <row r="1078" spans="1:51" ht="30" hidden="1" customHeight="1">
      <c r="A1078" s="388">
        <v>3</v>
      </c>
      <c r="B1078" s="388">
        <v>1</v>
      </c>
      <c r="C1078" s="407"/>
      <c r="D1078" s="402"/>
      <c r="E1078" s="402"/>
      <c r="F1078" s="402"/>
      <c r="G1078" s="402"/>
      <c r="H1078" s="402"/>
      <c r="I1078" s="402"/>
      <c r="J1078" s="403"/>
      <c r="K1078" s="404"/>
      <c r="L1078" s="404"/>
      <c r="M1078" s="404"/>
      <c r="N1078" s="404"/>
      <c r="O1078" s="404"/>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c r="A1079" s="388">
        <v>4</v>
      </c>
      <c r="B1079" s="388">
        <v>1</v>
      </c>
      <c r="C1079" s="407"/>
      <c r="D1079" s="402"/>
      <c r="E1079" s="402"/>
      <c r="F1079" s="402"/>
      <c r="G1079" s="402"/>
      <c r="H1079" s="402"/>
      <c r="I1079" s="402"/>
      <c r="J1079" s="403"/>
      <c r="K1079" s="404"/>
      <c r="L1079" s="404"/>
      <c r="M1079" s="404"/>
      <c r="N1079" s="404"/>
      <c r="O1079" s="404"/>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c r="A1080" s="388">
        <v>5</v>
      </c>
      <c r="B1080" s="388">
        <v>1</v>
      </c>
      <c r="C1080" s="402"/>
      <c r="D1080" s="402"/>
      <c r="E1080" s="402"/>
      <c r="F1080" s="402"/>
      <c r="G1080" s="402"/>
      <c r="H1080" s="402"/>
      <c r="I1080" s="402"/>
      <c r="J1080" s="403"/>
      <c r="K1080" s="404"/>
      <c r="L1080" s="404"/>
      <c r="M1080" s="404"/>
      <c r="N1080" s="404"/>
      <c r="O1080" s="404"/>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c r="A1081" s="388">
        <v>6</v>
      </c>
      <c r="B1081" s="388">
        <v>1</v>
      </c>
      <c r="C1081" s="402"/>
      <c r="D1081" s="402"/>
      <c r="E1081" s="402"/>
      <c r="F1081" s="402"/>
      <c r="G1081" s="402"/>
      <c r="H1081" s="402"/>
      <c r="I1081" s="402"/>
      <c r="J1081" s="403"/>
      <c r="K1081" s="404"/>
      <c r="L1081" s="404"/>
      <c r="M1081" s="404"/>
      <c r="N1081" s="404"/>
      <c r="O1081" s="404"/>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c r="A1082" s="388">
        <v>7</v>
      </c>
      <c r="B1082" s="388">
        <v>1</v>
      </c>
      <c r="C1082" s="402"/>
      <c r="D1082" s="402"/>
      <c r="E1082" s="402"/>
      <c r="F1082" s="402"/>
      <c r="G1082" s="402"/>
      <c r="H1082" s="402"/>
      <c r="I1082" s="402"/>
      <c r="J1082" s="403"/>
      <c r="K1082" s="404"/>
      <c r="L1082" s="404"/>
      <c r="M1082" s="404"/>
      <c r="N1082" s="404"/>
      <c r="O1082" s="404"/>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c r="A1083" s="388">
        <v>8</v>
      </c>
      <c r="B1083" s="388">
        <v>1</v>
      </c>
      <c r="C1083" s="402"/>
      <c r="D1083" s="402"/>
      <c r="E1083" s="402"/>
      <c r="F1083" s="402"/>
      <c r="G1083" s="402"/>
      <c r="H1083" s="402"/>
      <c r="I1083" s="402"/>
      <c r="J1083" s="403"/>
      <c r="K1083" s="404"/>
      <c r="L1083" s="404"/>
      <c r="M1083" s="404"/>
      <c r="N1083" s="404"/>
      <c r="O1083" s="404"/>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c r="A1084" s="388">
        <v>9</v>
      </c>
      <c r="B1084" s="388">
        <v>1</v>
      </c>
      <c r="C1084" s="402"/>
      <c r="D1084" s="402"/>
      <c r="E1084" s="402"/>
      <c r="F1084" s="402"/>
      <c r="G1084" s="402"/>
      <c r="H1084" s="402"/>
      <c r="I1084" s="402"/>
      <c r="J1084" s="403"/>
      <c r="K1084" s="404"/>
      <c r="L1084" s="404"/>
      <c r="M1084" s="404"/>
      <c r="N1084" s="404"/>
      <c r="O1084" s="404"/>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c r="A1085" s="388">
        <v>10</v>
      </c>
      <c r="B1085" s="388">
        <v>1</v>
      </c>
      <c r="C1085" s="402"/>
      <c r="D1085" s="402"/>
      <c r="E1085" s="402"/>
      <c r="F1085" s="402"/>
      <c r="G1085" s="402"/>
      <c r="H1085" s="402"/>
      <c r="I1085" s="402"/>
      <c r="J1085" s="403"/>
      <c r="K1085" s="404"/>
      <c r="L1085" s="404"/>
      <c r="M1085" s="404"/>
      <c r="N1085" s="404"/>
      <c r="O1085" s="404"/>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c r="A1086" s="388">
        <v>11</v>
      </c>
      <c r="B1086" s="388">
        <v>1</v>
      </c>
      <c r="C1086" s="402"/>
      <c r="D1086" s="402"/>
      <c r="E1086" s="402"/>
      <c r="F1086" s="402"/>
      <c r="G1086" s="402"/>
      <c r="H1086" s="402"/>
      <c r="I1086" s="402"/>
      <c r="J1086" s="403"/>
      <c r="K1086" s="404"/>
      <c r="L1086" s="404"/>
      <c r="M1086" s="404"/>
      <c r="N1086" s="404"/>
      <c r="O1086" s="404"/>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c r="A1087" s="388">
        <v>12</v>
      </c>
      <c r="B1087" s="388">
        <v>1</v>
      </c>
      <c r="C1087" s="402"/>
      <c r="D1087" s="402"/>
      <c r="E1087" s="402"/>
      <c r="F1087" s="402"/>
      <c r="G1087" s="402"/>
      <c r="H1087" s="402"/>
      <c r="I1087" s="402"/>
      <c r="J1087" s="403"/>
      <c r="K1087" s="404"/>
      <c r="L1087" s="404"/>
      <c r="M1087" s="404"/>
      <c r="N1087" s="404"/>
      <c r="O1087" s="404"/>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c r="A1088" s="388">
        <v>13</v>
      </c>
      <c r="B1088" s="388">
        <v>1</v>
      </c>
      <c r="C1088" s="402"/>
      <c r="D1088" s="402"/>
      <c r="E1088" s="402"/>
      <c r="F1088" s="402"/>
      <c r="G1088" s="402"/>
      <c r="H1088" s="402"/>
      <c r="I1088" s="402"/>
      <c r="J1088" s="403"/>
      <c r="K1088" s="404"/>
      <c r="L1088" s="404"/>
      <c r="M1088" s="404"/>
      <c r="N1088" s="404"/>
      <c r="O1088" s="404"/>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c r="A1089" s="388">
        <v>14</v>
      </c>
      <c r="B1089" s="388">
        <v>1</v>
      </c>
      <c r="C1089" s="402"/>
      <c r="D1089" s="402"/>
      <c r="E1089" s="402"/>
      <c r="F1089" s="402"/>
      <c r="G1089" s="402"/>
      <c r="H1089" s="402"/>
      <c r="I1089" s="402"/>
      <c r="J1089" s="403"/>
      <c r="K1089" s="404"/>
      <c r="L1089" s="404"/>
      <c r="M1089" s="404"/>
      <c r="N1089" s="404"/>
      <c r="O1089" s="404"/>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c r="A1090" s="388">
        <v>15</v>
      </c>
      <c r="B1090" s="388">
        <v>1</v>
      </c>
      <c r="C1090" s="402"/>
      <c r="D1090" s="402"/>
      <c r="E1090" s="402"/>
      <c r="F1090" s="402"/>
      <c r="G1090" s="402"/>
      <c r="H1090" s="402"/>
      <c r="I1090" s="402"/>
      <c r="J1090" s="403"/>
      <c r="K1090" s="404"/>
      <c r="L1090" s="404"/>
      <c r="M1090" s="404"/>
      <c r="N1090" s="404"/>
      <c r="O1090" s="404"/>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c r="A1091" s="388">
        <v>16</v>
      </c>
      <c r="B1091" s="388">
        <v>1</v>
      </c>
      <c r="C1091" s="402"/>
      <c r="D1091" s="402"/>
      <c r="E1091" s="402"/>
      <c r="F1091" s="402"/>
      <c r="G1091" s="402"/>
      <c r="H1091" s="402"/>
      <c r="I1091" s="402"/>
      <c r="J1091" s="403"/>
      <c r="K1091" s="404"/>
      <c r="L1091" s="404"/>
      <c r="M1091" s="404"/>
      <c r="N1091" s="404"/>
      <c r="O1091" s="404"/>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c r="A1092" s="388">
        <v>17</v>
      </c>
      <c r="B1092" s="388">
        <v>1</v>
      </c>
      <c r="C1092" s="402"/>
      <c r="D1092" s="402"/>
      <c r="E1092" s="402"/>
      <c r="F1092" s="402"/>
      <c r="G1092" s="402"/>
      <c r="H1092" s="402"/>
      <c r="I1092" s="402"/>
      <c r="J1092" s="403"/>
      <c r="K1092" s="404"/>
      <c r="L1092" s="404"/>
      <c r="M1092" s="404"/>
      <c r="N1092" s="404"/>
      <c r="O1092" s="404"/>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c r="A1093" s="388">
        <v>18</v>
      </c>
      <c r="B1093" s="388">
        <v>1</v>
      </c>
      <c r="C1093" s="402"/>
      <c r="D1093" s="402"/>
      <c r="E1093" s="402"/>
      <c r="F1093" s="402"/>
      <c r="G1093" s="402"/>
      <c r="H1093" s="402"/>
      <c r="I1093" s="402"/>
      <c r="J1093" s="403"/>
      <c r="K1093" s="404"/>
      <c r="L1093" s="404"/>
      <c r="M1093" s="404"/>
      <c r="N1093" s="404"/>
      <c r="O1093" s="404"/>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c r="A1094" s="388">
        <v>19</v>
      </c>
      <c r="B1094" s="388">
        <v>1</v>
      </c>
      <c r="C1094" s="402"/>
      <c r="D1094" s="402"/>
      <c r="E1094" s="402"/>
      <c r="F1094" s="402"/>
      <c r="G1094" s="402"/>
      <c r="H1094" s="402"/>
      <c r="I1094" s="402"/>
      <c r="J1094" s="403"/>
      <c r="K1094" s="404"/>
      <c r="L1094" s="404"/>
      <c r="M1094" s="404"/>
      <c r="N1094" s="404"/>
      <c r="O1094" s="404"/>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c r="A1095" s="388">
        <v>20</v>
      </c>
      <c r="B1095" s="388">
        <v>1</v>
      </c>
      <c r="C1095" s="402"/>
      <c r="D1095" s="402"/>
      <c r="E1095" s="402"/>
      <c r="F1095" s="402"/>
      <c r="G1095" s="402"/>
      <c r="H1095" s="402"/>
      <c r="I1095" s="402"/>
      <c r="J1095" s="403"/>
      <c r="K1095" s="404"/>
      <c r="L1095" s="404"/>
      <c r="M1095" s="404"/>
      <c r="N1095" s="404"/>
      <c r="O1095" s="404"/>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c r="A1096" s="388">
        <v>21</v>
      </c>
      <c r="B1096" s="388">
        <v>1</v>
      </c>
      <c r="C1096" s="402"/>
      <c r="D1096" s="402"/>
      <c r="E1096" s="402"/>
      <c r="F1096" s="402"/>
      <c r="G1096" s="402"/>
      <c r="H1096" s="402"/>
      <c r="I1096" s="402"/>
      <c r="J1096" s="403"/>
      <c r="K1096" s="404"/>
      <c r="L1096" s="404"/>
      <c r="M1096" s="404"/>
      <c r="N1096" s="404"/>
      <c r="O1096" s="404"/>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c r="A1097" s="388">
        <v>22</v>
      </c>
      <c r="B1097" s="388">
        <v>1</v>
      </c>
      <c r="C1097" s="402"/>
      <c r="D1097" s="402"/>
      <c r="E1097" s="402"/>
      <c r="F1097" s="402"/>
      <c r="G1097" s="402"/>
      <c r="H1097" s="402"/>
      <c r="I1097" s="402"/>
      <c r="J1097" s="403"/>
      <c r="K1097" s="404"/>
      <c r="L1097" s="404"/>
      <c r="M1097" s="404"/>
      <c r="N1097" s="404"/>
      <c r="O1097" s="404"/>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c r="A1098" s="388">
        <v>23</v>
      </c>
      <c r="B1098" s="388">
        <v>1</v>
      </c>
      <c r="C1098" s="402"/>
      <c r="D1098" s="402"/>
      <c r="E1098" s="402"/>
      <c r="F1098" s="402"/>
      <c r="G1098" s="402"/>
      <c r="H1098" s="402"/>
      <c r="I1098" s="402"/>
      <c r="J1098" s="403"/>
      <c r="K1098" s="404"/>
      <c r="L1098" s="404"/>
      <c r="M1098" s="404"/>
      <c r="N1098" s="404"/>
      <c r="O1098" s="404"/>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c r="A1099" s="388">
        <v>24</v>
      </c>
      <c r="B1099" s="388">
        <v>1</v>
      </c>
      <c r="C1099" s="402"/>
      <c r="D1099" s="402"/>
      <c r="E1099" s="402"/>
      <c r="F1099" s="402"/>
      <c r="G1099" s="402"/>
      <c r="H1099" s="402"/>
      <c r="I1099" s="402"/>
      <c r="J1099" s="403"/>
      <c r="K1099" s="404"/>
      <c r="L1099" s="404"/>
      <c r="M1099" s="404"/>
      <c r="N1099" s="404"/>
      <c r="O1099" s="404"/>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c r="A1100" s="388">
        <v>25</v>
      </c>
      <c r="B1100" s="388">
        <v>1</v>
      </c>
      <c r="C1100" s="402"/>
      <c r="D1100" s="402"/>
      <c r="E1100" s="402"/>
      <c r="F1100" s="402"/>
      <c r="G1100" s="402"/>
      <c r="H1100" s="402"/>
      <c r="I1100" s="402"/>
      <c r="J1100" s="403"/>
      <c r="K1100" s="404"/>
      <c r="L1100" s="404"/>
      <c r="M1100" s="404"/>
      <c r="N1100" s="404"/>
      <c r="O1100" s="404"/>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c r="A1101" s="388">
        <v>26</v>
      </c>
      <c r="B1101" s="388">
        <v>1</v>
      </c>
      <c r="C1101" s="402"/>
      <c r="D1101" s="402"/>
      <c r="E1101" s="402"/>
      <c r="F1101" s="402"/>
      <c r="G1101" s="402"/>
      <c r="H1101" s="402"/>
      <c r="I1101" s="402"/>
      <c r="J1101" s="403"/>
      <c r="K1101" s="404"/>
      <c r="L1101" s="404"/>
      <c r="M1101" s="404"/>
      <c r="N1101" s="404"/>
      <c r="O1101" s="404"/>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c r="A1102" s="388">
        <v>27</v>
      </c>
      <c r="B1102" s="388">
        <v>1</v>
      </c>
      <c r="C1102" s="402"/>
      <c r="D1102" s="402"/>
      <c r="E1102" s="402"/>
      <c r="F1102" s="402"/>
      <c r="G1102" s="402"/>
      <c r="H1102" s="402"/>
      <c r="I1102" s="402"/>
      <c r="J1102" s="403"/>
      <c r="K1102" s="404"/>
      <c r="L1102" s="404"/>
      <c r="M1102" s="404"/>
      <c r="N1102" s="404"/>
      <c r="O1102" s="404"/>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c r="A1103" s="388">
        <v>28</v>
      </c>
      <c r="B1103" s="388">
        <v>1</v>
      </c>
      <c r="C1103" s="402"/>
      <c r="D1103" s="402"/>
      <c r="E1103" s="402"/>
      <c r="F1103" s="402"/>
      <c r="G1103" s="402"/>
      <c r="H1103" s="402"/>
      <c r="I1103" s="402"/>
      <c r="J1103" s="403"/>
      <c r="K1103" s="404"/>
      <c r="L1103" s="404"/>
      <c r="M1103" s="404"/>
      <c r="N1103" s="404"/>
      <c r="O1103" s="404"/>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c r="A1104" s="388">
        <v>29</v>
      </c>
      <c r="B1104" s="388">
        <v>1</v>
      </c>
      <c r="C1104" s="402"/>
      <c r="D1104" s="402"/>
      <c r="E1104" s="402"/>
      <c r="F1104" s="402"/>
      <c r="G1104" s="402"/>
      <c r="H1104" s="402"/>
      <c r="I1104" s="402"/>
      <c r="J1104" s="403"/>
      <c r="K1104" s="404"/>
      <c r="L1104" s="404"/>
      <c r="M1104" s="404"/>
      <c r="N1104" s="404"/>
      <c r="O1104" s="404"/>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c r="A1105" s="388">
        <v>30</v>
      </c>
      <c r="B1105" s="388">
        <v>1</v>
      </c>
      <c r="C1105" s="402"/>
      <c r="D1105" s="402"/>
      <c r="E1105" s="402"/>
      <c r="F1105" s="402"/>
      <c r="G1105" s="402"/>
      <c r="H1105" s="402"/>
      <c r="I1105" s="402"/>
      <c r="J1105" s="403"/>
      <c r="K1105" s="404"/>
      <c r="L1105" s="404"/>
      <c r="M1105" s="404"/>
      <c r="N1105" s="404"/>
      <c r="O1105" s="404"/>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c r="A1106" s="867" t="s">
        <v>246</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261</v>
      </c>
      <c r="AM1106" s="937"/>
      <c r="AN1106" s="937"/>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388"/>
      <c r="B1109" s="388"/>
      <c r="C1109" s="262" t="s">
        <v>215</v>
      </c>
      <c r="D1109" s="870"/>
      <c r="E1109" s="262" t="s">
        <v>214</v>
      </c>
      <c r="F1109" s="870"/>
      <c r="G1109" s="870"/>
      <c r="H1109" s="870"/>
      <c r="I1109" s="870"/>
      <c r="J1109" s="262" t="s">
        <v>221</v>
      </c>
      <c r="K1109" s="262"/>
      <c r="L1109" s="262"/>
      <c r="M1109" s="262"/>
      <c r="N1109" s="262"/>
      <c r="O1109" s="262"/>
      <c r="P1109" s="331" t="s">
        <v>27</v>
      </c>
      <c r="Q1109" s="331"/>
      <c r="R1109" s="331"/>
      <c r="S1109" s="331"/>
      <c r="T1109" s="331"/>
      <c r="U1109" s="331"/>
      <c r="V1109" s="331"/>
      <c r="W1109" s="331"/>
      <c r="X1109" s="331"/>
      <c r="Y1109" s="262" t="s">
        <v>223</v>
      </c>
      <c r="Z1109" s="870"/>
      <c r="AA1109" s="870"/>
      <c r="AB1109" s="870"/>
      <c r="AC1109" s="262" t="s">
        <v>197</v>
      </c>
      <c r="AD1109" s="262"/>
      <c r="AE1109" s="262"/>
      <c r="AF1109" s="262"/>
      <c r="AG1109" s="262"/>
      <c r="AH1109" s="331" t="s">
        <v>210</v>
      </c>
      <c r="AI1109" s="332"/>
      <c r="AJ1109" s="332"/>
      <c r="AK1109" s="332"/>
      <c r="AL1109" s="332" t="s">
        <v>21</v>
      </c>
      <c r="AM1109" s="332"/>
      <c r="AN1109" s="332"/>
      <c r="AO1109" s="873"/>
      <c r="AP1109" s="409" t="s">
        <v>247</v>
      </c>
      <c r="AQ1109" s="409"/>
      <c r="AR1109" s="409"/>
      <c r="AS1109" s="409"/>
      <c r="AT1109" s="409"/>
      <c r="AU1109" s="409"/>
      <c r="AV1109" s="409"/>
      <c r="AW1109" s="409"/>
      <c r="AX1109" s="409"/>
    </row>
    <row r="1110" spans="1:51" ht="30" customHeight="1">
      <c r="A1110" s="388">
        <v>1</v>
      </c>
      <c r="B1110" s="388">
        <v>1</v>
      </c>
      <c r="C1110" s="872"/>
      <c r="D1110" s="872"/>
      <c r="E1110" s="247" t="s">
        <v>722</v>
      </c>
      <c r="F1110" s="871"/>
      <c r="G1110" s="871"/>
      <c r="H1110" s="871"/>
      <c r="I1110" s="871"/>
      <c r="J1110" s="403" t="s">
        <v>722</v>
      </c>
      <c r="K1110" s="404"/>
      <c r="L1110" s="404"/>
      <c r="M1110" s="404"/>
      <c r="N1110" s="404"/>
      <c r="O1110" s="404"/>
      <c r="P1110" s="302" t="s">
        <v>722</v>
      </c>
      <c r="Q1110" s="303"/>
      <c r="R1110" s="303"/>
      <c r="S1110" s="303"/>
      <c r="T1110" s="303"/>
      <c r="U1110" s="303"/>
      <c r="V1110" s="303"/>
      <c r="W1110" s="303"/>
      <c r="X1110" s="303"/>
      <c r="Y1110" s="304" t="s">
        <v>722</v>
      </c>
      <c r="Z1110" s="305"/>
      <c r="AA1110" s="305"/>
      <c r="AB1110" s="306"/>
      <c r="AC1110" s="308"/>
      <c r="AD1110" s="309"/>
      <c r="AE1110" s="309"/>
      <c r="AF1110" s="309"/>
      <c r="AG1110" s="309"/>
      <c r="AH1110" s="310" t="s">
        <v>722</v>
      </c>
      <c r="AI1110" s="311"/>
      <c r="AJ1110" s="311"/>
      <c r="AK1110" s="311"/>
      <c r="AL1110" s="312" t="s">
        <v>722</v>
      </c>
      <c r="AM1110" s="313"/>
      <c r="AN1110" s="313"/>
      <c r="AO1110" s="314"/>
      <c r="AP1110" s="307" t="s">
        <v>722</v>
      </c>
      <c r="AQ1110" s="307"/>
      <c r="AR1110" s="307"/>
      <c r="AS1110" s="307"/>
      <c r="AT1110" s="307"/>
      <c r="AU1110" s="307"/>
      <c r="AV1110" s="307"/>
      <c r="AW1110" s="307"/>
      <c r="AX1110" s="307"/>
    </row>
    <row r="1111" spans="1:51" ht="30" hidden="1" customHeight="1">
      <c r="A1111" s="388">
        <v>2</v>
      </c>
      <c r="B1111" s="388">
        <v>1</v>
      </c>
      <c r="C1111" s="872"/>
      <c r="D1111" s="872"/>
      <c r="E1111" s="871"/>
      <c r="F1111" s="871"/>
      <c r="G1111" s="871"/>
      <c r="H1111" s="871"/>
      <c r="I1111" s="871"/>
      <c r="J1111" s="403"/>
      <c r="K1111" s="404"/>
      <c r="L1111" s="404"/>
      <c r="M1111" s="404"/>
      <c r="N1111" s="404"/>
      <c r="O1111" s="404"/>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c r="A1112" s="388">
        <v>3</v>
      </c>
      <c r="B1112" s="388">
        <v>1</v>
      </c>
      <c r="C1112" s="872"/>
      <c r="D1112" s="872"/>
      <c r="E1112" s="871"/>
      <c r="F1112" s="871"/>
      <c r="G1112" s="871"/>
      <c r="H1112" s="871"/>
      <c r="I1112" s="871"/>
      <c r="J1112" s="403"/>
      <c r="K1112" s="404"/>
      <c r="L1112" s="404"/>
      <c r="M1112" s="404"/>
      <c r="N1112" s="404"/>
      <c r="O1112" s="404"/>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c r="A1113" s="388">
        <v>4</v>
      </c>
      <c r="B1113" s="388">
        <v>1</v>
      </c>
      <c r="C1113" s="872"/>
      <c r="D1113" s="872"/>
      <c r="E1113" s="871"/>
      <c r="F1113" s="871"/>
      <c r="G1113" s="871"/>
      <c r="H1113" s="871"/>
      <c r="I1113" s="871"/>
      <c r="J1113" s="403"/>
      <c r="K1113" s="404"/>
      <c r="L1113" s="404"/>
      <c r="M1113" s="404"/>
      <c r="N1113" s="404"/>
      <c r="O1113" s="404"/>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c r="A1114" s="388">
        <v>5</v>
      </c>
      <c r="B1114" s="388">
        <v>1</v>
      </c>
      <c r="C1114" s="872"/>
      <c r="D1114" s="872"/>
      <c r="E1114" s="871"/>
      <c r="F1114" s="871"/>
      <c r="G1114" s="871"/>
      <c r="H1114" s="871"/>
      <c r="I1114" s="871"/>
      <c r="J1114" s="403"/>
      <c r="K1114" s="404"/>
      <c r="L1114" s="404"/>
      <c r="M1114" s="404"/>
      <c r="N1114" s="404"/>
      <c r="O1114" s="404"/>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c r="A1115" s="388">
        <v>6</v>
      </c>
      <c r="B1115" s="388">
        <v>1</v>
      </c>
      <c r="C1115" s="872"/>
      <c r="D1115" s="872"/>
      <c r="E1115" s="871"/>
      <c r="F1115" s="871"/>
      <c r="G1115" s="871"/>
      <c r="H1115" s="871"/>
      <c r="I1115" s="871"/>
      <c r="J1115" s="403"/>
      <c r="K1115" s="404"/>
      <c r="L1115" s="404"/>
      <c r="M1115" s="404"/>
      <c r="N1115" s="404"/>
      <c r="O1115" s="404"/>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c r="A1116" s="388">
        <v>7</v>
      </c>
      <c r="B1116" s="388">
        <v>1</v>
      </c>
      <c r="C1116" s="872"/>
      <c r="D1116" s="872"/>
      <c r="E1116" s="871"/>
      <c r="F1116" s="871"/>
      <c r="G1116" s="871"/>
      <c r="H1116" s="871"/>
      <c r="I1116" s="871"/>
      <c r="J1116" s="403"/>
      <c r="K1116" s="404"/>
      <c r="L1116" s="404"/>
      <c r="M1116" s="404"/>
      <c r="N1116" s="404"/>
      <c r="O1116" s="404"/>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c r="A1117" s="388">
        <v>8</v>
      </c>
      <c r="B1117" s="388">
        <v>1</v>
      </c>
      <c r="C1117" s="872"/>
      <c r="D1117" s="872"/>
      <c r="E1117" s="871"/>
      <c r="F1117" s="871"/>
      <c r="G1117" s="871"/>
      <c r="H1117" s="871"/>
      <c r="I1117" s="871"/>
      <c r="J1117" s="403"/>
      <c r="K1117" s="404"/>
      <c r="L1117" s="404"/>
      <c r="M1117" s="404"/>
      <c r="N1117" s="404"/>
      <c r="O1117" s="404"/>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c r="A1118" s="388">
        <v>9</v>
      </c>
      <c r="B1118" s="388">
        <v>1</v>
      </c>
      <c r="C1118" s="872"/>
      <c r="D1118" s="872"/>
      <c r="E1118" s="871"/>
      <c r="F1118" s="871"/>
      <c r="G1118" s="871"/>
      <c r="H1118" s="871"/>
      <c r="I1118" s="871"/>
      <c r="J1118" s="403"/>
      <c r="K1118" s="404"/>
      <c r="L1118" s="404"/>
      <c r="M1118" s="404"/>
      <c r="N1118" s="404"/>
      <c r="O1118" s="404"/>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c r="A1119" s="388">
        <v>10</v>
      </c>
      <c r="B1119" s="388">
        <v>1</v>
      </c>
      <c r="C1119" s="872"/>
      <c r="D1119" s="872"/>
      <c r="E1119" s="871"/>
      <c r="F1119" s="871"/>
      <c r="G1119" s="871"/>
      <c r="H1119" s="871"/>
      <c r="I1119" s="871"/>
      <c r="J1119" s="403"/>
      <c r="K1119" s="404"/>
      <c r="L1119" s="404"/>
      <c r="M1119" s="404"/>
      <c r="N1119" s="404"/>
      <c r="O1119" s="404"/>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c r="A1120" s="388">
        <v>11</v>
      </c>
      <c r="B1120" s="388">
        <v>1</v>
      </c>
      <c r="C1120" s="872"/>
      <c r="D1120" s="872"/>
      <c r="E1120" s="871"/>
      <c r="F1120" s="871"/>
      <c r="G1120" s="871"/>
      <c r="H1120" s="871"/>
      <c r="I1120" s="871"/>
      <c r="J1120" s="403"/>
      <c r="K1120" s="404"/>
      <c r="L1120" s="404"/>
      <c r="M1120" s="404"/>
      <c r="N1120" s="404"/>
      <c r="O1120" s="404"/>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c r="A1121" s="388">
        <v>12</v>
      </c>
      <c r="B1121" s="388">
        <v>1</v>
      </c>
      <c r="C1121" s="872"/>
      <c r="D1121" s="872"/>
      <c r="E1121" s="871"/>
      <c r="F1121" s="871"/>
      <c r="G1121" s="871"/>
      <c r="H1121" s="871"/>
      <c r="I1121" s="871"/>
      <c r="J1121" s="403"/>
      <c r="K1121" s="404"/>
      <c r="L1121" s="404"/>
      <c r="M1121" s="404"/>
      <c r="N1121" s="404"/>
      <c r="O1121" s="404"/>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c r="A1122" s="388">
        <v>13</v>
      </c>
      <c r="B1122" s="388">
        <v>1</v>
      </c>
      <c r="C1122" s="872"/>
      <c r="D1122" s="872"/>
      <c r="E1122" s="871"/>
      <c r="F1122" s="871"/>
      <c r="G1122" s="871"/>
      <c r="H1122" s="871"/>
      <c r="I1122" s="871"/>
      <c r="J1122" s="403"/>
      <c r="K1122" s="404"/>
      <c r="L1122" s="404"/>
      <c r="M1122" s="404"/>
      <c r="N1122" s="404"/>
      <c r="O1122" s="404"/>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c r="A1123" s="388">
        <v>14</v>
      </c>
      <c r="B1123" s="388">
        <v>1</v>
      </c>
      <c r="C1123" s="872"/>
      <c r="D1123" s="872"/>
      <c r="E1123" s="871"/>
      <c r="F1123" s="871"/>
      <c r="G1123" s="871"/>
      <c r="H1123" s="871"/>
      <c r="I1123" s="871"/>
      <c r="J1123" s="403"/>
      <c r="K1123" s="404"/>
      <c r="L1123" s="404"/>
      <c r="M1123" s="404"/>
      <c r="N1123" s="404"/>
      <c r="O1123" s="404"/>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c r="A1124" s="388">
        <v>15</v>
      </c>
      <c r="B1124" s="388">
        <v>1</v>
      </c>
      <c r="C1124" s="872"/>
      <c r="D1124" s="872"/>
      <c r="E1124" s="871"/>
      <c r="F1124" s="871"/>
      <c r="G1124" s="871"/>
      <c r="H1124" s="871"/>
      <c r="I1124" s="871"/>
      <c r="J1124" s="403"/>
      <c r="K1124" s="404"/>
      <c r="L1124" s="404"/>
      <c r="M1124" s="404"/>
      <c r="N1124" s="404"/>
      <c r="O1124" s="404"/>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c r="A1125" s="388">
        <v>16</v>
      </c>
      <c r="B1125" s="388">
        <v>1</v>
      </c>
      <c r="C1125" s="872"/>
      <c r="D1125" s="872"/>
      <c r="E1125" s="871"/>
      <c r="F1125" s="871"/>
      <c r="G1125" s="871"/>
      <c r="H1125" s="871"/>
      <c r="I1125" s="871"/>
      <c r="J1125" s="403"/>
      <c r="K1125" s="404"/>
      <c r="L1125" s="404"/>
      <c r="M1125" s="404"/>
      <c r="N1125" s="404"/>
      <c r="O1125" s="404"/>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c r="A1126" s="388">
        <v>17</v>
      </c>
      <c r="B1126" s="388">
        <v>1</v>
      </c>
      <c r="C1126" s="872"/>
      <c r="D1126" s="872"/>
      <c r="E1126" s="871"/>
      <c r="F1126" s="871"/>
      <c r="G1126" s="871"/>
      <c r="H1126" s="871"/>
      <c r="I1126" s="871"/>
      <c r="J1126" s="403"/>
      <c r="K1126" s="404"/>
      <c r="L1126" s="404"/>
      <c r="M1126" s="404"/>
      <c r="N1126" s="404"/>
      <c r="O1126" s="404"/>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c r="A1127" s="388">
        <v>18</v>
      </c>
      <c r="B1127" s="388">
        <v>1</v>
      </c>
      <c r="C1127" s="872"/>
      <c r="D1127" s="872"/>
      <c r="E1127" s="247"/>
      <c r="F1127" s="871"/>
      <c r="G1127" s="871"/>
      <c r="H1127" s="871"/>
      <c r="I1127" s="871"/>
      <c r="J1127" s="403"/>
      <c r="K1127" s="404"/>
      <c r="L1127" s="404"/>
      <c r="M1127" s="404"/>
      <c r="N1127" s="404"/>
      <c r="O1127" s="404"/>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c r="A1128" s="388">
        <v>19</v>
      </c>
      <c r="B1128" s="388">
        <v>1</v>
      </c>
      <c r="C1128" s="872"/>
      <c r="D1128" s="872"/>
      <c r="E1128" s="871"/>
      <c r="F1128" s="871"/>
      <c r="G1128" s="871"/>
      <c r="H1128" s="871"/>
      <c r="I1128" s="871"/>
      <c r="J1128" s="403"/>
      <c r="K1128" s="404"/>
      <c r="L1128" s="404"/>
      <c r="M1128" s="404"/>
      <c r="N1128" s="404"/>
      <c r="O1128" s="404"/>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c r="A1129" s="388">
        <v>20</v>
      </c>
      <c r="B1129" s="388">
        <v>1</v>
      </c>
      <c r="C1129" s="872"/>
      <c r="D1129" s="872"/>
      <c r="E1129" s="871"/>
      <c r="F1129" s="871"/>
      <c r="G1129" s="871"/>
      <c r="H1129" s="871"/>
      <c r="I1129" s="871"/>
      <c r="J1129" s="403"/>
      <c r="K1129" s="404"/>
      <c r="L1129" s="404"/>
      <c r="M1129" s="404"/>
      <c r="N1129" s="404"/>
      <c r="O1129" s="404"/>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c r="A1130" s="388">
        <v>21</v>
      </c>
      <c r="B1130" s="388">
        <v>1</v>
      </c>
      <c r="C1130" s="872"/>
      <c r="D1130" s="872"/>
      <c r="E1130" s="871"/>
      <c r="F1130" s="871"/>
      <c r="G1130" s="871"/>
      <c r="H1130" s="871"/>
      <c r="I1130" s="871"/>
      <c r="J1130" s="403"/>
      <c r="K1130" s="404"/>
      <c r="L1130" s="404"/>
      <c r="M1130" s="404"/>
      <c r="N1130" s="404"/>
      <c r="O1130" s="404"/>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c r="A1131" s="388">
        <v>22</v>
      </c>
      <c r="B1131" s="388">
        <v>1</v>
      </c>
      <c r="C1131" s="872"/>
      <c r="D1131" s="872"/>
      <c r="E1131" s="871"/>
      <c r="F1131" s="871"/>
      <c r="G1131" s="871"/>
      <c r="H1131" s="871"/>
      <c r="I1131" s="871"/>
      <c r="J1131" s="403"/>
      <c r="K1131" s="404"/>
      <c r="L1131" s="404"/>
      <c r="M1131" s="404"/>
      <c r="N1131" s="404"/>
      <c r="O1131" s="404"/>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c r="A1132" s="388">
        <v>23</v>
      </c>
      <c r="B1132" s="388">
        <v>1</v>
      </c>
      <c r="C1132" s="872"/>
      <c r="D1132" s="872"/>
      <c r="E1132" s="871"/>
      <c r="F1132" s="871"/>
      <c r="G1132" s="871"/>
      <c r="H1132" s="871"/>
      <c r="I1132" s="871"/>
      <c r="J1132" s="403"/>
      <c r="K1132" s="404"/>
      <c r="L1132" s="404"/>
      <c r="M1132" s="404"/>
      <c r="N1132" s="404"/>
      <c r="O1132" s="404"/>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c r="A1133" s="388">
        <v>24</v>
      </c>
      <c r="B1133" s="388">
        <v>1</v>
      </c>
      <c r="C1133" s="872"/>
      <c r="D1133" s="872"/>
      <c r="E1133" s="871"/>
      <c r="F1133" s="871"/>
      <c r="G1133" s="871"/>
      <c r="H1133" s="871"/>
      <c r="I1133" s="871"/>
      <c r="J1133" s="403"/>
      <c r="K1133" s="404"/>
      <c r="L1133" s="404"/>
      <c r="M1133" s="404"/>
      <c r="N1133" s="404"/>
      <c r="O1133" s="404"/>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c r="A1134" s="388">
        <v>25</v>
      </c>
      <c r="B1134" s="388">
        <v>1</v>
      </c>
      <c r="C1134" s="872"/>
      <c r="D1134" s="872"/>
      <c r="E1134" s="871"/>
      <c r="F1134" s="871"/>
      <c r="G1134" s="871"/>
      <c r="H1134" s="871"/>
      <c r="I1134" s="871"/>
      <c r="J1134" s="403"/>
      <c r="K1134" s="404"/>
      <c r="L1134" s="404"/>
      <c r="M1134" s="404"/>
      <c r="N1134" s="404"/>
      <c r="O1134" s="404"/>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c r="A1135" s="388">
        <v>26</v>
      </c>
      <c r="B1135" s="388">
        <v>1</v>
      </c>
      <c r="C1135" s="872"/>
      <c r="D1135" s="872"/>
      <c r="E1135" s="871"/>
      <c r="F1135" s="871"/>
      <c r="G1135" s="871"/>
      <c r="H1135" s="871"/>
      <c r="I1135" s="871"/>
      <c r="J1135" s="403"/>
      <c r="K1135" s="404"/>
      <c r="L1135" s="404"/>
      <c r="M1135" s="404"/>
      <c r="N1135" s="404"/>
      <c r="O1135" s="404"/>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c r="A1136" s="388">
        <v>27</v>
      </c>
      <c r="B1136" s="388">
        <v>1</v>
      </c>
      <c r="C1136" s="872"/>
      <c r="D1136" s="872"/>
      <c r="E1136" s="871"/>
      <c r="F1136" s="871"/>
      <c r="G1136" s="871"/>
      <c r="H1136" s="871"/>
      <c r="I1136" s="871"/>
      <c r="J1136" s="403"/>
      <c r="K1136" s="404"/>
      <c r="L1136" s="404"/>
      <c r="M1136" s="404"/>
      <c r="N1136" s="404"/>
      <c r="O1136" s="404"/>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c r="A1137" s="388">
        <v>28</v>
      </c>
      <c r="B1137" s="388">
        <v>1</v>
      </c>
      <c r="C1137" s="872"/>
      <c r="D1137" s="872"/>
      <c r="E1137" s="871"/>
      <c r="F1137" s="871"/>
      <c r="G1137" s="871"/>
      <c r="H1137" s="871"/>
      <c r="I1137" s="871"/>
      <c r="J1137" s="403"/>
      <c r="K1137" s="404"/>
      <c r="L1137" s="404"/>
      <c r="M1137" s="404"/>
      <c r="N1137" s="404"/>
      <c r="O1137" s="404"/>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c r="A1138" s="388">
        <v>29</v>
      </c>
      <c r="B1138" s="388">
        <v>1</v>
      </c>
      <c r="C1138" s="872"/>
      <c r="D1138" s="872"/>
      <c r="E1138" s="871"/>
      <c r="F1138" s="871"/>
      <c r="G1138" s="871"/>
      <c r="H1138" s="871"/>
      <c r="I1138" s="871"/>
      <c r="J1138" s="403"/>
      <c r="K1138" s="404"/>
      <c r="L1138" s="404"/>
      <c r="M1138" s="404"/>
      <c r="N1138" s="404"/>
      <c r="O1138" s="404"/>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c r="A1139" s="388">
        <v>30</v>
      </c>
      <c r="B1139" s="388">
        <v>1</v>
      </c>
      <c r="C1139" s="872"/>
      <c r="D1139" s="872"/>
      <c r="E1139" s="871"/>
      <c r="F1139" s="871"/>
      <c r="G1139" s="871"/>
      <c r="H1139" s="871"/>
      <c r="I1139" s="871"/>
      <c r="J1139" s="403"/>
      <c r="K1139" s="404"/>
      <c r="L1139" s="404"/>
      <c r="M1139" s="404"/>
      <c r="N1139" s="404"/>
      <c r="O1139" s="404"/>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3:AX13 P15:AX15">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6:Y874">
    <cfRule type="expression" dxfId="1723" priority="2953">
      <formula>IF(RIGHT(TEXT(Y846,"0.#"),1)=".",FALSE,TRUE)</formula>
    </cfRule>
    <cfRule type="expression" dxfId="1722" priority="2954">
      <formula>IF(RIGHT(TEXT(Y846,"0.#"),1)=".",TRUE,FALSE)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29" max="49" man="1"/>
    <brk id="727" max="49" man="1"/>
    <brk id="747" max="49" man="1"/>
    <brk id="786" max="49" man="1"/>
    <brk id="9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c r="A2" s="14" t="s">
        <v>84</v>
      </c>
      <c r="B2" s="15"/>
      <c r="C2" s="13" t="str">
        <f>IF(B2="","",A2)</f>
        <v/>
      </c>
      <c r="D2" s="13" t="str">
        <f>IF(C2="","",IF(D1&lt;&gt;"",CONCATENATE(D1,"、",C2),C2))</f>
        <v/>
      </c>
      <c r="F2" s="12" t="s">
        <v>71</v>
      </c>
      <c r="G2" s="17" t="s">
        <v>667</v>
      </c>
      <c r="H2" s="13" t="str">
        <f>IF(G2="","",F2)</f>
        <v>一般会計</v>
      </c>
      <c r="I2" s="13" t="str">
        <f>IF(H2="","",IF(I1&lt;&gt;"",CONCATENATE(I1,"、",H2),H2))</f>
        <v>一般会計</v>
      </c>
      <c r="K2" s="14" t="s">
        <v>102</v>
      </c>
      <c r="L2" s="15"/>
      <c r="M2" s="13" t="str">
        <f>IF(L2="","",K2)</f>
        <v/>
      </c>
      <c r="N2" s="13" t="str">
        <f>IF(M2="","",IF(N1&lt;&gt;"",CONCATENATE(N1,"、",M2),M2))</f>
        <v/>
      </c>
      <c r="O2" s="13"/>
      <c r="P2" s="12" t="s">
        <v>73</v>
      </c>
      <c r="Q2" s="17" t="s">
        <v>667</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667</v>
      </c>
      <c r="R4" s="13" t="str">
        <f t="shared" si="3"/>
        <v>補助</v>
      </c>
      <c r="S4" s="13" t="str">
        <f t="shared" si="4"/>
        <v>直接実施、補助</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直接実施、補助</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直接実施、補助</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直接実施、補助</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c r="A10" s="14" t="s">
        <v>244</v>
      </c>
      <c r="B10" s="15"/>
      <c r="C10" s="13" t="str">
        <f t="shared" si="0"/>
        <v/>
      </c>
      <c r="D10" s="13" t="str">
        <f t="shared" si="8"/>
        <v/>
      </c>
      <c r="F10" s="18" t="s">
        <v>116</v>
      </c>
      <c r="G10" s="17"/>
      <c r="H10" s="13" t="str">
        <f t="shared" si="1"/>
        <v/>
      </c>
      <c r="I10" s="13" t="str">
        <f t="shared" si="5"/>
        <v>一般会計</v>
      </c>
      <c r="K10" s="14" t="s">
        <v>248</v>
      </c>
      <c r="L10" s="15"/>
      <c r="M10" s="13" t="str">
        <f t="shared" si="2"/>
        <v/>
      </c>
      <c r="N10" s="13" t="str">
        <f t="shared" si="6"/>
        <v/>
      </c>
      <c r="O10" s="13"/>
      <c r="P10" s="13" t="str">
        <f>S8</f>
        <v>直接実施、補助</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667</v>
      </c>
      <c r="M11" s="13" t="str">
        <f t="shared" si="2"/>
        <v>その他の事項経費</v>
      </c>
      <c r="N11" s="13" t="str">
        <f t="shared" si="6"/>
        <v>その他の事項経費</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c r="A24" s="74" t="s">
        <v>317</v>
      </c>
      <c r="B24" s="15"/>
      <c r="C24" s="13" t="str">
        <f t="shared" si="9"/>
        <v/>
      </c>
      <c r="D24" s="13" t="str">
        <f>IF(C24="",D23,IF(D23&lt;&gt;"",CONCATENATE(D23,"、",C24),C24))</f>
        <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c r="A29" s="13"/>
      <c r="B29" s="13"/>
      <c r="F29" s="18" t="s">
        <v>226</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c r="A30" s="13"/>
      <c r="B30" s="13"/>
      <c r="F30" s="18" t="s">
        <v>227</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c r="A31" s="13"/>
      <c r="B31" s="13"/>
      <c r="F31" s="18" t="s">
        <v>228</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c r="A32" s="13"/>
      <c r="B32" s="13"/>
      <c r="F32" s="18" t="s">
        <v>229</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c r="A34" s="13"/>
      <c r="B34" s="13"/>
      <c r="F34" s="18" t="s">
        <v>231</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c r="A35" s="13"/>
      <c r="B35" s="13"/>
      <c r="F35" s="18" t="s">
        <v>232</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c r="A36" s="13"/>
      <c r="B36" s="13"/>
      <c r="F36" s="18" t="s">
        <v>233</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c r="A38" s="13"/>
      <c r="B38" s="13"/>
      <c r="F38" s="13"/>
      <c r="G38" s="19"/>
      <c r="K38" s="13"/>
      <c r="L38" s="13"/>
      <c r="O38" s="13"/>
      <c r="P38" s="13"/>
      <c r="Q38" s="19"/>
      <c r="T38" s="13"/>
      <c r="U38" s="32" t="s">
        <v>301</v>
      </c>
      <c r="Y38" s="32" t="s">
        <v>365</v>
      </c>
      <c r="Z38" s="32" t="s">
        <v>496</v>
      </c>
      <c r="AF38" s="30"/>
      <c r="AK38" s="42" t="str">
        <f t="shared" si="7"/>
        <v>k</v>
      </c>
    </row>
    <row r="39" spans="1:37">
      <c r="A39" s="13"/>
      <c r="B39" s="13"/>
      <c r="F39" s="13" t="str">
        <f>I37</f>
        <v>一般会計</v>
      </c>
      <c r="G39" s="19"/>
      <c r="K39" s="13"/>
      <c r="L39" s="13"/>
      <c r="O39" s="13"/>
      <c r="P39" s="13"/>
      <c r="Q39" s="19"/>
      <c r="T39" s="13"/>
      <c r="U39" s="32" t="s">
        <v>311</v>
      </c>
      <c r="Y39" s="32" t="s">
        <v>366</v>
      </c>
      <c r="Z39" s="32" t="s">
        <v>497</v>
      </c>
      <c r="AF39" s="30"/>
      <c r="AK39" s="42" t="str">
        <f t="shared" si="7"/>
        <v>l</v>
      </c>
    </row>
    <row r="40" spans="1:37">
      <c r="A40" s="13"/>
      <c r="B40" s="13"/>
      <c r="F40" s="13"/>
      <c r="G40" s="19"/>
      <c r="K40" s="13"/>
      <c r="L40" s="13"/>
      <c r="O40" s="13"/>
      <c r="P40" s="13"/>
      <c r="Q40" s="19"/>
      <c r="T40" s="13"/>
      <c r="Y40" s="32" t="s">
        <v>367</v>
      </c>
      <c r="Z40" s="32" t="s">
        <v>498</v>
      </c>
      <c r="AF40" s="30"/>
      <c r="AK40" s="42" t="str">
        <f t="shared" si="7"/>
        <v>m</v>
      </c>
    </row>
    <row r="41" spans="1:37">
      <c r="A41" s="13"/>
      <c r="B41" s="13"/>
      <c r="F41" s="13"/>
      <c r="G41" s="19"/>
      <c r="K41" s="13"/>
      <c r="L41" s="13"/>
      <c r="O41" s="13"/>
      <c r="P41" s="13"/>
      <c r="Q41" s="19"/>
      <c r="T41" s="13"/>
      <c r="Y41" s="32" t="s">
        <v>368</v>
      </c>
      <c r="Z41" s="32" t="s">
        <v>499</v>
      </c>
      <c r="AF41" s="30"/>
      <c r="AK41" s="42" t="str">
        <f t="shared" si="7"/>
        <v>n</v>
      </c>
    </row>
    <row r="42" spans="1:37">
      <c r="A42" s="13"/>
      <c r="B42" s="13"/>
      <c r="F42" s="13"/>
      <c r="G42" s="19"/>
      <c r="K42" s="13"/>
      <c r="L42" s="13"/>
      <c r="O42" s="13"/>
      <c r="P42" s="13"/>
      <c r="Q42" s="19"/>
      <c r="T42" s="13"/>
      <c r="Y42" s="32" t="s">
        <v>369</v>
      </c>
      <c r="Z42" s="32" t="s">
        <v>500</v>
      </c>
      <c r="AF42" s="30"/>
      <c r="AK42" s="42" t="str">
        <f t="shared" si="7"/>
        <v>o</v>
      </c>
    </row>
    <row r="43" spans="1:37">
      <c r="A43" s="13"/>
      <c r="B43" s="13"/>
      <c r="F43" s="13"/>
      <c r="G43" s="19"/>
      <c r="K43" s="13"/>
      <c r="L43" s="13"/>
      <c r="O43" s="13"/>
      <c r="P43" s="13"/>
      <c r="Q43" s="19"/>
      <c r="T43" s="13"/>
      <c r="Y43" s="32" t="s">
        <v>370</v>
      </c>
      <c r="Z43" s="32" t="s">
        <v>501</v>
      </c>
      <c r="AF43" s="30"/>
      <c r="AK43" s="42" t="str">
        <f t="shared" si="7"/>
        <v>p</v>
      </c>
    </row>
    <row r="44" spans="1:37">
      <c r="A44" s="13"/>
      <c r="B44" s="13"/>
      <c r="F44" s="13"/>
      <c r="G44" s="19"/>
      <c r="K44" s="13"/>
      <c r="L44" s="13"/>
      <c r="O44" s="13"/>
      <c r="P44" s="13"/>
      <c r="Q44" s="19"/>
      <c r="T44" s="13"/>
      <c r="Y44" s="32" t="s">
        <v>371</v>
      </c>
      <c r="Z44" s="32" t="s">
        <v>502</v>
      </c>
      <c r="AF44" s="30"/>
      <c r="AK44" s="42" t="str">
        <f t="shared" si="7"/>
        <v>q</v>
      </c>
    </row>
    <row r="45" spans="1:37">
      <c r="A45" s="13"/>
      <c r="B45" s="13"/>
      <c r="F45" s="13"/>
      <c r="G45" s="19"/>
      <c r="K45" s="13"/>
      <c r="L45" s="13"/>
      <c r="O45" s="13"/>
      <c r="P45" s="13"/>
      <c r="Q45" s="19"/>
      <c r="T45" s="13"/>
      <c r="Y45" s="32" t="s">
        <v>372</v>
      </c>
      <c r="Z45" s="32" t="s">
        <v>503</v>
      </c>
      <c r="AF45" s="30"/>
      <c r="AK45" s="42" t="str">
        <f t="shared" si="7"/>
        <v>r</v>
      </c>
    </row>
    <row r="46" spans="1:37">
      <c r="A46" s="13"/>
      <c r="B46" s="13"/>
      <c r="F46" s="13"/>
      <c r="G46" s="19"/>
      <c r="K46" s="13"/>
      <c r="L46" s="13"/>
      <c r="O46" s="13"/>
      <c r="P46" s="13"/>
      <c r="Q46" s="19"/>
      <c r="T46" s="13"/>
      <c r="Y46" s="32" t="s">
        <v>373</v>
      </c>
      <c r="Z46" s="32" t="s">
        <v>504</v>
      </c>
      <c r="AF46" s="30"/>
      <c r="AK46" s="42" t="str">
        <f t="shared" si="7"/>
        <v>s</v>
      </c>
    </row>
    <row r="47" spans="1:37">
      <c r="A47" s="13"/>
      <c r="B47" s="13"/>
      <c r="F47" s="13"/>
      <c r="G47" s="19"/>
      <c r="K47" s="13"/>
      <c r="L47" s="13"/>
      <c r="O47" s="13"/>
      <c r="P47" s="13"/>
      <c r="Q47" s="19"/>
      <c r="T47" s="13"/>
      <c r="Y47" s="32" t="s">
        <v>374</v>
      </c>
      <c r="Z47" s="32" t="s">
        <v>505</v>
      </c>
      <c r="AF47" s="30"/>
      <c r="AK47" s="42" t="str">
        <f t="shared" si="7"/>
        <v>t</v>
      </c>
    </row>
    <row r="48" spans="1:37">
      <c r="A48" s="13"/>
      <c r="B48" s="13"/>
      <c r="F48" s="13"/>
      <c r="G48" s="19"/>
      <c r="K48" s="13"/>
      <c r="L48" s="13"/>
      <c r="O48" s="13"/>
      <c r="P48" s="13"/>
      <c r="Q48" s="19"/>
      <c r="T48" s="13"/>
      <c r="Y48" s="32" t="s">
        <v>375</v>
      </c>
      <c r="Z48" s="32" t="s">
        <v>506</v>
      </c>
      <c r="AF48" s="30"/>
      <c r="AK48" s="42" t="str">
        <f t="shared" si="7"/>
        <v>u</v>
      </c>
    </row>
    <row r="49" spans="1:37">
      <c r="A49" s="13"/>
      <c r="B49" s="13"/>
      <c r="F49" s="13"/>
      <c r="G49" s="19"/>
      <c r="K49" s="13"/>
      <c r="L49" s="13"/>
      <c r="O49" s="13"/>
      <c r="P49" s="13"/>
      <c r="Q49" s="19"/>
      <c r="T49" s="13"/>
      <c r="Y49" s="32" t="s">
        <v>376</v>
      </c>
      <c r="Z49" s="32" t="s">
        <v>507</v>
      </c>
      <c r="AF49" s="30"/>
      <c r="AK49" s="42" t="str">
        <f t="shared" si="7"/>
        <v>v</v>
      </c>
    </row>
    <row r="50" spans="1:37">
      <c r="A50" s="13"/>
      <c r="B50" s="13"/>
      <c r="F50" s="13"/>
      <c r="G50" s="19"/>
      <c r="K50" s="13"/>
      <c r="L50" s="13"/>
      <c r="O50" s="13"/>
      <c r="P50" s="13"/>
      <c r="Q50" s="19"/>
      <c r="T50" s="13"/>
      <c r="Y50" s="32" t="s">
        <v>377</v>
      </c>
      <c r="Z50" s="32" t="s">
        <v>508</v>
      </c>
      <c r="AF50" s="30"/>
    </row>
    <row r="51" spans="1:37">
      <c r="A51" s="13"/>
      <c r="B51" s="13"/>
      <c r="F51" s="13"/>
      <c r="G51" s="19"/>
      <c r="K51" s="13"/>
      <c r="L51" s="13"/>
      <c r="O51" s="13"/>
      <c r="P51" s="13"/>
      <c r="Q51" s="19"/>
      <c r="T51" s="13"/>
      <c r="Y51" s="32" t="s">
        <v>378</v>
      </c>
      <c r="Z51" s="32" t="s">
        <v>509</v>
      </c>
      <c r="AF51" s="30"/>
    </row>
    <row r="52" spans="1:37">
      <c r="A52" s="13"/>
      <c r="B52" s="13"/>
      <c r="F52" s="13"/>
      <c r="G52" s="19"/>
      <c r="K52" s="13"/>
      <c r="L52" s="13"/>
      <c r="O52" s="13"/>
      <c r="P52" s="13"/>
      <c r="Q52" s="19"/>
      <c r="T52" s="13"/>
      <c r="Y52" s="32" t="s">
        <v>379</v>
      </c>
      <c r="Z52" s="32" t="s">
        <v>510</v>
      </c>
      <c r="AF52" s="30"/>
    </row>
    <row r="53" spans="1:37">
      <c r="A53" s="13"/>
      <c r="B53" s="13"/>
      <c r="F53" s="13"/>
      <c r="G53" s="19"/>
      <c r="K53" s="13"/>
      <c r="L53" s="13"/>
      <c r="O53" s="13"/>
      <c r="P53" s="13"/>
      <c r="Q53" s="19"/>
      <c r="T53" s="13"/>
      <c r="Y53" s="32" t="s">
        <v>380</v>
      </c>
      <c r="Z53" s="32" t="s">
        <v>511</v>
      </c>
      <c r="AF53" s="30"/>
    </row>
    <row r="54" spans="1:37">
      <c r="A54" s="13"/>
      <c r="B54" s="13"/>
      <c r="F54" s="13"/>
      <c r="G54" s="19"/>
      <c r="K54" s="13"/>
      <c r="L54" s="13"/>
      <c r="O54" s="13"/>
      <c r="P54" s="20"/>
      <c r="Q54" s="19"/>
      <c r="T54" s="13"/>
      <c r="Y54" s="32" t="s">
        <v>381</v>
      </c>
      <c r="Z54" s="32" t="s">
        <v>512</v>
      </c>
      <c r="AF54" s="30"/>
    </row>
    <row r="55" spans="1:37">
      <c r="A55" s="13"/>
      <c r="B55" s="13"/>
      <c r="F55" s="13"/>
      <c r="G55" s="19"/>
      <c r="K55" s="13"/>
      <c r="L55" s="13"/>
      <c r="O55" s="13"/>
      <c r="P55" s="13"/>
      <c r="Q55" s="19"/>
      <c r="T55" s="13"/>
      <c r="Y55" s="32" t="s">
        <v>382</v>
      </c>
      <c r="Z55" s="32" t="s">
        <v>513</v>
      </c>
      <c r="AF55" s="30"/>
    </row>
    <row r="56" spans="1:37">
      <c r="A56" s="13"/>
      <c r="B56" s="13"/>
      <c r="F56" s="13"/>
      <c r="G56" s="19"/>
      <c r="K56" s="13"/>
      <c r="L56" s="13"/>
      <c r="O56" s="13"/>
      <c r="P56" s="13"/>
      <c r="Q56" s="19"/>
      <c r="T56" s="13"/>
      <c r="Y56" s="32" t="s">
        <v>383</v>
      </c>
      <c r="Z56" s="32" t="s">
        <v>514</v>
      </c>
      <c r="AF56" s="30"/>
    </row>
    <row r="57" spans="1:37">
      <c r="A57" s="13"/>
      <c r="B57" s="13"/>
      <c r="F57" s="13"/>
      <c r="G57" s="19"/>
      <c r="K57" s="13"/>
      <c r="L57" s="13"/>
      <c r="O57" s="13"/>
      <c r="P57" s="13"/>
      <c r="Q57" s="19"/>
      <c r="T57" s="13"/>
      <c r="Y57" s="32" t="s">
        <v>384</v>
      </c>
      <c r="Z57" s="32" t="s">
        <v>515</v>
      </c>
      <c r="AF57" s="30"/>
    </row>
    <row r="58" spans="1:37">
      <c r="A58" s="13"/>
      <c r="B58" s="13"/>
      <c r="F58" s="13"/>
      <c r="G58" s="19"/>
      <c r="K58" s="13"/>
      <c r="L58" s="13"/>
      <c r="O58" s="13"/>
      <c r="P58" s="13"/>
      <c r="Q58" s="19"/>
      <c r="T58" s="13"/>
      <c r="Y58" s="32" t="s">
        <v>385</v>
      </c>
      <c r="Z58" s="32" t="s">
        <v>516</v>
      </c>
      <c r="AF58" s="30"/>
    </row>
    <row r="59" spans="1:37">
      <c r="A59" s="13"/>
      <c r="B59" s="13"/>
      <c r="F59" s="13"/>
      <c r="G59" s="19"/>
      <c r="K59" s="13"/>
      <c r="L59" s="13"/>
      <c r="O59" s="13"/>
      <c r="P59" s="13"/>
      <c r="Q59" s="19"/>
      <c r="T59" s="13"/>
      <c r="Y59" s="32" t="s">
        <v>386</v>
      </c>
      <c r="Z59" s="32" t="s">
        <v>517</v>
      </c>
      <c r="AF59" s="30"/>
    </row>
    <row r="60" spans="1:37">
      <c r="A60" s="13"/>
      <c r="B60" s="13"/>
      <c r="F60" s="13"/>
      <c r="G60" s="19"/>
      <c r="K60" s="13"/>
      <c r="L60" s="13"/>
      <c r="O60" s="13"/>
      <c r="P60" s="13"/>
      <c r="Q60" s="19"/>
      <c r="T60" s="13"/>
      <c r="Y60" s="32" t="s">
        <v>387</v>
      </c>
      <c r="Z60" s="32" t="s">
        <v>518</v>
      </c>
      <c r="AF60" s="30"/>
    </row>
    <row r="61" spans="1:37">
      <c r="A61" s="13"/>
      <c r="B61" s="13"/>
      <c r="F61" s="13"/>
      <c r="G61" s="19"/>
      <c r="K61" s="13"/>
      <c r="L61" s="13"/>
      <c r="O61" s="13"/>
      <c r="P61" s="13"/>
      <c r="Q61" s="19"/>
      <c r="T61" s="13"/>
      <c r="Y61" s="32" t="s">
        <v>388</v>
      </c>
      <c r="Z61" s="32" t="s">
        <v>519</v>
      </c>
      <c r="AF61" s="30"/>
    </row>
    <row r="62" spans="1:37">
      <c r="A62" s="13"/>
      <c r="B62" s="13"/>
      <c r="F62" s="13"/>
      <c r="G62" s="19"/>
      <c r="K62" s="13"/>
      <c r="L62" s="13"/>
      <c r="O62" s="13"/>
      <c r="P62" s="13"/>
      <c r="Q62" s="19"/>
      <c r="T62" s="13"/>
      <c r="Y62" s="32" t="s">
        <v>389</v>
      </c>
      <c r="Z62" s="32" t="s">
        <v>520</v>
      </c>
      <c r="AF62" s="30"/>
    </row>
    <row r="63" spans="1:37">
      <c r="A63" s="13"/>
      <c r="B63" s="13"/>
      <c r="F63" s="13"/>
      <c r="G63" s="19"/>
      <c r="K63" s="13"/>
      <c r="L63" s="13"/>
      <c r="O63" s="13"/>
      <c r="P63" s="13"/>
      <c r="Q63" s="19"/>
      <c r="T63" s="13"/>
      <c r="Y63" s="32" t="s">
        <v>390</v>
      </c>
      <c r="Z63" s="32" t="s">
        <v>521</v>
      </c>
      <c r="AF63" s="30"/>
    </row>
    <row r="64" spans="1:37">
      <c r="A64" s="13"/>
      <c r="B64" s="13"/>
      <c r="F64" s="13"/>
      <c r="G64" s="19"/>
      <c r="K64" s="13"/>
      <c r="L64" s="13"/>
      <c r="O64" s="13"/>
      <c r="P64" s="13"/>
      <c r="Q64" s="19"/>
      <c r="T64" s="13"/>
      <c r="Y64" s="32" t="s">
        <v>391</v>
      </c>
      <c r="Z64" s="32" t="s">
        <v>522</v>
      </c>
      <c r="AF64" s="30"/>
    </row>
    <row r="65" spans="1:32">
      <c r="A65" s="13"/>
      <c r="B65" s="13"/>
      <c r="F65" s="13"/>
      <c r="G65" s="19"/>
      <c r="K65" s="13"/>
      <c r="L65" s="13"/>
      <c r="O65" s="13"/>
      <c r="P65" s="13"/>
      <c r="Q65" s="19"/>
      <c r="T65" s="13"/>
      <c r="Y65" s="32" t="s">
        <v>392</v>
      </c>
      <c r="Z65" s="32" t="s">
        <v>523</v>
      </c>
      <c r="AF65" s="30"/>
    </row>
    <row r="66" spans="1:32">
      <c r="A66" s="13"/>
      <c r="B66" s="13"/>
      <c r="F66" s="13"/>
      <c r="G66" s="19"/>
      <c r="K66" s="13"/>
      <c r="L66" s="13"/>
      <c r="O66" s="13"/>
      <c r="P66" s="13"/>
      <c r="Q66" s="19"/>
      <c r="T66" s="13"/>
      <c r="Y66" s="32" t="s">
        <v>70</v>
      </c>
      <c r="Z66" s="32" t="s">
        <v>524</v>
      </c>
      <c r="AF66" s="30"/>
    </row>
    <row r="67" spans="1:32">
      <c r="A67" s="13"/>
      <c r="B67" s="13"/>
      <c r="F67" s="13"/>
      <c r="G67" s="19"/>
      <c r="K67" s="13"/>
      <c r="L67" s="13"/>
      <c r="O67" s="13"/>
      <c r="P67" s="13"/>
      <c r="Q67" s="19"/>
      <c r="T67" s="13"/>
      <c r="Y67" s="32" t="s">
        <v>393</v>
      </c>
      <c r="Z67" s="32" t="s">
        <v>525</v>
      </c>
      <c r="AF67" s="30"/>
    </row>
    <row r="68" spans="1:32">
      <c r="A68" s="13"/>
      <c r="B68" s="13"/>
      <c r="F68" s="13"/>
      <c r="G68" s="19"/>
      <c r="K68" s="13"/>
      <c r="L68" s="13"/>
      <c r="O68" s="13"/>
      <c r="P68" s="13"/>
      <c r="Q68" s="19"/>
      <c r="T68" s="13"/>
      <c r="Y68" s="32" t="s">
        <v>394</v>
      </c>
      <c r="Z68" s="32" t="s">
        <v>526</v>
      </c>
      <c r="AF68" s="30"/>
    </row>
    <row r="69" spans="1:32">
      <c r="A69" s="13"/>
      <c r="B69" s="13"/>
      <c r="F69" s="13"/>
      <c r="G69" s="19"/>
      <c r="K69" s="13"/>
      <c r="L69" s="13"/>
      <c r="O69" s="13"/>
      <c r="P69" s="13"/>
      <c r="Q69" s="19"/>
      <c r="T69" s="13"/>
      <c r="Y69" s="32" t="s">
        <v>395</v>
      </c>
      <c r="Z69" s="32" t="s">
        <v>527</v>
      </c>
      <c r="AF69" s="30"/>
    </row>
    <row r="70" spans="1:32">
      <c r="A70" s="13"/>
      <c r="B70" s="13"/>
      <c r="Y70" s="32" t="s">
        <v>396</v>
      </c>
      <c r="Z70" s="32" t="s">
        <v>528</v>
      </c>
    </row>
    <row r="71" spans="1:32">
      <c r="Y71" s="32" t="s">
        <v>397</v>
      </c>
      <c r="Z71" s="32" t="s">
        <v>529</v>
      </c>
    </row>
    <row r="72" spans="1:32">
      <c r="Y72" s="32" t="s">
        <v>398</v>
      </c>
      <c r="Z72" s="32" t="s">
        <v>530</v>
      </c>
    </row>
    <row r="73" spans="1:32">
      <c r="Y73" s="32" t="s">
        <v>399</v>
      </c>
      <c r="Z73" s="32" t="s">
        <v>531</v>
      </c>
    </row>
    <row r="74" spans="1:32">
      <c r="Y74" s="32" t="s">
        <v>400</v>
      </c>
      <c r="Z74" s="32" t="s">
        <v>532</v>
      </c>
    </row>
    <row r="75" spans="1:32">
      <c r="Y75" s="32" t="s">
        <v>401</v>
      </c>
      <c r="Z75" s="32" t="s">
        <v>533</v>
      </c>
    </row>
    <row r="76" spans="1:32">
      <c r="Y76" s="32" t="s">
        <v>402</v>
      </c>
      <c r="Z76" s="32" t="s">
        <v>534</v>
      </c>
    </row>
    <row r="77" spans="1:32">
      <c r="Y77" s="32" t="s">
        <v>403</v>
      </c>
      <c r="Z77" s="32" t="s">
        <v>535</v>
      </c>
    </row>
    <row r="78" spans="1:32">
      <c r="Y78" s="32" t="s">
        <v>404</v>
      </c>
      <c r="Z78" s="32" t="s">
        <v>536</v>
      </c>
    </row>
    <row r="79" spans="1:32">
      <c r="Y79" s="32" t="s">
        <v>405</v>
      </c>
      <c r="Z79" s="32" t="s">
        <v>537</v>
      </c>
    </row>
    <row r="80" spans="1:32">
      <c r="Y80" s="32" t="s">
        <v>406</v>
      </c>
      <c r="Z80" s="32" t="s">
        <v>538</v>
      </c>
    </row>
    <row r="81" spans="25:26">
      <c r="Y81" s="32" t="s">
        <v>407</v>
      </c>
      <c r="Z81" s="32" t="s">
        <v>539</v>
      </c>
    </row>
    <row r="82" spans="25:26">
      <c r="Y82" s="32" t="s">
        <v>408</v>
      </c>
      <c r="Z82" s="32" t="s">
        <v>540</v>
      </c>
    </row>
    <row r="83" spans="25:26">
      <c r="Y83" s="32" t="s">
        <v>409</v>
      </c>
      <c r="Z83" s="32" t="s">
        <v>541</v>
      </c>
    </row>
    <row r="84" spans="25:26">
      <c r="Y84" s="32" t="s">
        <v>410</v>
      </c>
      <c r="Z84" s="32" t="s">
        <v>542</v>
      </c>
    </row>
    <row r="85" spans="25:26">
      <c r="Y85" s="32" t="s">
        <v>411</v>
      </c>
      <c r="Z85" s="32" t="s">
        <v>543</v>
      </c>
    </row>
    <row r="86" spans="25:26">
      <c r="Y86" s="32" t="s">
        <v>412</v>
      </c>
      <c r="Z86" s="32" t="s">
        <v>544</v>
      </c>
    </row>
    <row r="87" spans="25:26">
      <c r="Y87" s="32" t="s">
        <v>413</v>
      </c>
      <c r="Z87" s="32" t="s">
        <v>545</v>
      </c>
    </row>
    <row r="88" spans="25:26">
      <c r="Y88" s="32" t="s">
        <v>414</v>
      </c>
      <c r="Z88" s="32" t="s">
        <v>546</v>
      </c>
    </row>
    <row r="89" spans="25:26">
      <c r="Y89" s="32" t="s">
        <v>415</v>
      </c>
      <c r="Z89" s="32" t="s">
        <v>547</v>
      </c>
    </row>
    <row r="90" spans="25:26">
      <c r="Y90" s="32" t="s">
        <v>416</v>
      </c>
      <c r="Z90" s="32" t="s">
        <v>548</v>
      </c>
    </row>
    <row r="91" spans="25:26">
      <c r="Y91" s="32" t="s">
        <v>417</v>
      </c>
      <c r="Z91" s="32" t="s">
        <v>549</v>
      </c>
    </row>
    <row r="92" spans="25:26">
      <c r="Y92" s="32" t="s">
        <v>418</v>
      </c>
      <c r="Z92" s="32" t="s">
        <v>550</v>
      </c>
    </row>
    <row r="93" spans="25:26">
      <c r="Y93" s="32" t="s">
        <v>419</v>
      </c>
      <c r="Z93" s="32" t="s">
        <v>551</v>
      </c>
    </row>
    <row r="94" spans="25:26">
      <c r="Y94" s="32" t="s">
        <v>420</v>
      </c>
      <c r="Z94" s="32" t="s">
        <v>552</v>
      </c>
    </row>
    <row r="95" spans="25:26">
      <c r="Y95" s="32" t="s">
        <v>421</v>
      </c>
      <c r="Z95" s="32" t="s">
        <v>553</v>
      </c>
    </row>
    <row r="96" spans="25:26">
      <c r="Y96" s="32" t="s">
        <v>323</v>
      </c>
      <c r="Z96" s="32" t="s">
        <v>554</v>
      </c>
    </row>
    <row r="97" spans="25:26">
      <c r="Y97" s="32" t="s">
        <v>422</v>
      </c>
      <c r="Z97" s="32" t="s">
        <v>555</v>
      </c>
    </row>
    <row r="98" spans="25:26">
      <c r="Y98" s="32" t="s">
        <v>423</v>
      </c>
      <c r="Z98" s="32" t="s">
        <v>556</v>
      </c>
    </row>
    <row r="99" spans="25:26">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堀脇 駿作(horiwaki-shunsaku.fo7)</dc:creator>
  <cp:lastModifiedBy>庄司 裕紀(shouji-hiroki)</cp:lastModifiedBy>
  <cp:lastPrinted>2021-08-19T10:55:23Z</cp:lastPrinted>
  <dcterms:created xsi:type="dcterms:W3CDTF">2012-03-13T00:50:25Z</dcterms:created>
  <dcterms:modified xsi:type="dcterms:W3CDTF">2021-09-06T06:50:29Z</dcterms:modified>
</cp:coreProperties>
</file>