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B434"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645"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<sst xmlns="http://schemas.openxmlformats.org/spreadsheetml/2006/main" count="2418" uniqueCount="713">
  <si>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</si>
  <si>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</si>
  <si>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</si>
  <si>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</si>
  <si>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</si>
  <si>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</si>
  <si>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</si>
  <si>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</si>
  <si>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</si>
  <si>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</si>
  <si>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</si>
  <si>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</si>
  <si>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</si>
  <si>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</si>
  <si>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</si>
  <si>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</si>
  <si>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</si>
  <si>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</si>
  <si>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</si>
  <si>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</si>
  <si>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</si>
  <si>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</si>
  <si>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</si>
  <si>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</si>
  <si>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</si>
  <si>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</si>
  <si>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</si>
  <si>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</si>
  <si>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</si>
  <si>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</si>
  <si>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</si>
  <si>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</si>
  <si>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</si>
  <si>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</si>
  <si>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</si>
  <si>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</si>
  <si>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</si>
  <si>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</si>
  <si>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</si>
  <si>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</si>
  <si>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</si>
  <si>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</si>
  <si>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</si>
  <si>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</si>
  <si>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</si>
  <si>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</si>
  <si>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</si>
  <si>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</si>
  <si>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</si>
  <si>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</si>
  <si>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</si>
  <si>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</si>
  <si>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</si>
  <si>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</si>
  <si>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</si>
  <si>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</si>
  <si>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</si>
  <si>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</si>
  <si>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</si>
  <si>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</si>
  <si>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</si>
  <si>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</si>
  <si>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</si>
  <si>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</si>
  <si>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</si>
  <si>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</si>
  <si>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</si>
  <si>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</si>
  <si>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</si>
  <si>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</si>
  <si>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</si>
  <si>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</si>
  <si>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</si>
  <si>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</si>
  <si>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</si>
  <si>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</si>
  <si>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</si>
  <si>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</si>
  <si>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</si>
  <si>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</si>
  <si>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</si>
  <si>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</si>
  <si>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</si>
  <si>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</si>
  <si>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</si>
  <si>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</si>
  <si>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</si>
  <si>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</si>
  <si>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</si>
  <si>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</si>
  <si>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</si>
  <si>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</si>
  <si>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</si>
  <si>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</si>
  <si>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</si>
  <si>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</si>
  <si>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</si>
  <si>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</si>
  <si>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</si>
  <si>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</si>
  <si>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</si>
  <si>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</si>
  <si>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</si>
  <si>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</si>
  <si>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</si>
  <si>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</si>
  <si>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</si>
  <si>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</si>
  <si>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</si>
  <si>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</si>
  <si>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</si>
  <si>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</si>
  <si>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</si>
  <si>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</si>
  <si>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</si>
  <si>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</si>
  <si>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</si>
  <si>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</si>
  <si>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</si>
  <si>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</si>
  <si>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</si>
  <si>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</si>
  <si>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</si>
  <si>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</si>
  <si>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</si>
  <si>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</si>
  <si>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</si>
  <si>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</si>
  <si>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</si>
  <si>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</si>
  <si>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</si>
  <si>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</si>
  <si>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</si>
  <si>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</si>
  <si>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</si>
  <si>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</si>
  <si>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</si>
  <si>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</si>
  <si>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</si>
  <si>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</si>
  <si>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</si>
  <si>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</si>
  <si>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</si>
  <si>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</si>
  <si>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</si>
  <si>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</si>
  <si>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</si>
  <si>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</si>
  <si>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</si>
  <si>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</si>
  <si>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</si>
  <si>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</si>
  <si>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</si>
  <si>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</si>
  <si>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</si>
  <si>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</si>
  <si>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</si>
  <si>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</si>
  <si>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</si>
  <si>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</si>
  <si>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</si>
  <si>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</si>
  <si>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</si>
  <si>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</si>
  <si>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</si>
  <si>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</si>
  <si>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</si>
  <si>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</si>
  <si>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</si>
  <si>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</si>
  <si>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</si>
  <si>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</si>
  <si>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</si>
  <si>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</si>
  <si>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</si>
  <si>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</si>
  <si>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</si>
  <si>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</si>
  <si>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</si>
  <si>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</si>
  <si>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</si>
  <si>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</si>
  <si>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</si>
  <si>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</si>
  <si>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</si>
  <si>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</si>
  <si>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</si>
  <si>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</si>
  <si>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</si>
  <si>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</si>
  <si>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</si>
  <si>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</si>
  <si>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</si>
  <si>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</si>
  <si>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</si>
  <si>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</si>
  <si>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</si>
  <si>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</si>
  <si>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</si>
  <si>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</si>
  <si>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</si>
  <si>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</si>
  <si>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</si>
  <si>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</si>
  <si>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</si>
  <si>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</si>
  <si>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</si>
  <si>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</si>
  <si>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</si>
  <si>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</si>
  <si>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</si>
  <si>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</si>
  <si>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</si>
  <si>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</si>
  <si>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</si>
  <si>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</si>
  <si>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</si>
  <si>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</si>
  <si>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</si>
  <si>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</si>
  <si>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</si>
  <si>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</si>
  <si>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</si>
  <si>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</si>
  <si>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</si>
  <si>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</si>
  <si>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</si>
  <si>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</si>
  <si>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</si>
  <si>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</si>
  <si>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</si>
  <si>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</si>
  <si>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</si>
  <si>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</si>
  <si>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</si>
  <si>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</si>
  <si>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</si>
  <si>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</si>
  <si>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</si>
  <si>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</si>
  <si>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</si>
  <si>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</si>
  <si>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</si>
  <si>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</si>
  <si>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</si>
  <si>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</si>
  <si>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</si>
  <si>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</si>
  <si>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</si>
  <si>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</si>
  <si>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</si>
  <si>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</si>
  <si>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</si>
  <si>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</si>
  <si>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</si>
  <si>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</si>
  <si>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</si>
  <si>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</si>
  <si>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</si>
  <si>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</si>
  <si>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</si>
  <si>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</si>
  <si>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</si>
  <si>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</si>
  <si>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</si>
  <si>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</si>
  <si>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</si>
  <si>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</si>
  <si>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</si>
  <si>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</si>
  <si>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</si>
  <si>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</si>
  <si>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</si>
  <si>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</si>
  <si>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</si>
  <si>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</si>
  <si>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</si>
  <si>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</si>
  <si>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</si>
  <si>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</si>
  <si>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</si>
  <si>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</si>
  <si>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</si>
  <si>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</si>
  <si>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</si>
  <si>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</si>
  <si>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</si>
  <si>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</si>
  <si>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</si>
  <si>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</si>
  <si>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</si>
  <si>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</si>
  <si>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</si>
  <si>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</si>
  <si>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</si>
  <si>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</si>
  <si>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</si>
  <si>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</si>
  <si>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</si>
  <si>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</si>
  <si>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</si>
  <si>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</si>
  <si>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</si>
  <si>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</si>
  <si>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</si>
  <si>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</si>
  <si>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</si>
  <si>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</si>
  <si>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</si>
  <si>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</si>
  <si>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</si>
  <si>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</si>
  <si>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</si>
  <si>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</si>
  <si>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</si>
  <si>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</si>
  <si>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</si>
  <si>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</si>
  <si>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</si>
  <si>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</si>
  <si>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</si>
  <si>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</si>
  <si>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</si>
  <si>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</si>
  <si>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</si>
  <si>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</si>
  <si>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</si>
  <si>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</si>
  <si>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</si>
  <si>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</si>
  <si>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</si>
  <si>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</si>
  <si>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</si>
  <si>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</si>
  <si>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</si>
  <si>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</si>
  <si>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</si>
  <si>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</si>
  <si>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</si>
  <si>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</si>
  <si>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</si>
  <si>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</si>
  <si>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</si>
  <si>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</si>
  <si>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</si>
  <si>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</si>
  <si>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</si>
  <si>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</si>
  <si>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</si>
  <si>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</si>
  <si>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</si>
  <si>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</si>
  <si>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</si>
  <si>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</si>
  <si>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</si>
  <si>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</si>
  <si>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</si>
  <si>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</si>
  <si>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</si>
  <si>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</si>
  <si>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</si>
  <si>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</si>
  <si>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</si>
  <si>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</si>
  <si>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</si>
  <si>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</si>
  <si>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</si>
  <si>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</si>
  <si>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</si>
  <si>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</si>
  <si>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</si>
  <si>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</si>
  <si>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</si>
  <si>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</si>
  <si>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</si>
  <si>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</si>
  <si>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</si>
  <si>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</si>
  <si>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</si>
  <si>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</si>
  <si>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</si>
  <si>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</si>
  <si>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</si>
  <si>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</si>
  <si>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</si>
  <si>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</si>
  <si>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</si>
  <si>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</si>
  <si>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</si>
  <si>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</si>
  <si>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</si>
  <si>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</si>
  <si>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</si>
  <si>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</si>
  <si>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</si>
  <si>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</si>
  <si>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</si>
  <si>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</si>
  <si>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</si>
  <si>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</si>
  <si>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</si>
  <si>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</si>
  <si>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</si>
  <si>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</si>
  <si>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</si>
  <si>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</si>
  <si>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</si>
  <si>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</si>
  <si>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</si>
  <si>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</si>
  <si>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</si>
  <si>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</si>
  <si>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</si>
  <si>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</si>
  <si>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</si>
  <si>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</si>
  <si>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</si>
  <si>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</si>
  <si>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</si>
  <si>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</si>
  <si>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</si>
  <si>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</si>
  <si>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</si>
  <si>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</si>
  <si>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</si>
  <si>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</si>
  <si>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</si>
  <si>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</si>
  <si>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</si>
  <si>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</si>
  <si>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</si>
  <si>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</si>
  <si>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</si>
  <si>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</si>
  <si>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</si>
  <si>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</si>
  <si>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</si>
  <si>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</si>
  <si>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</si>
  <si>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</si>
  <si>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</si>
  <si>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</si>
  <si>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</si>
  <si>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</si>
  <si>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</si>
  <si>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</si>
  <si>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</si>
  <si>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</si>
  <si>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</si>
  <si>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</si>
  <si>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</si>
  <si>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</si>
  <si>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</si>
  <si>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</si>
  <si>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</si>
  <si>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</si>
  <si>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</si>
  <si>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</si>
  <si>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</si>
  <si>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</si>
  <si>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</si>
  <si>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</si>
  <si>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</si>
  <si>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</si>
  <si>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</si>
  <si>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</si>
  <si>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</si>
  <si>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</si>
  <si>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</si>
  <si>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</si>
  <si>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</si>
  <si>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</si>
  <si>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</si>
  <si>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</si>
  <si>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</si>
  <si>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</si>
  <si>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</si>
  <si>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</si>
  <si>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</si>
  <si>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</si>
  <si>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</si>
  <si>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</si>
  <si>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</si>
  <si>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</si>
  <si>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</si>
  <si>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</si>
  <si>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</si>
  <si>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</si>
  <si>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</si>
  <si>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</si>
  <si>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</si>
  <si>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</si>
  <si>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</si>
  <si>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</si>
  <si>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</si>
  <si>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</si>
  <si>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</si>
  <si>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</si>
  <si>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</si>
  <si>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</si>
  <si>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</si>
  <si>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</si>
  <si>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</si>
  <si>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</si>
  <si>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</si>
  <si>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</si>
  <si>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</si>
  <si>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</si>
  <si>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</si>
  <si>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</si>
  <si>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</si>
  <si>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</si>
  <si>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</si>
  <si>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</si>
  <si>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</si>
  <si>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</si>
  <si>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</si>
  <si>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</si>
  <si>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</si>
  <si>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</si>
  <si>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</si>
  <si>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</si>
  <si>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</si>
  <si>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</si>
  <si>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</si>
  <si>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</si>
  <si>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</si>
  <si>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</si>
  <si>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</si>
  <si>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</si>
  <si>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</si>
  <si>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</si>
  <si>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</si>
  <si>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</si>
  <si>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</si>
  <si>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</si>
  <si>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</si>
  <si>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</si>
  <si>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</si>
  <si>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</si>
  <si>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</si>
  <si>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</si>
  <si>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</si>
  <si>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</si>
  <si>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</si>
  <si>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</si>
  <si>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</si>
  <si>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</si>
  <si>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</si>
  <si>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</si>
  <si>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</si>
  <si>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</si>
  <si>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</si>
  <si>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</si>
  <si>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</si>
  <si>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</si>
  <si>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</si>
  <si>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</si>
  <si>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</si>
  <si>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</si>
  <si>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</si>
  <si>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</si>
  <si>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</si>
  <si>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</si>
  <si>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</si>
  <si>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</si>
  <si>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</si>
  <si>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</si>
  <si>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</si>
  <si>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</si>
  <si>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</si>
  <si>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</si>
  <si>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</si>
  <si>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</si>
  <si>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</si>
  <si>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</si>
  <si>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</si>
  <si>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</si>
  <si>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</si>
  <si>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</si>
  <si>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</si>
  <si>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</si>
  <si>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</si>
  <si>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</si>
  <si>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</si>
  <si>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</si>
  <si>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</si>
  <si>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</si>
  <si>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</si>
  <si>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</si>
  <si>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</si>
  <si>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</si>
  <si>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</si>
  <si>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</si>
  <si>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</si>
  <si>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</si>
  <si>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</si>
  <si>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</si>
  <si>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</si>
  <si>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</si>
  <si>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</si>
  <si>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</si>
  <si>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</si>
  <si>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</si>
  <si>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</si>
  <si>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</si>
  <si>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</si>
  <si>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</si>
  <si>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</si>
  <si>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</si>
  <si>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</si>
  <si>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</si>
  <si>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</si>
  <si>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</si>
  <si>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</si>
  <si>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</si>
  <si>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</si>
  <si>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</si>
  <si>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</si>
  <si>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</si>
  <si>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</si>
  <si>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</si>
  <si>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</si>
  <si>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</si>
  <si>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</si>
  <si>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</si>
  <si>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</si>
  <si>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</si>
  <si>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</si>
  <si>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</si>
  <si>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医薬品等医療安全対策事業</t>
  </si>
  <si>
    <t>医薬・生活衛生局</t>
  </si>
  <si>
    <t>課長　中井　清人</t>
  </si>
  <si>
    <t>平成13年度</t>
  </si>
  <si>
    <t>終了予定なし</t>
  </si>
  <si>
    <t>医薬安全対策課</t>
  </si>
  <si>
    <t>-</t>
  </si>
  <si>
    <t>医療安全推進総合対策（平成14年4月）</t>
  </si>
  <si>
    <t>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図る。</t>
  </si>
  <si>
    <t>医薬品・医療機器等の名称類似、外観類似、仕様などの「もの」に起因する医療事故やヒヤリ・ハット事例が報告されていることから、これらを幅広く収集・分析することによって、「もの」に起因する事例に対して改善策を検討・実施している。具体的にはフェルセーフ（故障・誤操作時に安全な方に作動）やフールプルーフ（誤操作をしても危険にさらされない）の考えをもとに表示やデザインを変更することで、医療事故やヒヤリ・ハット事例の防止に繋がるような製品を医療の場に提供することを目的として、その対策に取り組んでいる。</t>
  </si>
  <si>
    <t>委員等旅費</t>
  </si>
  <si>
    <t>職員旅費</t>
  </si>
  <si>
    <t>医薬品等審査業務庁費</t>
  </si>
  <si>
    <t>諸謝金</t>
  </si>
  <si>
    <t>医療安全情報の報告実績を確認する。</t>
  </si>
  <si>
    <t>医療安全情報の報告実績</t>
  </si>
  <si>
    <t>数</t>
  </si>
  <si>
    <t>医療機器・再生医療等製品安全対策部会の開催数</t>
  </si>
  <si>
    <t>回</t>
  </si>
  <si>
    <t>医薬品等安全対策部会</t>
  </si>
  <si>
    <t>Ｘ：「医薬品等医療安全対策事業支出額」 (千円)
/Ｙ：「医療安全情報の報告実績」（件数）　　　　　　　　　　　</t>
    <phoneticPr fontId="5"/>
  </si>
  <si>
    <t>千円</t>
  </si>
  <si>
    <t>　　　X/Y</t>
    <phoneticPr fontId="5"/>
  </si>
  <si>
    <t>2,375/14</t>
  </si>
  <si>
    <t>1,721/16</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</si>
  <si>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</si>
  <si>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</si>
  <si>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</si>
  <si>
    <t>医療事故情報収集等事業</t>
  </si>
  <si>
    <t>209</t>
  </si>
  <si>
    <t>186</t>
  </si>
  <si>
    <t>155</t>
  </si>
  <si>
    <t>181</t>
  </si>
  <si>
    <t>195</t>
  </si>
  <si>
    <t>204</t>
  </si>
  <si>
    <t>207</t>
  </si>
  <si>
    <t>218</t>
  </si>
  <si>
    <t>○</t>
  </si>
  <si>
    <t>無</t>
  </si>
  <si>
    <t>‐</t>
  </si>
  <si>
    <t>‐</t>
    <phoneticPr fontId="5"/>
  </si>
  <si>
    <t>医薬品の安全対策は、国民や社会のニーズを的確に反映している。</t>
    <rPh sb="0" eb="3">
      <t>イヤクヒン</t>
    </rPh>
    <rPh sb="4" eb="6">
      <t>アンゼン</t>
    </rPh>
    <rPh sb="6" eb="8">
      <t>タイサク</t>
    </rPh>
    <rPh sb="10" eb="12">
      <t>コクミン</t>
    </rPh>
    <rPh sb="13" eb="15">
      <t>シャカイ</t>
    </rPh>
    <rPh sb="20" eb="22">
      <t>テキカク</t>
    </rPh>
    <rPh sb="23" eb="25">
      <t>ハンエイ</t>
    </rPh>
    <phoneticPr fontId="5"/>
  </si>
  <si>
    <t>医薬品の安全対策は、統一的に行うべき事業であることから国が実施すべき事業である。</t>
    <rPh sb="10" eb="13">
      <t>トウイツテキ</t>
    </rPh>
    <rPh sb="14" eb="15">
      <t>オコナ</t>
    </rPh>
    <rPh sb="18" eb="20">
      <t>ジギョウ</t>
    </rPh>
    <rPh sb="27" eb="28">
      <t>クニ</t>
    </rPh>
    <rPh sb="29" eb="31">
      <t>ジッシ</t>
    </rPh>
    <rPh sb="34" eb="36">
      <t>ジギョウ</t>
    </rPh>
    <phoneticPr fontId="5"/>
  </si>
  <si>
    <t>安全に医薬品を使うことができるよう対策を行うことは、国民にとって優先度が高い事業である。</t>
    <rPh sb="0" eb="2">
      <t>アンゼン</t>
    </rPh>
    <rPh sb="3" eb="6">
      <t>イヤクヒン</t>
    </rPh>
    <rPh sb="7" eb="8">
      <t>ツカ</t>
    </rPh>
    <rPh sb="17" eb="19">
      <t>タイサク</t>
    </rPh>
    <rPh sb="20" eb="21">
      <t>オコナ</t>
    </rPh>
    <rPh sb="26" eb="28">
      <t>コクミン</t>
    </rPh>
    <rPh sb="32" eb="35">
      <t>ユウセンド</t>
    </rPh>
    <rPh sb="36" eb="37">
      <t>タカ</t>
    </rPh>
    <rPh sb="38" eb="40">
      <t>ジギョウ</t>
    </rPh>
    <phoneticPr fontId="5"/>
  </si>
  <si>
    <t>契約にあたっては、支出先の選定を適正に行っている。</t>
    <rPh sb="0" eb="2">
      <t>ケイヤク</t>
    </rPh>
    <rPh sb="9" eb="12">
      <t>シシュツサキ</t>
    </rPh>
    <rPh sb="13" eb="15">
      <t>センテイ</t>
    </rPh>
    <rPh sb="16" eb="18">
      <t>テキセイ</t>
    </rPh>
    <rPh sb="19" eb="20">
      <t>オコナ</t>
    </rPh>
    <phoneticPr fontId="5"/>
  </si>
  <si>
    <t>事業内容を把握し、単位あたりの削減に努めている。</t>
    <rPh sb="0" eb="2">
      <t>ジギョウ</t>
    </rPh>
    <rPh sb="2" eb="4">
      <t>ナイヨウ</t>
    </rPh>
    <rPh sb="5" eb="7">
      <t>ハアク</t>
    </rPh>
    <rPh sb="9" eb="11">
      <t>タンイ</t>
    </rPh>
    <rPh sb="15" eb="17">
      <t>サクゲン</t>
    </rPh>
    <rPh sb="18" eb="19">
      <t>ツト</t>
    </rPh>
    <phoneticPr fontId="5"/>
  </si>
  <si>
    <t>費目・使途は事業内容を鑑み、真に必要なもののみ支出をしている。</t>
    <rPh sb="0" eb="2">
      <t>ヒモク</t>
    </rPh>
    <rPh sb="3" eb="5">
      <t>シト</t>
    </rPh>
    <rPh sb="6" eb="8">
      <t>ジギョウ</t>
    </rPh>
    <rPh sb="8" eb="10">
      <t>ナイヨウ</t>
    </rPh>
    <rPh sb="11" eb="12">
      <t>カンガ</t>
    </rPh>
    <rPh sb="14" eb="15">
      <t>シン</t>
    </rPh>
    <rPh sb="16" eb="18">
      <t>ヒツヨウ</t>
    </rPh>
    <rPh sb="23" eb="25">
      <t>シシュツ</t>
    </rPh>
    <phoneticPr fontId="5"/>
  </si>
  <si>
    <t>成果実績は成果目標に見合ったものであり、適切である。</t>
    <rPh sb="0" eb="2">
      <t>セイカ</t>
    </rPh>
    <rPh sb="2" eb="4">
      <t>ジッセキ</t>
    </rPh>
    <rPh sb="5" eb="7">
      <t>セイカ</t>
    </rPh>
    <rPh sb="7" eb="9">
      <t>モクヒョウ</t>
    </rPh>
    <rPh sb="10" eb="12">
      <t>ミア</t>
    </rPh>
    <rPh sb="20" eb="22">
      <t>テキセツ</t>
    </rPh>
    <phoneticPr fontId="5"/>
  </si>
  <si>
    <t>活動実績は見込みに見合ったものである。</t>
    <rPh sb="0" eb="2">
      <t>カツドウ</t>
    </rPh>
    <rPh sb="2" eb="4">
      <t>ジッセキ</t>
    </rPh>
    <rPh sb="5" eb="7">
      <t>ミコ</t>
    </rPh>
    <rPh sb="9" eb="11">
      <t>ミア</t>
    </rPh>
    <phoneticPr fontId="5"/>
  </si>
  <si>
    <t>医療事故情報収集等事業とは、報告対象施設が異なっており、手法が共通する部分では効率的な運用を行っている。</t>
    <rPh sb="0" eb="2">
      <t>イリョウ</t>
    </rPh>
    <rPh sb="2" eb="4">
      <t>ジコ</t>
    </rPh>
    <rPh sb="4" eb="6">
      <t>ジョウホウ</t>
    </rPh>
    <rPh sb="6" eb="8">
      <t>シュウシュウ</t>
    </rPh>
    <rPh sb="8" eb="9">
      <t>トウ</t>
    </rPh>
    <rPh sb="9" eb="11">
      <t>ジギョウ</t>
    </rPh>
    <rPh sb="14" eb="16">
      <t>ホウコク</t>
    </rPh>
    <rPh sb="16" eb="18">
      <t>タイショウ</t>
    </rPh>
    <rPh sb="18" eb="20">
      <t>シセツ</t>
    </rPh>
    <rPh sb="21" eb="22">
      <t>コト</t>
    </rPh>
    <rPh sb="28" eb="30">
      <t>シュホウ</t>
    </rPh>
    <rPh sb="31" eb="33">
      <t>キョウツウ</t>
    </rPh>
    <rPh sb="35" eb="37">
      <t>ブブン</t>
    </rPh>
    <rPh sb="39" eb="42">
      <t>コウリツテキ</t>
    </rPh>
    <rPh sb="43" eb="45">
      <t>ウンヨウ</t>
    </rPh>
    <rPh sb="46" eb="47">
      <t>オコナ</t>
    </rPh>
    <phoneticPr fontId="5"/>
  </si>
  <si>
    <t>点検対象外</t>
    <rPh sb="0" eb="2">
      <t>テンケン</t>
    </rPh>
    <rPh sb="2" eb="4">
      <t>タイショウ</t>
    </rPh>
    <rPh sb="4" eb="5">
      <t>ガイ</t>
    </rPh>
    <phoneticPr fontId="5"/>
  </si>
  <si>
    <t>医療安全情報について、目標を上回る報告実績を行った。</t>
    <rPh sb="0" eb="2">
      <t>イリョウ</t>
    </rPh>
    <rPh sb="2" eb="4">
      <t>アンゼン</t>
    </rPh>
    <rPh sb="4" eb="6">
      <t>ジョウホウ</t>
    </rPh>
    <rPh sb="11" eb="13">
      <t>モクヒョウ</t>
    </rPh>
    <rPh sb="14" eb="16">
      <t>ウワマワ</t>
    </rPh>
    <rPh sb="17" eb="19">
      <t>ホウコク</t>
    </rPh>
    <rPh sb="19" eb="21">
      <t>ジッセキ</t>
    </rPh>
    <rPh sb="22" eb="23">
      <t>オコナ</t>
    </rPh>
    <phoneticPr fontId="5"/>
  </si>
  <si>
    <t>‑</t>
    <phoneticPr fontId="5"/>
  </si>
  <si>
    <t>‑</t>
    <phoneticPr fontId="5"/>
  </si>
  <si>
    <t>‑　</t>
    <phoneticPr fontId="5"/>
  </si>
  <si>
    <t>　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図った。
　また、フェルセーフ(事故・誤操作時に安全な方に作動)やフールプルーフ(誤操作をしても危険にさらされない)の考えをもとに表示やデザインを変更することで、医療安全やヒヤリ・ハット事例の防止に繋がるような製品を医療の場に提供することを目的として、その対策に取り組み、本事業は施策として医薬品等の安全対策等に寄与した。</t>
    <phoneticPr fontId="5"/>
  </si>
  <si>
    <t>田中土地管理株式会社</t>
    <rPh sb="0" eb="2">
      <t>タナカ</t>
    </rPh>
    <rPh sb="2" eb="4">
      <t>トチ</t>
    </rPh>
    <rPh sb="4" eb="6">
      <t>カンリ</t>
    </rPh>
    <rPh sb="6" eb="10">
      <t>カブシキガイシャ</t>
    </rPh>
    <phoneticPr fontId="5"/>
  </si>
  <si>
    <t>委員A</t>
    <rPh sb="0" eb="2">
      <t>イイン</t>
    </rPh>
    <phoneticPr fontId="5"/>
  </si>
  <si>
    <t>医薬品安全対策に係る諸謝金</t>
    <rPh sb="0" eb="3">
      <t>イヤクヒン</t>
    </rPh>
    <rPh sb="3" eb="5">
      <t>アンゼン</t>
    </rPh>
    <rPh sb="5" eb="7">
      <t>タイサク</t>
    </rPh>
    <rPh sb="8" eb="9">
      <t>カカ</t>
    </rPh>
    <rPh sb="10" eb="13">
      <t>ショシャキン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</si>
  <si>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</si>
  <si>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</si>
  <si>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</si>
  <si>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</si>
  <si>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</si>
  <si>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</si>
  <si>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</si>
  <si>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</si>
  <si>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借料</t>
    <rPh sb="0" eb="2">
      <t>シャクリョウ</t>
    </rPh>
    <phoneticPr fontId="5"/>
  </si>
  <si>
    <t>医薬品等医療安全対策に係る借料</t>
    <rPh sb="0" eb="3">
      <t>イヤクヒン</t>
    </rPh>
    <rPh sb="3" eb="4">
      <t>トウ</t>
    </rPh>
    <rPh sb="4" eb="6">
      <t>イリョウ</t>
    </rPh>
    <rPh sb="6" eb="8">
      <t>アンゼン</t>
    </rPh>
    <rPh sb="8" eb="10">
      <t>タイサク</t>
    </rPh>
    <rPh sb="11" eb="12">
      <t>カカ</t>
    </rPh>
    <rPh sb="13" eb="15">
      <t>シャクリョウ</t>
    </rPh>
    <phoneticPr fontId="5"/>
  </si>
  <si>
    <t>医薬品等医療安全対策費に係る借料</t>
    <rPh sb="0" eb="3">
      <t>イヤクヒン</t>
    </rPh>
    <rPh sb="3" eb="4">
      <t>トウ</t>
    </rPh>
    <rPh sb="4" eb="6">
      <t>イリョウ</t>
    </rPh>
    <rPh sb="6" eb="8">
      <t>アンゼン</t>
    </rPh>
    <rPh sb="8" eb="11">
      <t>タイサクヒ</t>
    </rPh>
    <rPh sb="12" eb="13">
      <t>カカ</t>
    </rPh>
    <rPh sb="14" eb="16">
      <t>シャクリョウ</t>
    </rPh>
    <phoneticPr fontId="5"/>
  </si>
  <si>
    <t>750/11</t>
    <phoneticPr fontId="5"/>
  </si>
  <si>
    <t>-</t>
    <phoneticPr fontId="5"/>
  </si>
  <si>
    <t>株式会社ティーケーピー</t>
    <rPh sb="0" eb="4">
      <t>カブシキガイシャ</t>
    </rPh>
    <phoneticPr fontId="5"/>
  </si>
  <si>
    <t>A.株式会社ティーケーピー</t>
    <rPh sb="2" eb="6">
      <t>カブシキガイシャ</t>
    </rPh>
    <phoneticPr fontId="5"/>
  </si>
  <si>
    <t>予算を適切に執行し、業務の目的が達成できている。
令和３年度についても、計画的な執行ができるよう適宜見直しをするとともにより医療安全の向上を図っていきたい。</t>
    <rPh sb="0" eb="2">
      <t>ヨサン</t>
    </rPh>
    <rPh sb="3" eb="5">
      <t>テキセツ</t>
    </rPh>
    <rPh sb="6" eb="8">
      <t>シッコウ</t>
    </rPh>
    <rPh sb="10" eb="12">
      <t>ギョウム</t>
    </rPh>
    <rPh sb="13" eb="15">
      <t>モクテキ</t>
    </rPh>
    <rPh sb="16" eb="18">
      <t>タッセイ</t>
    </rPh>
    <rPh sb="25" eb="27">
      <t>レイワ</t>
    </rPh>
    <rPh sb="28" eb="30">
      <t>ネンド</t>
    </rPh>
    <rPh sb="36" eb="39">
      <t>ケイカクテキ</t>
    </rPh>
    <rPh sb="40" eb="42">
      <t>シッコウ</t>
    </rPh>
    <rPh sb="48" eb="50">
      <t>テキギ</t>
    </rPh>
    <rPh sb="50" eb="52">
      <t>ミナオ</t>
    </rPh>
    <rPh sb="62" eb="64">
      <t>イリョウ</t>
    </rPh>
    <rPh sb="64" eb="66">
      <t>アンゼン</t>
    </rPh>
    <rPh sb="67" eb="69">
      <t>コウジョウ</t>
    </rPh>
    <rPh sb="70" eb="71">
      <t>ハカ</t>
    </rPh>
    <phoneticPr fontId="5"/>
  </si>
  <si>
    <t>-</t>
    <phoneticPr fontId="5"/>
  </si>
  <si>
    <t>厚労</t>
  </si>
  <si>
    <t>－</t>
    <phoneticPr fontId="5"/>
  </si>
  <si>
    <t>-</t>
    <phoneticPr fontId="5"/>
  </si>
  <si>
    <t>-</t>
    <phoneticPr fontId="5"/>
  </si>
  <si>
    <t>1722/5</t>
    <phoneticPr fontId="5"/>
  </si>
  <si>
    <t>新型コロナウイルス対策として各種会議を対面からオンラインに切り替えて開催したこと等に伴う委員等旅費等の不用であり妥当である。</t>
    <rPh sb="0" eb="2">
      <t>シンガタ</t>
    </rPh>
    <rPh sb="9" eb="11">
      <t>タイサク</t>
    </rPh>
    <rPh sb="14" eb="16">
      <t>カクシュ</t>
    </rPh>
    <rPh sb="16" eb="18">
      <t>カイギ</t>
    </rPh>
    <rPh sb="19" eb="21">
      <t>タイメン</t>
    </rPh>
    <rPh sb="29" eb="30">
      <t>キ</t>
    </rPh>
    <rPh sb="31" eb="32">
      <t>カ</t>
    </rPh>
    <rPh sb="34" eb="36">
      <t>カイサイ</t>
    </rPh>
    <rPh sb="40" eb="41">
      <t>トウ</t>
    </rPh>
    <rPh sb="42" eb="43">
      <t>トモナ</t>
    </rPh>
    <rPh sb="44" eb="46">
      <t>イイン</t>
    </rPh>
    <rPh sb="46" eb="47">
      <t>トウ</t>
    </rPh>
    <rPh sb="47" eb="49">
      <t>リョヒ</t>
    </rPh>
    <rPh sb="49" eb="50">
      <t>トウ</t>
    </rPh>
    <rPh sb="51" eb="53">
      <t>フヨウ</t>
    </rPh>
    <rPh sb="56" eb="58">
      <t>ダトウ</t>
    </rPh>
    <phoneticPr fontId="5"/>
  </si>
  <si>
    <t>医薬品・医療機器等に起因した事故事例等に関して改善策の具体化を図り、医療安全の向上を図るために必要な経費であり、引き続き必要な予算額を確保し、適正な執行に努めること。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</si>
</sst>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35719</xdr:colOff>
      <xdr:row>749</xdr:row>
      <xdr:rowOff>83344</xdr:rowOff>
    </xdr:from>
    <xdr:to>
      <xdr:col>24</xdr:col>
      <xdr:colOff>47625</xdr:colOff>
      <xdr:row>752</xdr:row>
      <xdr:rowOff>321468</xdr:rowOff>
    </xdr:to>
    <xdr:sp macro="" textlink="">
      <xdr:nvSpPr>
        <xdr:cNvPr id="2" name="正方形/長方形 1"/>
        <xdr:cNvSpPr/>
      </xdr:nvSpPr>
      <xdr:spPr>
        <a:xfrm>
          <a:off x="1835944" y="234969844"/>
          <a:ext cx="3012281" cy="1295399"/>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95249</xdr:colOff>
      <xdr:row>754</xdr:row>
      <xdr:rowOff>345281</xdr:rowOff>
    </xdr:from>
    <xdr:to>
      <xdr:col>45</xdr:col>
      <xdr:colOff>71437</xdr:colOff>
      <xdr:row>758</xdr:row>
      <xdr:rowOff>0</xdr:rowOff>
    </xdr:to>
    <xdr:sp macro="" textlink="">
      <xdr:nvSpPr>
        <xdr:cNvPr id="3" name="正方形/長方形 2"/>
        <xdr:cNvSpPr/>
      </xdr:nvSpPr>
      <xdr:spPr>
        <a:xfrm>
          <a:off x="4495799" y="236993906"/>
          <a:ext cx="4576763" cy="106441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35719</xdr:colOff>
      <xdr:row>750</xdr:row>
      <xdr:rowOff>250031</xdr:rowOff>
    </xdr:from>
    <xdr:to>
      <xdr:col>25</xdr:col>
      <xdr:colOff>81438</xdr:colOff>
      <xdr:row>752</xdr:row>
      <xdr:rowOff>107156</xdr:rowOff>
    </xdr:to>
    <xdr:sp macro="" textlink="">
      <xdr:nvSpPr>
        <xdr:cNvPr id="4" name="左大かっこ 3"/>
        <xdr:cNvSpPr/>
      </xdr:nvSpPr>
      <xdr:spPr>
        <a:xfrm>
          <a:off x="5036344" y="235488956"/>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11906</xdr:colOff>
      <xdr:row>758</xdr:row>
      <xdr:rowOff>154781</xdr:rowOff>
    </xdr:from>
    <xdr:to>
      <xdr:col>24</xdr:col>
      <xdr:colOff>57625</xdr:colOff>
      <xdr:row>760</xdr:row>
      <xdr:rowOff>47625</xdr:rowOff>
    </xdr:to>
    <xdr:sp macro="" textlink="">
      <xdr:nvSpPr>
        <xdr:cNvPr id="5" name="左大かっこ 4"/>
        <xdr:cNvSpPr/>
      </xdr:nvSpPr>
      <xdr:spPr>
        <a:xfrm>
          <a:off x="4812506" y="238213106"/>
          <a:ext cx="45719" cy="5976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35719</xdr:colOff>
      <xdr:row>750</xdr:row>
      <xdr:rowOff>214312</xdr:rowOff>
    </xdr:from>
    <xdr:to>
      <xdr:col>47</xdr:col>
      <xdr:colOff>81438</xdr:colOff>
      <xdr:row>752</xdr:row>
      <xdr:rowOff>130968</xdr:rowOff>
    </xdr:to>
    <xdr:sp macro="" textlink="">
      <xdr:nvSpPr>
        <xdr:cNvPr id="6" name="右大かっこ 5"/>
        <xdr:cNvSpPr/>
      </xdr:nvSpPr>
      <xdr:spPr>
        <a:xfrm>
          <a:off x="9436894" y="235453237"/>
          <a:ext cx="45719" cy="6215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166687</xdr:colOff>
      <xdr:row>758</xdr:row>
      <xdr:rowOff>166687</xdr:rowOff>
    </xdr:from>
    <xdr:to>
      <xdr:col>45</xdr:col>
      <xdr:colOff>10000</xdr:colOff>
      <xdr:row>760</xdr:row>
      <xdr:rowOff>47625</xdr:rowOff>
    </xdr:to>
    <xdr:sp macro="" textlink="">
      <xdr:nvSpPr>
        <xdr:cNvPr id="7" name="右大かっこ 6"/>
        <xdr:cNvSpPr/>
      </xdr:nvSpPr>
      <xdr:spPr>
        <a:xfrm>
          <a:off x="8967787" y="238225012"/>
          <a:ext cx="43338" cy="58578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119064</xdr:colOff>
      <xdr:row>750</xdr:row>
      <xdr:rowOff>250031</xdr:rowOff>
    </xdr:from>
    <xdr:to>
      <xdr:col>47</xdr:col>
      <xdr:colOff>0</xdr:colOff>
      <xdr:row>752</xdr:row>
      <xdr:rowOff>107156</xdr:rowOff>
    </xdr:to>
    <xdr:sp macro="" textlink="">
      <xdr:nvSpPr>
        <xdr:cNvPr id="8" name="テキスト ボックス 7"/>
        <xdr:cNvSpPr txBox="1"/>
      </xdr:nvSpPr>
      <xdr:spPr>
        <a:xfrm>
          <a:off x="5119689" y="235488956"/>
          <a:ext cx="4281486"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医療安全情報の収集・報告、医療機器・再生医療等製品安全対策部会の開催など</a:t>
          </a:r>
        </a:p>
      </xdr:txBody>
    </xdr:sp>
    <xdr:clientData/>
  </xdr:twoCellAnchor>
  <xdr:twoCellAnchor>
    <xdr:from>
      <xdr:col>24</xdr:col>
      <xdr:colOff>107156</xdr:colOff>
      <xdr:row>758</xdr:row>
      <xdr:rowOff>190500</xdr:rowOff>
    </xdr:from>
    <xdr:to>
      <xdr:col>44</xdr:col>
      <xdr:colOff>130969</xdr:colOff>
      <xdr:row>760</xdr:row>
      <xdr:rowOff>47625</xdr:rowOff>
    </xdr:to>
    <xdr:sp macro="" textlink="">
      <xdr:nvSpPr>
        <xdr:cNvPr id="9" name="テキスト ボックス 8"/>
        <xdr:cNvSpPr txBox="1"/>
      </xdr:nvSpPr>
      <xdr:spPr>
        <a:xfrm>
          <a:off x="4907756" y="238248825"/>
          <a:ext cx="4024313"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委員等旅費、職員旅費、消耗品費など</a:t>
          </a:r>
        </a:p>
      </xdr:txBody>
    </xdr:sp>
    <xdr:clientData/>
  </xdr:twoCellAnchor>
  <xdr:twoCellAnchor>
    <xdr:from>
      <xdr:col>12</xdr:col>
      <xdr:colOff>142875</xdr:colOff>
      <xdr:row>749</xdr:row>
      <xdr:rowOff>321469</xdr:rowOff>
    </xdr:from>
    <xdr:to>
      <xdr:col>20</xdr:col>
      <xdr:colOff>95250</xdr:colOff>
      <xdr:row>751</xdr:row>
      <xdr:rowOff>47626</xdr:rowOff>
    </xdr:to>
    <xdr:sp macro="" textlink="">
      <xdr:nvSpPr>
        <xdr:cNvPr id="10" name="テキスト ボックス 9"/>
        <xdr:cNvSpPr txBox="1"/>
      </xdr:nvSpPr>
      <xdr:spPr>
        <a:xfrm>
          <a:off x="2543175" y="235207969"/>
          <a:ext cx="1552575" cy="431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厚生労働省</a:t>
          </a:r>
          <a:endParaRPr kumimoji="1" lang="en-US" altLang="ja-JP" sz="2000" b="1"/>
        </a:p>
      </xdr:txBody>
    </xdr:sp>
    <xdr:clientData/>
  </xdr:twoCellAnchor>
  <xdr:twoCellAnchor>
    <xdr:from>
      <xdr:col>13</xdr:col>
      <xdr:colOff>95250</xdr:colOff>
      <xdr:row>751</xdr:row>
      <xdr:rowOff>119063</xdr:rowOff>
    </xdr:from>
    <xdr:to>
      <xdr:col>21</xdr:col>
      <xdr:colOff>47625</xdr:colOff>
      <xdr:row>752</xdr:row>
      <xdr:rowOff>202407</xdr:rowOff>
    </xdr:to>
    <xdr:sp macro="" textlink="">
      <xdr:nvSpPr>
        <xdr:cNvPr id="11" name="テキスト ボックス 10"/>
        <xdr:cNvSpPr txBox="1"/>
      </xdr:nvSpPr>
      <xdr:spPr>
        <a:xfrm>
          <a:off x="2695575" y="235710413"/>
          <a:ext cx="1552575"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０．８百万円</a:t>
          </a:r>
        </a:p>
      </xdr:txBody>
    </xdr:sp>
    <xdr:clientData/>
  </xdr:twoCellAnchor>
  <xdr:twoCellAnchor>
    <xdr:from>
      <xdr:col>23</xdr:col>
      <xdr:colOff>178593</xdr:colOff>
      <xdr:row>755</xdr:row>
      <xdr:rowOff>59532</xdr:rowOff>
    </xdr:from>
    <xdr:to>
      <xdr:col>36</xdr:col>
      <xdr:colOff>0</xdr:colOff>
      <xdr:row>756</xdr:row>
      <xdr:rowOff>142876</xdr:rowOff>
    </xdr:to>
    <xdr:sp macro="" textlink="">
      <xdr:nvSpPr>
        <xdr:cNvPr id="12" name="テキスト ボックス 11"/>
        <xdr:cNvSpPr txBox="1"/>
      </xdr:nvSpPr>
      <xdr:spPr>
        <a:xfrm>
          <a:off x="4779168" y="237060582"/>
          <a:ext cx="2421732"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A</a:t>
          </a:r>
          <a:r>
            <a:rPr kumimoji="1" lang="ja-JP" altLang="en-US" sz="2000" b="1"/>
            <a:t>．事務費</a:t>
          </a:r>
        </a:p>
      </xdr:txBody>
    </xdr:sp>
    <xdr:clientData/>
  </xdr:twoCellAnchor>
  <xdr:twoCellAnchor>
    <xdr:from>
      <xdr:col>24</xdr:col>
      <xdr:colOff>130969</xdr:colOff>
      <xdr:row>756</xdr:row>
      <xdr:rowOff>190499</xdr:rowOff>
    </xdr:from>
    <xdr:to>
      <xdr:col>36</xdr:col>
      <xdr:colOff>154782</xdr:colOff>
      <xdr:row>757</xdr:row>
      <xdr:rowOff>273844</xdr:rowOff>
    </xdr:to>
    <xdr:sp macro="" textlink="">
      <xdr:nvSpPr>
        <xdr:cNvPr id="13" name="テキスト ボックス 12"/>
        <xdr:cNvSpPr txBox="1"/>
      </xdr:nvSpPr>
      <xdr:spPr>
        <a:xfrm>
          <a:off x="4931569" y="237543974"/>
          <a:ext cx="2424113" cy="435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０．８</a:t>
          </a:r>
          <a:r>
            <a:rPr kumimoji="1" lang="ja-JP" altLang="ja-JP" sz="1600">
              <a:solidFill>
                <a:schemeClr val="dk1"/>
              </a:solidFill>
              <a:effectLst/>
              <a:latin typeface="+mn-lt"/>
              <a:ea typeface="+mn-ea"/>
              <a:cs typeface="+mn-cs"/>
            </a:rPr>
            <a:t>百万円</a:t>
          </a:r>
          <a:endParaRPr lang="ja-JP" altLang="ja-JP" sz="1600">
            <a:effectLst/>
          </a:endParaRPr>
        </a:p>
        <a:p>
          <a:endParaRPr kumimoji="1" lang="ja-JP" altLang="en-US" sz="1100"/>
        </a:p>
      </xdr:txBody>
    </xdr:sp>
    <xdr:clientData/>
  </xdr:twoCellAnchor>
  <xdr:twoCellAnchor>
    <xdr:from>
      <xdr:col>14</xdr:col>
      <xdr:colOff>-1</xdr:colOff>
      <xdr:row>752</xdr:row>
      <xdr:rowOff>321468</xdr:rowOff>
    </xdr:from>
    <xdr:to>
      <xdr:col>14</xdr:col>
      <xdr:colOff>-1</xdr:colOff>
      <xdr:row>756</xdr:row>
      <xdr:rowOff>23812</xdr:rowOff>
    </xdr:to>
    <xdr:cxnSp macro="">
      <xdr:nvCxnSpPr>
        <xdr:cNvPr id="14" name="直線コネクタ 13"/>
        <xdr:cNvCxnSpPr/>
      </xdr:nvCxnSpPr>
      <xdr:spPr>
        <a:xfrm>
          <a:off x="2800349" y="236265243"/>
          <a:ext cx="0" cy="111204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756</xdr:row>
      <xdr:rowOff>0</xdr:rowOff>
    </xdr:from>
    <xdr:to>
      <xdr:col>22</xdr:col>
      <xdr:colOff>71437</xdr:colOff>
      <xdr:row>756</xdr:row>
      <xdr:rowOff>11906</xdr:rowOff>
    </xdr:to>
    <xdr:cxnSp macro="">
      <xdr:nvCxnSpPr>
        <xdr:cNvPr id="15" name="直線矢印コネクタ 14"/>
        <xdr:cNvCxnSpPr/>
      </xdr:nvCxnSpPr>
      <xdr:spPr>
        <a:xfrm flipV="1">
          <a:off x="2790825" y="237353475"/>
          <a:ext cx="1681162" cy="119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35719</xdr:colOff>
      <xdr:row>749</xdr:row>
      <xdr:rowOff>83344</xdr:rowOff>
    </xdr:from>
    <xdr:to>
      <xdr:col>24</xdr:col>
      <xdr:colOff>47625</xdr:colOff>
      <xdr:row>752</xdr:row>
      <xdr:rowOff>321468</xdr:rowOff>
    </xdr:to>
    <xdr:sp macro="" textlink="">
      <xdr:nvSpPr>
        <xdr:cNvPr id="16" name="正方形/長方形 15"/>
        <xdr:cNvSpPr/>
      </xdr:nvSpPr>
      <xdr:spPr>
        <a:xfrm>
          <a:off x="1835944" y="234969844"/>
          <a:ext cx="3012281" cy="1295399"/>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95249</xdr:colOff>
      <xdr:row>754</xdr:row>
      <xdr:rowOff>345281</xdr:rowOff>
    </xdr:from>
    <xdr:to>
      <xdr:col>45</xdr:col>
      <xdr:colOff>71437</xdr:colOff>
      <xdr:row>758</xdr:row>
      <xdr:rowOff>0</xdr:rowOff>
    </xdr:to>
    <xdr:sp macro="" textlink="">
      <xdr:nvSpPr>
        <xdr:cNvPr id="17" name="正方形/長方形 16"/>
        <xdr:cNvSpPr/>
      </xdr:nvSpPr>
      <xdr:spPr>
        <a:xfrm>
          <a:off x="4495799" y="236993906"/>
          <a:ext cx="4576763" cy="106441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35719</xdr:colOff>
      <xdr:row>750</xdr:row>
      <xdr:rowOff>250031</xdr:rowOff>
    </xdr:from>
    <xdr:to>
      <xdr:col>25</xdr:col>
      <xdr:colOff>81438</xdr:colOff>
      <xdr:row>752</xdr:row>
      <xdr:rowOff>107156</xdr:rowOff>
    </xdr:to>
    <xdr:sp macro="" textlink="">
      <xdr:nvSpPr>
        <xdr:cNvPr id="18" name="左大かっこ 17"/>
        <xdr:cNvSpPr/>
      </xdr:nvSpPr>
      <xdr:spPr>
        <a:xfrm>
          <a:off x="5036344" y="235488956"/>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11906</xdr:colOff>
      <xdr:row>758</xdr:row>
      <xdr:rowOff>154781</xdr:rowOff>
    </xdr:from>
    <xdr:to>
      <xdr:col>24</xdr:col>
      <xdr:colOff>57625</xdr:colOff>
      <xdr:row>760</xdr:row>
      <xdr:rowOff>47625</xdr:rowOff>
    </xdr:to>
    <xdr:sp macro="" textlink="">
      <xdr:nvSpPr>
        <xdr:cNvPr id="19" name="左大かっこ 18"/>
        <xdr:cNvSpPr/>
      </xdr:nvSpPr>
      <xdr:spPr>
        <a:xfrm>
          <a:off x="4812506" y="238213106"/>
          <a:ext cx="45719" cy="5976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35719</xdr:colOff>
      <xdr:row>750</xdr:row>
      <xdr:rowOff>214312</xdr:rowOff>
    </xdr:from>
    <xdr:to>
      <xdr:col>47</xdr:col>
      <xdr:colOff>81438</xdr:colOff>
      <xdr:row>752</xdr:row>
      <xdr:rowOff>130968</xdr:rowOff>
    </xdr:to>
    <xdr:sp macro="" textlink="">
      <xdr:nvSpPr>
        <xdr:cNvPr id="20" name="右大かっこ 19"/>
        <xdr:cNvSpPr/>
      </xdr:nvSpPr>
      <xdr:spPr>
        <a:xfrm>
          <a:off x="9436894" y="235453237"/>
          <a:ext cx="45719" cy="6215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166687</xdr:colOff>
      <xdr:row>758</xdr:row>
      <xdr:rowOff>166687</xdr:rowOff>
    </xdr:from>
    <xdr:to>
      <xdr:col>45</xdr:col>
      <xdr:colOff>10000</xdr:colOff>
      <xdr:row>760</xdr:row>
      <xdr:rowOff>47625</xdr:rowOff>
    </xdr:to>
    <xdr:sp macro="" textlink="">
      <xdr:nvSpPr>
        <xdr:cNvPr id="21" name="右大かっこ 20"/>
        <xdr:cNvSpPr/>
      </xdr:nvSpPr>
      <xdr:spPr>
        <a:xfrm>
          <a:off x="8967787" y="238225012"/>
          <a:ext cx="43338" cy="58578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119064</xdr:colOff>
      <xdr:row>750</xdr:row>
      <xdr:rowOff>250031</xdr:rowOff>
    </xdr:from>
    <xdr:to>
      <xdr:col>47</xdr:col>
      <xdr:colOff>0</xdr:colOff>
      <xdr:row>752</xdr:row>
      <xdr:rowOff>107156</xdr:rowOff>
    </xdr:to>
    <xdr:sp macro="" textlink="">
      <xdr:nvSpPr>
        <xdr:cNvPr id="22" name="テキスト ボックス 21"/>
        <xdr:cNvSpPr txBox="1"/>
      </xdr:nvSpPr>
      <xdr:spPr>
        <a:xfrm>
          <a:off x="5119689" y="235488956"/>
          <a:ext cx="4281486"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医療安全情報の収集・報告、医療機器・再生医療等製品安全対策部会の開催など</a:t>
          </a:r>
        </a:p>
      </xdr:txBody>
    </xdr:sp>
    <xdr:clientData/>
  </xdr:twoCellAnchor>
  <xdr:twoCellAnchor>
    <xdr:from>
      <xdr:col>24</xdr:col>
      <xdr:colOff>107156</xdr:colOff>
      <xdr:row>758</xdr:row>
      <xdr:rowOff>190500</xdr:rowOff>
    </xdr:from>
    <xdr:to>
      <xdr:col>44</xdr:col>
      <xdr:colOff>130969</xdr:colOff>
      <xdr:row>760</xdr:row>
      <xdr:rowOff>47625</xdr:rowOff>
    </xdr:to>
    <xdr:sp macro="" textlink="">
      <xdr:nvSpPr>
        <xdr:cNvPr id="23" name="テキスト ボックス 22"/>
        <xdr:cNvSpPr txBox="1"/>
      </xdr:nvSpPr>
      <xdr:spPr>
        <a:xfrm>
          <a:off x="4907756" y="238248825"/>
          <a:ext cx="4024313"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諸謝金、借料及び損料など</a:t>
          </a:r>
        </a:p>
      </xdr:txBody>
    </xdr:sp>
    <xdr:clientData/>
  </xdr:twoCellAnchor>
  <xdr:twoCellAnchor>
    <xdr:from>
      <xdr:col>12</xdr:col>
      <xdr:colOff>142875</xdr:colOff>
      <xdr:row>749</xdr:row>
      <xdr:rowOff>321469</xdr:rowOff>
    </xdr:from>
    <xdr:to>
      <xdr:col>20</xdr:col>
      <xdr:colOff>95250</xdr:colOff>
      <xdr:row>751</xdr:row>
      <xdr:rowOff>47626</xdr:rowOff>
    </xdr:to>
    <xdr:sp macro="" textlink="">
      <xdr:nvSpPr>
        <xdr:cNvPr id="24" name="テキスト ボックス 23"/>
        <xdr:cNvSpPr txBox="1"/>
      </xdr:nvSpPr>
      <xdr:spPr>
        <a:xfrm>
          <a:off x="2543175" y="235207969"/>
          <a:ext cx="1552575" cy="431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厚生労働省</a:t>
          </a:r>
          <a:endParaRPr kumimoji="1" lang="en-US" altLang="ja-JP" sz="2000" b="1"/>
        </a:p>
      </xdr:txBody>
    </xdr:sp>
    <xdr:clientData/>
  </xdr:twoCellAnchor>
  <xdr:twoCellAnchor>
    <xdr:from>
      <xdr:col>13</xdr:col>
      <xdr:colOff>95250</xdr:colOff>
      <xdr:row>751</xdr:row>
      <xdr:rowOff>119063</xdr:rowOff>
    </xdr:from>
    <xdr:to>
      <xdr:col>21</xdr:col>
      <xdr:colOff>47625</xdr:colOff>
      <xdr:row>752</xdr:row>
      <xdr:rowOff>202407</xdr:rowOff>
    </xdr:to>
    <xdr:sp macro="" textlink="">
      <xdr:nvSpPr>
        <xdr:cNvPr id="25" name="テキスト ボックス 24"/>
        <xdr:cNvSpPr txBox="1"/>
      </xdr:nvSpPr>
      <xdr:spPr>
        <a:xfrm>
          <a:off x="2695575" y="235710413"/>
          <a:ext cx="1552575"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０．８百万円</a:t>
          </a:r>
        </a:p>
      </xdr:txBody>
    </xdr:sp>
    <xdr:clientData/>
  </xdr:twoCellAnchor>
  <xdr:twoCellAnchor>
    <xdr:from>
      <xdr:col>23</xdr:col>
      <xdr:colOff>178593</xdr:colOff>
      <xdr:row>755</xdr:row>
      <xdr:rowOff>59532</xdr:rowOff>
    </xdr:from>
    <xdr:to>
      <xdr:col>36</xdr:col>
      <xdr:colOff>0</xdr:colOff>
      <xdr:row>756</xdr:row>
      <xdr:rowOff>142876</xdr:rowOff>
    </xdr:to>
    <xdr:sp macro="" textlink="">
      <xdr:nvSpPr>
        <xdr:cNvPr id="26" name="テキスト ボックス 25"/>
        <xdr:cNvSpPr txBox="1"/>
      </xdr:nvSpPr>
      <xdr:spPr>
        <a:xfrm>
          <a:off x="4779168" y="237060582"/>
          <a:ext cx="2421732"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A</a:t>
          </a:r>
          <a:r>
            <a:rPr kumimoji="1" lang="ja-JP" altLang="en-US" sz="2000" b="1"/>
            <a:t>．事務費</a:t>
          </a:r>
        </a:p>
      </xdr:txBody>
    </xdr:sp>
    <xdr:clientData/>
  </xdr:twoCellAnchor>
  <xdr:twoCellAnchor>
    <xdr:from>
      <xdr:col>24</xdr:col>
      <xdr:colOff>130969</xdr:colOff>
      <xdr:row>756</xdr:row>
      <xdr:rowOff>190499</xdr:rowOff>
    </xdr:from>
    <xdr:to>
      <xdr:col>36</xdr:col>
      <xdr:colOff>154782</xdr:colOff>
      <xdr:row>757</xdr:row>
      <xdr:rowOff>273844</xdr:rowOff>
    </xdr:to>
    <xdr:sp macro="" textlink="">
      <xdr:nvSpPr>
        <xdr:cNvPr id="27" name="テキスト ボックス 26"/>
        <xdr:cNvSpPr txBox="1"/>
      </xdr:nvSpPr>
      <xdr:spPr>
        <a:xfrm>
          <a:off x="4931569" y="237543974"/>
          <a:ext cx="2424113" cy="435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０</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８</a:t>
          </a:r>
          <a:r>
            <a:rPr kumimoji="1" lang="ja-JP" altLang="ja-JP" sz="1600">
              <a:solidFill>
                <a:schemeClr val="dk1"/>
              </a:solidFill>
              <a:effectLst/>
              <a:latin typeface="+mn-lt"/>
              <a:ea typeface="+mn-ea"/>
              <a:cs typeface="+mn-cs"/>
            </a:rPr>
            <a:t>百万円</a:t>
          </a:r>
          <a:endParaRPr lang="ja-JP" altLang="ja-JP" sz="1600">
            <a:effectLst/>
          </a:endParaRPr>
        </a:p>
        <a:p>
          <a:endParaRPr kumimoji="1" lang="ja-JP" altLang="en-US" sz="1100"/>
        </a:p>
      </xdr:txBody>
    </xdr:sp>
    <xdr:clientData/>
  </xdr:twoCellAnchor>
  <xdr:twoCellAnchor>
    <xdr:from>
      <xdr:col>14</xdr:col>
      <xdr:colOff>-1</xdr:colOff>
      <xdr:row>752</xdr:row>
      <xdr:rowOff>321468</xdr:rowOff>
    </xdr:from>
    <xdr:to>
      <xdr:col>14</xdr:col>
      <xdr:colOff>-1</xdr:colOff>
      <xdr:row>756</xdr:row>
      <xdr:rowOff>23812</xdr:rowOff>
    </xdr:to>
    <xdr:cxnSp macro="">
      <xdr:nvCxnSpPr>
        <xdr:cNvPr id="28" name="直線コネクタ 27"/>
        <xdr:cNvCxnSpPr/>
      </xdr:nvCxnSpPr>
      <xdr:spPr>
        <a:xfrm>
          <a:off x="2800349" y="236265243"/>
          <a:ext cx="0" cy="111204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756</xdr:row>
      <xdr:rowOff>0</xdr:rowOff>
    </xdr:from>
    <xdr:to>
      <xdr:col>22</xdr:col>
      <xdr:colOff>71437</xdr:colOff>
      <xdr:row>756</xdr:row>
      <xdr:rowOff>11906</xdr:rowOff>
    </xdr:to>
    <xdr:cxnSp macro="">
      <xdr:nvCxnSpPr>
        <xdr:cNvPr id="29" name="直線矢印コネクタ 28"/>
        <xdr:cNvCxnSpPr/>
      </xdr:nvCxnSpPr>
      <xdr:spPr>
        <a:xfrm flipV="1">
          <a:off x="2790825" y="237353475"/>
          <a:ext cx="1681162" cy="119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5" zoomScale="80" zoomScaleNormal="75" zoomScaleSheetLayoutView="80"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2">
        <v>2021</v>
      </c>
      <c r="AE2" s="922"/>
      <c r="AF2" s="922"/>
      <c r="AG2" s="922"/>
      <c r="AH2" s="922"/>
      <c r="AI2" s="83" t="s">
        <v>325</v>
      </c>
      <c r="AJ2" s="922" t="s">
        <v>706</v>
      </c>
      <c r="AK2" s="922"/>
      <c r="AL2" s="922"/>
      <c r="AM2" s="922"/>
      <c r="AN2" s="83" t="s">
        <v>325</v>
      </c>
      <c r="AO2" s="922">
        <v>20</v>
      </c>
      <c r="AP2" s="922"/>
      <c r="AQ2" s="922"/>
      <c r="AR2" s="84" t="s">
        <v>628</v>
      </c>
      <c r="AS2" s="928">
        <v>281</v>
      </c>
      <c r="AT2" s="928"/>
      <c r="AU2" s="928"/>
      <c r="AV2" s="83" t="str">
        <f>IF(AW2="","","-")</f>
        <v/>
      </c>
      <c r="AW2" s="888"/>
      <c r="AX2" s="888"/>
    </row>
    <row r="3" spans="1:50" ht="21" customHeight="1" thickBot="1" x14ac:dyDescent="0.2">
      <c r="A3" s="844" t="s">
        <v>621</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629</v>
      </c>
      <c r="AK3" s="846"/>
      <c r="AL3" s="846"/>
      <c r="AM3" s="846"/>
      <c r="AN3" s="846"/>
      <c r="AO3" s="846"/>
      <c r="AP3" s="846"/>
      <c r="AQ3" s="846"/>
      <c r="AR3" s="846"/>
      <c r="AS3" s="846"/>
      <c r="AT3" s="846"/>
      <c r="AU3" s="846"/>
      <c r="AV3" s="846"/>
      <c r="AW3" s="846"/>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6" t="s">
        <v>633</v>
      </c>
      <c r="H5" s="817"/>
      <c r="I5" s="817"/>
      <c r="J5" s="817"/>
      <c r="K5" s="817"/>
      <c r="L5" s="817"/>
      <c r="M5" s="818" t="s">
        <v>65</v>
      </c>
      <c r="N5" s="819"/>
      <c r="O5" s="819"/>
      <c r="P5" s="819"/>
      <c r="Q5" s="819"/>
      <c r="R5" s="820"/>
      <c r="S5" s="821" t="s">
        <v>634</v>
      </c>
      <c r="T5" s="817"/>
      <c r="U5" s="817"/>
      <c r="V5" s="817"/>
      <c r="W5" s="817"/>
      <c r="X5" s="822"/>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0" t="s">
        <v>308</v>
      </c>
      <c r="Z7" s="424"/>
      <c r="AA7" s="424"/>
      <c r="AB7" s="424"/>
      <c r="AC7" s="424"/>
      <c r="AD7" s="901"/>
      <c r="AE7" s="889" t="s">
        <v>637</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79" t="s">
        <v>208</v>
      </c>
      <c r="B8" s="480"/>
      <c r="C8" s="480"/>
      <c r="D8" s="480"/>
      <c r="E8" s="480"/>
      <c r="F8" s="481"/>
      <c r="G8" s="923" t="str">
        <f>入力規則等!A27</f>
        <v>-</v>
      </c>
      <c r="H8" s="703"/>
      <c r="I8" s="703"/>
      <c r="J8" s="703"/>
      <c r="K8" s="703"/>
      <c r="L8" s="703"/>
      <c r="M8" s="703"/>
      <c r="N8" s="703"/>
      <c r="O8" s="703"/>
      <c r="P8" s="703"/>
      <c r="Q8" s="703"/>
      <c r="R8" s="703"/>
      <c r="S8" s="703"/>
      <c r="T8" s="703"/>
      <c r="U8" s="703"/>
      <c r="V8" s="703"/>
      <c r="W8" s="703"/>
      <c r="X8" s="924"/>
      <c r="Y8" s="823" t="s">
        <v>209</v>
      </c>
      <c r="Z8" s="824"/>
      <c r="AA8" s="824"/>
      <c r="AB8" s="824"/>
      <c r="AC8" s="824"/>
      <c r="AD8" s="825"/>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6" t="s">
        <v>23</v>
      </c>
      <c r="B9" s="827"/>
      <c r="C9" s="827"/>
      <c r="D9" s="827"/>
      <c r="E9" s="827"/>
      <c r="F9" s="827"/>
      <c r="G9" s="828" t="s">
        <v>638</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15">
      <c r="A10" s="643" t="s">
        <v>29</v>
      </c>
      <c r="B10" s="644"/>
      <c r="C10" s="644"/>
      <c r="D10" s="644"/>
      <c r="E10" s="644"/>
      <c r="F10" s="644"/>
      <c r="G10" s="737" t="s">
        <v>639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1" t="s">
        <v>24</v>
      </c>
      <c r="B12" s="942"/>
      <c r="C12" s="942"/>
      <c r="D12" s="942"/>
      <c r="E12" s="942"/>
      <c r="F12" s="943"/>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2</v>
      </c>
      <c r="Q13" s="641"/>
      <c r="R13" s="641"/>
      <c r="S13" s="641"/>
      <c r="T13" s="641"/>
      <c r="U13" s="641"/>
      <c r="V13" s="642"/>
      <c r="W13" s="640">
        <v>2</v>
      </c>
      <c r="X13" s="641"/>
      <c r="Y13" s="641"/>
      <c r="Z13" s="641"/>
      <c r="AA13" s="641"/>
      <c r="AB13" s="641"/>
      <c r="AC13" s="642"/>
      <c r="AD13" s="640">
        <v>2</v>
      </c>
      <c r="AE13" s="641"/>
      <c r="AF13" s="641"/>
      <c r="AG13" s="641"/>
      <c r="AH13" s="641"/>
      <c r="AI13" s="641"/>
      <c r="AJ13" s="642"/>
      <c r="AK13" s="640">
        <v>2</v>
      </c>
      <c r="AL13" s="641"/>
      <c r="AM13" s="641"/>
      <c r="AN13" s="641"/>
      <c r="AO13" s="641"/>
      <c r="AP13" s="641"/>
      <c r="AQ13" s="642"/>
      <c r="AR13" s="897">
        <v>2</v>
      </c>
      <c r="AS13" s="898"/>
      <c r="AT13" s="898"/>
      <c r="AU13" s="898"/>
      <c r="AV13" s="898"/>
      <c r="AW13" s="898"/>
      <c r="AX13" s="899"/>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709</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709</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709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709</v>
      </c>
      <c r="AL17" s="641"/>
      <c r="AM17" s="641"/>
      <c r="AN17" s="641"/>
      <c r="AO17" s="641"/>
      <c r="AP17" s="641"/>
      <c r="AQ17" s="642"/>
      <c r="AR17" s="895"/>
      <c r="AS17" s="895"/>
      <c r="AT17" s="895"/>
      <c r="AU17" s="895"/>
      <c r="AV17" s="895"/>
      <c r="AW17" s="895"/>
      <c r="AX17" s="896"/>
    </row>
    <row r="18" spans="1:50" ht="24.75" customHeight="1" x14ac:dyDescent="0.15">
      <c r="A18" s="597"/>
      <c r="B18" s="598"/>
      <c r="C18" s="598"/>
      <c r="D18" s="598"/>
      <c r="E18" s="598"/>
      <c r="F18" s="599"/>
      <c r="G18" s="710"/>
      <c r="H18" s="711"/>
      <c r="I18" s="699" t="s">
        <v>20</v>
      </c>
      <c r="J18" s="700"/>
      <c r="K18" s="700"/>
      <c r="L18" s="700"/>
      <c r="M18" s="700"/>
      <c r="N18" s="700"/>
      <c r="O18" s="701"/>
      <c r="P18" s="855">
        <f>SUM(P13:V17)</f>
        <v>2</v>
      </c>
      <c r="Q18" s="856"/>
      <c r="R18" s="856"/>
      <c r="S18" s="856"/>
      <c r="T18" s="856"/>
      <c r="U18" s="856"/>
      <c r="V18" s="857"/>
      <c r="W18" s="855">
        <f>SUM(W13:AC17)</f>
        <v>2</v>
      </c>
      <c r="X18" s="856"/>
      <c r="Y18" s="856"/>
      <c r="Z18" s="856"/>
      <c r="AA18" s="856"/>
      <c r="AB18" s="856"/>
      <c r="AC18" s="857"/>
      <c r="AD18" s="855">
        <f>SUM(AD13:AJ17)</f>
        <v>2</v>
      </c>
      <c r="AE18" s="856"/>
      <c r="AF18" s="856"/>
      <c r="AG18" s="856"/>
      <c r="AH18" s="856"/>
      <c r="AI18" s="856"/>
      <c r="AJ18" s="857"/>
      <c r="AK18" s="855">
        <f>SUM(AK13:AQ17)</f>
        <v>2</v>
      </c>
      <c r="AL18" s="856"/>
      <c r="AM18" s="856"/>
      <c r="AN18" s="856"/>
      <c r="AO18" s="856"/>
      <c r="AP18" s="856"/>
      <c r="AQ18" s="857"/>
      <c r="AR18" s="855">
        <f>SUM(AR13:AX17)</f>
        <v>2</v>
      </c>
      <c r="AS18" s="856"/>
      <c r="AT18" s="856"/>
      <c r="AU18" s="856"/>
      <c r="AV18" s="856"/>
      <c r="AW18" s="856"/>
      <c r="AX18" s="858"/>
    </row>
    <row r="19" spans="1:50" ht="24.75" customHeight="1" x14ac:dyDescent="0.15">
      <c r="A19" s="597"/>
      <c r="B19" s="598"/>
      <c r="C19" s="598"/>
      <c r="D19" s="598"/>
      <c r="E19" s="598"/>
      <c r="F19" s="599"/>
      <c r="G19" s="853" t="s">
        <v>9</v>
      </c>
      <c r="H19" s="854"/>
      <c r="I19" s="854"/>
      <c r="J19" s="854"/>
      <c r="K19" s="854"/>
      <c r="L19" s="854"/>
      <c r="M19" s="854"/>
      <c r="N19" s="854"/>
      <c r="O19" s="854"/>
      <c r="P19" s="640">
        <v>2</v>
      </c>
      <c r="Q19" s="641"/>
      <c r="R19" s="641"/>
      <c r="S19" s="641"/>
      <c r="T19" s="641"/>
      <c r="U19" s="641"/>
      <c r="V19" s="642"/>
      <c r="W19" s="640">
        <v>2</v>
      </c>
      <c r="X19" s="641"/>
      <c r="Y19" s="641"/>
      <c r="Z19" s="641"/>
      <c r="AA19" s="641"/>
      <c r="AB19" s="641"/>
      <c r="AC19" s="642"/>
      <c r="AD19" s="640">
        <v>0.8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3" t="s">
        <v>10</v>
      </c>
      <c r="H20" s="854"/>
      <c r="I20" s="854"/>
      <c r="J20" s="854"/>
      <c r="K20" s="854"/>
      <c r="L20" s="854"/>
      <c r="M20" s="854"/>
      <c r="N20" s="854"/>
      <c r="O20" s="854"/>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0.4</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6"/>
      <c r="B21" s="827"/>
      <c r="C21" s="827"/>
      <c r="D21" s="827"/>
      <c r="E21" s="827"/>
      <c r="F21" s="944"/>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0" t="s">
        <v>626</v>
      </c>
      <c r="B22" s="951"/>
      <c r="C22" s="951"/>
      <c r="D22" s="951"/>
      <c r="E22" s="951"/>
      <c r="F22" s="952"/>
      <c r="G22" s="946" t="s">
        <v>254</v>
      </c>
      <c r="H22" s="207"/>
      <c r="I22" s="207"/>
      <c r="J22" s="207"/>
      <c r="K22" s="207"/>
      <c r="L22" s="207"/>
      <c r="M22" s="207"/>
      <c r="N22" s="207"/>
      <c r="O22" s="208"/>
      <c r="P22" s="911" t="s">
        <v>624</v>
      </c>
      <c r="Q22" s="207"/>
      <c r="R22" s="207"/>
      <c r="S22" s="207"/>
      <c r="T22" s="207"/>
      <c r="U22" s="207"/>
      <c r="V22" s="208"/>
      <c r="W22" s="911" t="s">
        <v>625</v>
      </c>
      <c r="X22" s="207"/>
      <c r="Y22" s="207"/>
      <c r="Z22" s="207"/>
      <c r="AA22" s="207"/>
      <c r="AB22" s="207"/>
      <c r="AC22" s="208"/>
      <c r="AD22" s="911" t="s">
        <v>253</v>
      </c>
      <c r="AE22" s="207"/>
      <c r="AF22" s="207"/>
      <c r="AG22" s="207"/>
      <c r="AH22" s="207"/>
      <c r="AI22" s="207"/>
      <c r="AJ22" s="207"/>
      <c r="AK22" s="207"/>
      <c r="AL22" s="207"/>
      <c r="AM22" s="207"/>
      <c r="AN22" s="207"/>
      <c r="AO22" s="207"/>
      <c r="AP22" s="207"/>
      <c r="AQ22" s="207"/>
      <c r="AR22" s="207"/>
      <c r="AS22" s="207"/>
      <c r="AT22" s="207"/>
      <c r="AU22" s="207"/>
      <c r="AV22" s="207"/>
      <c r="AW22" s="207"/>
      <c r="AX22" s="959"/>
    </row>
    <row r="23" spans="1:50" ht="21" customHeight="1" x14ac:dyDescent="0.15">
      <c r="A23" s="953"/>
      <c r="B23" s="954"/>
      <c r="C23" s="954"/>
      <c r="D23" s="954"/>
      <c r="E23" s="954"/>
      <c r="F23" s="955"/>
      <c r="G23" s="947" t="s">
        <v>640</v>
      </c>
      <c r="H23" s="948"/>
      <c r="I23" s="948"/>
      <c r="J23" s="948"/>
      <c r="K23" s="948"/>
      <c r="L23" s="948"/>
      <c r="M23" s="948"/>
      <c r="N23" s="948"/>
      <c r="O23" s="949"/>
      <c r="P23" s="897">
        <v>0.5</v>
      </c>
      <c r="Q23" s="898"/>
      <c r="R23" s="898"/>
      <c r="S23" s="898"/>
      <c r="T23" s="898"/>
      <c r="U23" s="898"/>
      <c r="V23" s="912"/>
      <c r="W23" s="897">
        <v>0.5</v>
      </c>
      <c r="X23" s="898"/>
      <c r="Y23" s="898"/>
      <c r="Z23" s="898"/>
      <c r="AA23" s="898"/>
      <c r="AB23" s="898"/>
      <c r="AC23" s="912"/>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1" customHeight="1" x14ac:dyDescent="0.15">
      <c r="A24" s="953"/>
      <c r="B24" s="954"/>
      <c r="C24" s="954"/>
      <c r="D24" s="954"/>
      <c r="E24" s="954"/>
      <c r="F24" s="955"/>
      <c r="G24" s="913" t="s">
        <v>641</v>
      </c>
      <c r="H24" s="914"/>
      <c r="I24" s="914"/>
      <c r="J24" s="914"/>
      <c r="K24" s="914"/>
      <c r="L24" s="914"/>
      <c r="M24" s="914"/>
      <c r="N24" s="914"/>
      <c r="O24" s="915"/>
      <c r="P24" s="640">
        <v>0.5</v>
      </c>
      <c r="Q24" s="641"/>
      <c r="R24" s="641"/>
      <c r="S24" s="641"/>
      <c r="T24" s="641"/>
      <c r="U24" s="641"/>
      <c r="V24" s="642"/>
      <c r="W24" s="640">
        <v>0.5</v>
      </c>
      <c r="X24" s="641"/>
      <c r="Y24" s="641"/>
      <c r="Z24" s="641"/>
      <c r="AA24" s="641"/>
      <c r="AB24" s="641"/>
      <c r="AC24" s="642"/>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1" customHeight="1" x14ac:dyDescent="0.15">
      <c r="A25" s="953"/>
      <c r="B25" s="954"/>
      <c r="C25" s="954"/>
      <c r="D25" s="954"/>
      <c r="E25" s="954"/>
      <c r="F25" s="955"/>
      <c r="G25" s="913" t="s">
        <v>642</v>
      </c>
      <c r="H25" s="914"/>
      <c r="I25" s="914"/>
      <c r="J25" s="914"/>
      <c r="K25" s="914"/>
      <c r="L25" s="914"/>
      <c r="M25" s="914"/>
      <c r="N25" s="914"/>
      <c r="O25" s="915"/>
      <c r="P25" s="640">
        <v>0.4</v>
      </c>
      <c r="Q25" s="641"/>
      <c r="R25" s="641"/>
      <c r="S25" s="641"/>
      <c r="T25" s="641"/>
      <c r="U25" s="641"/>
      <c r="V25" s="642"/>
      <c r="W25" s="640">
        <v>0.4</v>
      </c>
      <c r="X25" s="641"/>
      <c r="Y25" s="641"/>
      <c r="Z25" s="641"/>
      <c r="AA25" s="641"/>
      <c r="AB25" s="641"/>
      <c r="AC25" s="642"/>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1" customHeight="1" x14ac:dyDescent="0.15">
      <c r="A26" s="953"/>
      <c r="B26" s="954"/>
      <c r="C26" s="954"/>
      <c r="D26" s="954"/>
      <c r="E26" s="954"/>
      <c r="F26" s="955"/>
      <c r="G26" s="913" t="s">
        <v>643</v>
      </c>
      <c r="H26" s="914"/>
      <c r="I26" s="914"/>
      <c r="J26" s="914"/>
      <c r="K26" s="914"/>
      <c r="L26" s="914"/>
      <c r="M26" s="914"/>
      <c r="N26" s="914"/>
      <c r="O26" s="915"/>
      <c r="P26" s="640">
        <v>0.4</v>
      </c>
      <c r="Q26" s="641"/>
      <c r="R26" s="641"/>
      <c r="S26" s="641"/>
      <c r="T26" s="641"/>
      <c r="U26" s="641"/>
      <c r="V26" s="642"/>
      <c r="W26" s="640">
        <v>0.4</v>
      </c>
      <c r="X26" s="641"/>
      <c r="Y26" s="641"/>
      <c r="Z26" s="641"/>
      <c r="AA26" s="641"/>
      <c r="AB26" s="641"/>
      <c r="AC26" s="642"/>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13"/>
      <c r="H27" s="914"/>
      <c r="I27" s="914"/>
      <c r="J27" s="914"/>
      <c r="K27" s="914"/>
      <c r="L27" s="914"/>
      <c r="M27" s="914"/>
      <c r="N27" s="914"/>
      <c r="O27" s="915"/>
      <c r="P27" s="640"/>
      <c r="Q27" s="641"/>
      <c r="R27" s="641"/>
      <c r="S27" s="641"/>
      <c r="T27" s="641"/>
      <c r="U27" s="641"/>
      <c r="V27" s="642"/>
      <c r="W27" s="640"/>
      <c r="X27" s="641"/>
      <c r="Y27" s="641"/>
      <c r="Z27" s="641"/>
      <c r="AA27" s="641"/>
      <c r="AB27" s="641"/>
      <c r="AC27" s="642"/>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19.5" customHeight="1" x14ac:dyDescent="0.15">
      <c r="A28" s="953"/>
      <c r="B28" s="954"/>
      <c r="C28" s="954"/>
      <c r="D28" s="954"/>
      <c r="E28" s="954"/>
      <c r="F28" s="955"/>
      <c r="G28" s="916" t="s">
        <v>258</v>
      </c>
      <c r="H28" s="917"/>
      <c r="I28" s="917"/>
      <c r="J28" s="917"/>
      <c r="K28" s="917"/>
      <c r="L28" s="917"/>
      <c r="M28" s="917"/>
      <c r="N28" s="917"/>
      <c r="O28" s="918"/>
      <c r="P28" s="855">
        <f>P29-SUM(P23:P27)</f>
        <v>0.20000000000000018</v>
      </c>
      <c r="Q28" s="856"/>
      <c r="R28" s="856"/>
      <c r="S28" s="856"/>
      <c r="T28" s="856"/>
      <c r="U28" s="856"/>
      <c r="V28" s="857"/>
      <c r="W28" s="855">
        <f>W29-SUM(W23:W27)</f>
        <v>0.20000000000000018</v>
      </c>
      <c r="X28" s="856"/>
      <c r="Y28" s="856"/>
      <c r="Z28" s="856"/>
      <c r="AA28" s="856"/>
      <c r="AB28" s="856"/>
      <c r="AC28" s="85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19" t="s">
        <v>255</v>
      </c>
      <c r="H29" s="920"/>
      <c r="I29" s="920"/>
      <c r="J29" s="920"/>
      <c r="K29" s="920"/>
      <c r="L29" s="920"/>
      <c r="M29" s="920"/>
      <c r="N29" s="920"/>
      <c r="O29" s="921"/>
      <c r="P29" s="640">
        <v>2</v>
      </c>
      <c r="Q29" s="641"/>
      <c r="R29" s="641"/>
      <c r="S29" s="641"/>
      <c r="T29" s="641"/>
      <c r="U29" s="641"/>
      <c r="V29" s="642"/>
      <c r="W29" s="929">
        <f>AR13</f>
        <v>2</v>
      </c>
      <c r="X29" s="930"/>
      <c r="Y29" s="930"/>
      <c r="Z29" s="930"/>
      <c r="AA29" s="930"/>
      <c r="AB29" s="930"/>
      <c r="AC29" s="93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38" t="s">
        <v>270</v>
      </c>
      <c r="B30" s="839"/>
      <c r="C30" s="839"/>
      <c r="D30" s="839"/>
      <c r="E30" s="839"/>
      <c r="F30" s="840"/>
      <c r="G30" s="756" t="s">
        <v>145</v>
      </c>
      <c r="H30" s="757"/>
      <c r="I30" s="757"/>
      <c r="J30" s="757"/>
      <c r="K30" s="757"/>
      <c r="L30" s="757"/>
      <c r="M30" s="757"/>
      <c r="N30" s="757"/>
      <c r="O30" s="758"/>
      <c r="P30" s="834" t="s">
        <v>58</v>
      </c>
      <c r="Q30" s="757"/>
      <c r="R30" s="757"/>
      <c r="S30" s="757"/>
      <c r="T30" s="757"/>
      <c r="U30" s="757"/>
      <c r="V30" s="757"/>
      <c r="W30" s="757"/>
      <c r="X30" s="758"/>
      <c r="Y30" s="831"/>
      <c r="Z30" s="832"/>
      <c r="AA30" s="833"/>
      <c r="AB30" s="835" t="s">
        <v>11</v>
      </c>
      <c r="AC30" s="836"/>
      <c r="AD30" s="837"/>
      <c r="AE30" s="835" t="s">
        <v>309</v>
      </c>
      <c r="AF30" s="836"/>
      <c r="AG30" s="836"/>
      <c r="AH30" s="837"/>
      <c r="AI30" s="892" t="s">
        <v>331</v>
      </c>
      <c r="AJ30" s="892"/>
      <c r="AK30" s="892"/>
      <c r="AL30" s="835"/>
      <c r="AM30" s="892" t="s">
        <v>428</v>
      </c>
      <c r="AN30" s="892"/>
      <c r="AO30" s="892"/>
      <c r="AP30" s="835"/>
      <c r="AQ30" s="750" t="s">
        <v>184</v>
      </c>
      <c r="AR30" s="751"/>
      <c r="AS30" s="751"/>
      <c r="AT30" s="752"/>
      <c r="AU30" s="757" t="s">
        <v>133</v>
      </c>
      <c r="AV30" s="757"/>
      <c r="AW30" s="757"/>
      <c r="AX30" s="894"/>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3"/>
      <c r="AJ31" s="893"/>
      <c r="AK31" s="893"/>
      <c r="AL31" s="392"/>
      <c r="AM31" s="893"/>
      <c r="AN31" s="893"/>
      <c r="AO31" s="893"/>
      <c r="AP31" s="392"/>
      <c r="AQ31" s="235" t="s">
        <v>636</v>
      </c>
      <c r="AR31" s="186"/>
      <c r="AS31" s="121" t="s">
        <v>185</v>
      </c>
      <c r="AT31" s="122"/>
      <c r="AU31" s="185">
        <v>3</v>
      </c>
      <c r="AV31" s="185"/>
      <c r="AW31" s="377" t="s">
        <v>175</v>
      </c>
      <c r="AX31" s="378"/>
    </row>
    <row r="32" spans="1:50" ht="23.25" customHeight="1" x14ac:dyDescent="0.15">
      <c r="A32" s="382"/>
      <c r="B32" s="380"/>
      <c r="C32" s="380"/>
      <c r="D32" s="380"/>
      <c r="E32" s="380"/>
      <c r="F32" s="381"/>
      <c r="G32" s="548" t="s">
        <v>644</v>
      </c>
      <c r="H32" s="549"/>
      <c r="I32" s="549"/>
      <c r="J32" s="549"/>
      <c r="K32" s="549"/>
      <c r="L32" s="549"/>
      <c r="M32" s="549"/>
      <c r="N32" s="549"/>
      <c r="O32" s="550"/>
      <c r="P32" s="93" t="s">
        <v>645</v>
      </c>
      <c r="Q32" s="93"/>
      <c r="R32" s="93"/>
      <c r="S32" s="93"/>
      <c r="T32" s="93"/>
      <c r="U32" s="93"/>
      <c r="V32" s="93"/>
      <c r="W32" s="93"/>
      <c r="X32" s="94"/>
      <c r="Y32" s="455" t="s">
        <v>12</v>
      </c>
      <c r="Z32" s="515"/>
      <c r="AA32" s="516"/>
      <c r="AB32" s="445" t="s">
        <v>646</v>
      </c>
      <c r="AC32" s="445"/>
      <c r="AD32" s="445"/>
      <c r="AE32" s="203">
        <v>14</v>
      </c>
      <c r="AF32" s="204"/>
      <c r="AG32" s="204"/>
      <c r="AH32" s="204"/>
      <c r="AI32" s="203">
        <v>16</v>
      </c>
      <c r="AJ32" s="204"/>
      <c r="AK32" s="204"/>
      <c r="AL32" s="204"/>
      <c r="AM32" s="203">
        <v>11</v>
      </c>
      <c r="AN32" s="204"/>
      <c r="AO32" s="204"/>
      <c r="AP32" s="204"/>
      <c r="AQ32" s="321" t="s">
        <v>636</v>
      </c>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646</v>
      </c>
      <c r="AC33" s="507"/>
      <c r="AD33" s="507"/>
      <c r="AE33" s="203">
        <v>5</v>
      </c>
      <c r="AF33" s="204"/>
      <c r="AG33" s="204"/>
      <c r="AH33" s="204"/>
      <c r="AI33" s="203">
        <v>5</v>
      </c>
      <c r="AJ33" s="204"/>
      <c r="AK33" s="204"/>
      <c r="AL33" s="204"/>
      <c r="AM33" s="203">
        <v>5</v>
      </c>
      <c r="AN33" s="204"/>
      <c r="AO33" s="204"/>
      <c r="AP33" s="204"/>
      <c r="AQ33" s="321" t="s">
        <v>636</v>
      </c>
      <c r="AR33" s="193"/>
      <c r="AS33" s="193"/>
      <c r="AT33" s="322"/>
      <c r="AU33" s="204">
        <v>5</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280</v>
      </c>
      <c r="AF34" s="204"/>
      <c r="AG34" s="204"/>
      <c r="AH34" s="204"/>
      <c r="AI34" s="203">
        <v>320</v>
      </c>
      <c r="AJ34" s="204"/>
      <c r="AK34" s="204"/>
      <c r="AL34" s="204"/>
      <c r="AM34" s="203">
        <v>220</v>
      </c>
      <c r="AN34" s="204"/>
      <c r="AO34" s="204"/>
      <c r="AP34" s="204"/>
      <c r="AQ34" s="321" t="s">
        <v>636</v>
      </c>
      <c r="AR34" s="193"/>
      <c r="AS34" s="193"/>
      <c r="AT34" s="322"/>
      <c r="AU34" s="204" t="s">
        <v>636</v>
      </c>
      <c r="AV34" s="204"/>
      <c r="AW34" s="204"/>
      <c r="AX34" s="206"/>
    </row>
    <row r="35" spans="1:51" ht="17.25" customHeight="1" x14ac:dyDescent="0.15">
      <c r="A35" s="213" t="s">
        <v>299</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17.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87"/>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87"/>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2" t="s">
        <v>133</v>
      </c>
      <c r="AV51" s="902"/>
      <c r="AW51" s="902"/>
      <c r="AX51" s="903"/>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2" t="s">
        <v>133</v>
      </c>
      <c r="AV58" s="902"/>
      <c r="AW58" s="902"/>
      <c r="AX58" s="903"/>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7"/>
      <c r="AF77" s="868"/>
      <c r="AG77" s="868"/>
      <c r="AH77" s="868"/>
      <c r="AI77" s="867"/>
      <c r="AJ77" s="868"/>
      <c r="AK77" s="868"/>
      <c r="AL77" s="868"/>
      <c r="AM77" s="867"/>
      <c r="AN77" s="868"/>
      <c r="AO77" s="868"/>
      <c r="AP77" s="868"/>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5"/>
      <c r="AY79">
        <f>COUNTIF($AR$79,"☑")</f>
        <v>0</v>
      </c>
    </row>
    <row r="80" spans="1:51" ht="18.75" hidden="1" customHeight="1" x14ac:dyDescent="0.15">
      <c r="A80" s="841"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2"/>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2"/>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1"/>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2"/>
      <c r="AY82">
        <f t="shared" ref="AY82:AY89" si="10">$AY$80</f>
        <v>0</v>
      </c>
    </row>
    <row r="83" spans="1:60" ht="22.5" hidden="1" customHeight="1" x14ac:dyDescent="0.15">
      <c r="A83" s="842"/>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3"/>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4"/>
      <c r="AY83">
        <f t="shared" si="10"/>
        <v>0</v>
      </c>
    </row>
    <row r="84" spans="1:60" ht="19.5" hidden="1" customHeight="1" x14ac:dyDescent="0.15">
      <c r="A84" s="842"/>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5"/>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6"/>
      <c r="AY84">
        <f t="shared" si="10"/>
        <v>0</v>
      </c>
    </row>
    <row r="85" spans="1:60" ht="18.75" hidden="1" customHeight="1" x14ac:dyDescent="0.15">
      <c r="A85" s="842"/>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2"/>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2"/>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2"/>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2"/>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2"/>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2"/>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2"/>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2"/>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2"/>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2"/>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2"/>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2"/>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2"/>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3"/>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2" t="s">
        <v>13</v>
      </c>
      <c r="Z99" s="873"/>
      <c r="AA99" s="874"/>
      <c r="AB99" s="869" t="s">
        <v>14</v>
      </c>
      <c r="AC99" s="870"/>
      <c r="AD99" s="871"/>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1"/>
      <c r="Z100" s="832"/>
      <c r="AA100" s="833"/>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647</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2</v>
      </c>
      <c r="AF101" s="267"/>
      <c r="AG101" s="267"/>
      <c r="AH101" s="267"/>
      <c r="AI101" s="267">
        <v>1</v>
      </c>
      <c r="AJ101" s="267"/>
      <c r="AK101" s="267"/>
      <c r="AL101" s="267"/>
      <c r="AM101" s="267">
        <v>2</v>
      </c>
      <c r="AN101" s="267"/>
      <c r="AO101" s="267"/>
      <c r="AP101" s="267"/>
      <c r="AQ101" s="267" t="s">
        <v>709</v>
      </c>
      <c r="AR101" s="267"/>
      <c r="AS101" s="267"/>
      <c r="AT101" s="267"/>
      <c r="AU101" s="203" t="s">
        <v>709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2</v>
      </c>
      <c r="AF102" s="267"/>
      <c r="AG102" s="267"/>
      <c r="AH102" s="267"/>
      <c r="AI102" s="267">
        <v>2</v>
      </c>
      <c r="AJ102" s="267"/>
      <c r="AK102" s="267"/>
      <c r="AL102" s="267"/>
      <c r="AM102" s="267">
        <v>2</v>
      </c>
      <c r="AN102" s="267"/>
      <c r="AO102" s="267"/>
      <c r="AP102" s="267"/>
      <c r="AQ102" s="267">
        <v>2</v>
      </c>
      <c r="AR102" s="267"/>
      <c r="AS102" s="267"/>
      <c r="AT102" s="267"/>
      <c r="AU102" s="210">
        <v>2</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3"/>
      <c r="B104" s="404"/>
      <c r="C104" s="404"/>
      <c r="D104" s="404"/>
      <c r="E104" s="404"/>
      <c r="F104" s="405"/>
      <c r="G104" s="93" t="s">
        <v>649</v>
      </c>
      <c r="H104" s="93"/>
      <c r="I104" s="93"/>
      <c r="J104" s="93"/>
      <c r="K104" s="93"/>
      <c r="L104" s="93"/>
      <c r="M104" s="93"/>
      <c r="N104" s="93"/>
      <c r="O104" s="93"/>
      <c r="P104" s="93"/>
      <c r="Q104" s="93"/>
      <c r="R104" s="93"/>
      <c r="S104" s="93"/>
      <c r="T104" s="93"/>
      <c r="U104" s="93"/>
      <c r="V104" s="93"/>
      <c r="W104" s="93"/>
      <c r="X104" s="94"/>
      <c r="Y104" s="449" t="s">
        <v>54</v>
      </c>
      <c r="Z104" s="450"/>
      <c r="AA104" s="451"/>
      <c r="AB104" s="529" t="s">
        <v>648</v>
      </c>
      <c r="AC104" s="530"/>
      <c r="AD104" s="531"/>
      <c r="AE104" s="267">
        <v>3</v>
      </c>
      <c r="AF104" s="267"/>
      <c r="AG104" s="267"/>
      <c r="AH104" s="267"/>
      <c r="AI104" s="267">
        <v>3</v>
      </c>
      <c r="AJ104" s="267"/>
      <c r="AK104" s="267"/>
      <c r="AL104" s="267"/>
      <c r="AM104" s="267">
        <v>3</v>
      </c>
      <c r="AN104" s="267"/>
      <c r="AO104" s="267"/>
      <c r="AP104" s="267"/>
      <c r="AQ104" s="267" t="s">
        <v>709</v>
      </c>
      <c r="AR104" s="267"/>
      <c r="AS104" s="267"/>
      <c r="AT104" s="267"/>
      <c r="AU104" s="267" t="s">
        <v>709</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648</v>
      </c>
      <c r="AC105" s="453"/>
      <c r="AD105" s="454"/>
      <c r="AE105" s="267">
        <v>3</v>
      </c>
      <c r="AF105" s="267"/>
      <c r="AG105" s="267"/>
      <c r="AH105" s="267"/>
      <c r="AI105" s="267">
        <v>3</v>
      </c>
      <c r="AJ105" s="267"/>
      <c r="AK105" s="267"/>
      <c r="AL105" s="267"/>
      <c r="AM105" s="267">
        <v>3</v>
      </c>
      <c r="AN105" s="267"/>
      <c r="AO105" s="267"/>
      <c r="AP105" s="267"/>
      <c r="AQ105" s="267">
        <v>3</v>
      </c>
      <c r="AR105" s="267"/>
      <c r="AS105" s="267"/>
      <c r="AT105" s="267"/>
      <c r="AU105" s="267">
        <v>3</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v>170</v>
      </c>
      <c r="AF116" s="267"/>
      <c r="AG116" s="267"/>
      <c r="AH116" s="267"/>
      <c r="AI116" s="267">
        <v>108</v>
      </c>
      <c r="AJ116" s="267"/>
      <c r="AK116" s="267"/>
      <c r="AL116" s="267"/>
      <c r="AM116" s="267">
        <v>68</v>
      </c>
      <c r="AN116" s="267"/>
      <c r="AO116" s="267"/>
      <c r="AP116" s="267"/>
      <c r="AQ116" s="203">
        <v>344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652</v>
      </c>
      <c r="AC117" s="457"/>
      <c r="AD117" s="458"/>
      <c r="AE117" s="535" t="s">
        <v>653</v>
      </c>
      <c r="AF117" s="535"/>
      <c r="AG117" s="535"/>
      <c r="AH117" s="535"/>
      <c r="AI117" s="535" t="s">
        <v>654</v>
      </c>
      <c r="AJ117" s="535"/>
      <c r="AK117" s="535"/>
      <c r="AL117" s="535"/>
      <c r="AM117" s="535" t="s">
        <v>700</v>
      </c>
      <c r="AN117" s="535"/>
      <c r="AO117" s="535"/>
      <c r="AP117" s="535"/>
      <c r="AQ117" s="535" t="s">
        <v>710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07"/>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8"/>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4"/>
      <c r="Z127" s="905"/>
      <c r="AA127" s="906"/>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t="s">
        <v>636</v>
      </c>
      <c r="AV133" s="186"/>
      <c r="AW133" s="121" t="s">
        <v>175</v>
      </c>
      <c r="AX133" s="181"/>
      <c r="AY133">
        <f>$AY$132</f>
        <v>1</v>
      </c>
    </row>
    <row r="134" spans="1:51" ht="39.75"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636</v>
      </c>
      <c r="AF134" s="193"/>
      <c r="AG134" s="193"/>
      <c r="AH134" s="193"/>
      <c r="AI134" s="192" t="s">
        <v>636</v>
      </c>
      <c r="AJ134" s="193"/>
      <c r="AK134" s="193"/>
      <c r="AL134" s="193"/>
      <c r="AM134" s="192" t="s">
        <v>709</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709</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1</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1</v>
      </c>
    </row>
    <row r="138" spans="1:51" ht="39.75" hidden="1" customHeight="1" x14ac:dyDescent="0.15">
      <c r="A138" s="175"/>
      <c r="B138" s="172"/>
      <c r="C138" s="166"/>
      <c r="D138" s="172"/>
      <c r="E138" s="166"/>
      <c r="F138" s="167"/>
      <c r="G138" s="92" t="s">
        <v>657</v>
      </c>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1</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t="s">
        <v>636</v>
      </c>
      <c r="AC154" s="130"/>
      <c r="AD154" s="130"/>
      <c r="AE154" s="135" t="s">
        <v>636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709</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70.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66.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09"/>
      <c r="E430" s="160" t="s">
        <v>318</v>
      </c>
      <c r="F430" s="875"/>
      <c r="G430" s="876" t="s">
        <v>204</v>
      </c>
      <c r="H430" s="111"/>
      <c r="I430" s="111"/>
      <c r="J430" s="877" t="s">
        <v>636</v>
      </c>
      <c r="K430" s="878"/>
      <c r="L430" s="878"/>
      <c r="M430" s="878"/>
      <c r="N430" s="878"/>
      <c r="O430" s="878"/>
      <c r="P430" s="878"/>
      <c r="Q430" s="878"/>
      <c r="R430" s="878"/>
      <c r="S430" s="878"/>
      <c r="T430" s="879"/>
      <c r="U430" s="572" t="s">
        <v>709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1" t="s">
        <v>636</v>
      </c>
      <c r="AC433" s="191"/>
      <c r="AD433" s="191"/>
      <c r="AE433" s="321" t="s">
        <v>636</v>
      </c>
      <c r="AF433" s="193"/>
      <c r="AG433" s="193"/>
      <c r="AH433" s="193"/>
      <c r="AI433" s="321" t="s">
        <v>636</v>
      </c>
      <c r="AJ433" s="193"/>
      <c r="AK433" s="193"/>
      <c r="AL433" s="193"/>
      <c r="AM433" s="321" t="s">
        <v>709</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tr">
        <f>AB433</f>
        <v>-</v>
      </c>
      <c r="AC434" s="191"/>
      <c r="AD434" s="191"/>
      <c r="AE434" s="321" t="s">
        <v>636</v>
      </c>
      <c r="AF434" s="193"/>
      <c r="AG434" s="193"/>
      <c r="AH434" s="322"/>
      <c r="AI434" s="321" t="s">
        <v>636</v>
      </c>
      <c r="AJ434" s="193"/>
      <c r="AK434" s="193"/>
      <c r="AL434" s="193"/>
      <c r="AM434" s="321" t="s">
        <v>709</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709</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636</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709</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709</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709</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t="s">
        <v>705</v>
      </c>
      <c r="AF462" s="186"/>
      <c r="AG462" s="121" t="s">
        <v>185</v>
      </c>
      <c r="AH462" s="122"/>
      <c r="AI462" s="320"/>
      <c r="AJ462" s="320"/>
      <c r="AK462" s="320"/>
      <c r="AL462" s="142"/>
      <c r="AM462" s="320"/>
      <c r="AN462" s="320"/>
      <c r="AO462" s="320"/>
      <c r="AP462" s="142"/>
      <c r="AQ462" s="235" t="s">
        <v>705</v>
      </c>
      <c r="AR462" s="186"/>
      <c r="AS462" s="121" t="s">
        <v>185</v>
      </c>
      <c r="AT462" s="122"/>
      <c r="AU462" s="186" t="s">
        <v>705</v>
      </c>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t="s">
        <v>705</v>
      </c>
      <c r="AC463" s="199"/>
      <c r="AD463" s="199"/>
      <c r="AE463" s="321" t="s">
        <v>705</v>
      </c>
      <c r="AF463" s="193"/>
      <c r="AG463" s="193"/>
      <c r="AH463" s="193"/>
      <c r="AI463" s="321" t="s">
        <v>705</v>
      </c>
      <c r="AJ463" s="193"/>
      <c r="AK463" s="193"/>
      <c r="AL463" s="193"/>
      <c r="AM463" s="321" t="s">
        <v>705</v>
      </c>
      <c r="AN463" s="193"/>
      <c r="AO463" s="193"/>
      <c r="AP463" s="322"/>
      <c r="AQ463" s="321" t="s">
        <v>705</v>
      </c>
      <c r="AR463" s="193"/>
      <c r="AS463" s="193"/>
      <c r="AT463" s="322"/>
      <c r="AU463" s="193" t="s">
        <v>705</v>
      </c>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t="s">
        <v>705</v>
      </c>
      <c r="AC464" s="191"/>
      <c r="AD464" s="191"/>
      <c r="AE464" s="321" t="s">
        <v>705</v>
      </c>
      <c r="AF464" s="193"/>
      <c r="AG464" s="193"/>
      <c r="AH464" s="322"/>
      <c r="AI464" s="321" t="s">
        <v>705</v>
      </c>
      <c r="AJ464" s="193"/>
      <c r="AK464" s="193"/>
      <c r="AL464" s="193"/>
      <c r="AM464" s="321" t="s">
        <v>705</v>
      </c>
      <c r="AN464" s="193"/>
      <c r="AO464" s="193"/>
      <c r="AP464" s="322"/>
      <c r="AQ464" s="321" t="s">
        <v>705</v>
      </c>
      <c r="AR464" s="193"/>
      <c r="AS464" s="193"/>
      <c r="AT464" s="322"/>
      <c r="AU464" s="193" t="s">
        <v>705</v>
      </c>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t="s">
        <v>705</v>
      </c>
      <c r="AF465" s="193"/>
      <c r="AG465" s="193"/>
      <c r="AH465" s="322"/>
      <c r="AI465" s="321" t="s">
        <v>705</v>
      </c>
      <c r="AJ465" s="193"/>
      <c r="AK465" s="193"/>
      <c r="AL465" s="193"/>
      <c r="AM465" s="321" t="s">
        <v>705</v>
      </c>
      <c r="AN465" s="193"/>
      <c r="AO465" s="193"/>
      <c r="AP465" s="322"/>
      <c r="AQ465" s="321" t="s">
        <v>705</v>
      </c>
      <c r="AR465" s="193"/>
      <c r="AS465" s="193"/>
      <c r="AT465" s="322"/>
      <c r="AU465" s="193" t="s">
        <v>705</v>
      </c>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6" t="s">
        <v>204</v>
      </c>
      <c r="H484" s="111"/>
      <c r="I484" s="111"/>
      <c r="J484" s="877"/>
      <c r="K484" s="878"/>
      <c r="L484" s="878"/>
      <c r="M484" s="878"/>
      <c r="N484" s="878"/>
      <c r="O484" s="878"/>
      <c r="P484" s="878"/>
      <c r="Q484" s="878"/>
      <c r="R484" s="878"/>
      <c r="S484" s="878"/>
      <c r="T484" s="879"/>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1</v>
      </c>
    </row>
    <row r="536" spans="1:51" ht="24.75" customHeight="1" x14ac:dyDescent="0.15">
      <c r="A536" s="175"/>
      <c r="B536" s="172"/>
      <c r="C536" s="166"/>
      <c r="D536" s="172"/>
      <c r="E536" s="113" t="s">
        <v>701</v>
      </c>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1</v>
      </c>
    </row>
    <row r="537" spans="1:51" ht="24.75"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1</v>
      </c>
    </row>
    <row r="538" spans="1:51" ht="34.5" hidden="1" customHeight="1" x14ac:dyDescent="0.15">
      <c r="A538" s="175"/>
      <c r="B538" s="172"/>
      <c r="C538" s="166"/>
      <c r="D538" s="172"/>
      <c r="E538" s="160" t="s">
        <v>322</v>
      </c>
      <c r="F538" s="161"/>
      <c r="G538" s="876" t="s">
        <v>204</v>
      </c>
      <c r="H538" s="111"/>
      <c r="I538" s="111"/>
      <c r="J538" s="877"/>
      <c r="K538" s="878"/>
      <c r="L538" s="878"/>
      <c r="M538" s="878"/>
      <c r="N538" s="878"/>
      <c r="O538" s="878"/>
      <c r="P538" s="878"/>
      <c r="Q538" s="878"/>
      <c r="R538" s="878"/>
      <c r="S538" s="878"/>
      <c r="T538" s="879"/>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6" t="s">
        <v>204</v>
      </c>
      <c r="H592" s="111"/>
      <c r="I592" s="111"/>
      <c r="J592" s="877"/>
      <c r="K592" s="878"/>
      <c r="L592" s="878"/>
      <c r="M592" s="878"/>
      <c r="N592" s="878"/>
      <c r="O592" s="878"/>
      <c r="P592" s="878"/>
      <c r="Q592" s="878"/>
      <c r="R592" s="878"/>
      <c r="S592" s="878"/>
      <c r="T592" s="879"/>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6" t="s">
        <v>204</v>
      </c>
      <c r="H646" s="111"/>
      <c r="I646" s="111"/>
      <c r="J646" s="877"/>
      <c r="K646" s="878"/>
      <c r="L646" s="878"/>
      <c r="M646" s="878"/>
      <c r="N646" s="878"/>
      <c r="O646" s="878"/>
      <c r="P646" s="878"/>
      <c r="Q646" s="878"/>
      <c r="R646" s="878"/>
      <c r="S646" s="878"/>
      <c r="T646" s="879"/>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1" t="s">
        <v>30</v>
      </c>
      <c r="AH701" s="361"/>
      <c r="AI701" s="361"/>
      <c r="AJ701" s="361"/>
      <c r="AK701" s="361"/>
      <c r="AL701" s="361"/>
      <c r="AM701" s="361"/>
      <c r="AN701" s="361"/>
      <c r="AO701" s="361"/>
      <c r="AP701" s="361"/>
      <c r="AQ701" s="361"/>
      <c r="AR701" s="361"/>
      <c r="AS701" s="361"/>
      <c r="AT701" s="361"/>
      <c r="AU701" s="361"/>
      <c r="AV701" s="361"/>
      <c r="AW701" s="361"/>
      <c r="AX701" s="802"/>
    </row>
    <row r="702" spans="1:51" ht="27" customHeight="1" x14ac:dyDescent="0.15">
      <c r="A702" s="847" t="s">
        <v>139</v>
      </c>
      <c r="B702" s="848"/>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667</v>
      </c>
      <c r="AE702" s="327"/>
      <c r="AF702" s="327"/>
      <c r="AG702" s="364" t="s">
        <v>671</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49"/>
      <c r="B703" s="850"/>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1"/>
      <c r="AD703" s="326" t="s">
        <v>667</v>
      </c>
      <c r="AE703" s="327"/>
      <c r="AF703" s="327"/>
      <c r="AG703" s="89" t="s">
        <v>672</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1"/>
      <c r="B704" s="852"/>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326" t="s">
        <v>667</v>
      </c>
      <c r="AE704" s="327"/>
      <c r="AF704" s="327"/>
      <c r="AG704" s="153" t="s">
        <v>673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798" t="s">
        <v>40</v>
      </c>
      <c r="D705" s="799"/>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0"/>
      <c r="AD705" s="697" t="s">
        <v>667</v>
      </c>
      <c r="AE705" s="698"/>
      <c r="AF705" s="698"/>
      <c r="AG705" s="113" t="s">
        <v>674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668</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2" t="s">
        <v>668</v>
      </c>
      <c r="AE707" s="813"/>
      <c r="AF707" s="81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87" t="s">
        <v>670</v>
      </c>
      <c r="AE708" s="588"/>
      <c r="AF708" s="588"/>
      <c r="AG708" s="725" t="s">
        <v>682</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667</v>
      </c>
      <c r="AE709" s="308"/>
      <c r="AF709" s="308"/>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669</v>
      </c>
      <c r="AE710" s="308"/>
      <c r="AF710" s="308"/>
      <c r="AG710" s="89" t="s">
        <v>683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667</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48"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667</v>
      </c>
      <c r="AE712" s="766"/>
      <c r="AF712" s="766"/>
      <c r="AG712" s="787" t="s">
        <v>711</v>
      </c>
      <c r="AH712" s="788"/>
      <c r="AI712" s="788"/>
      <c r="AJ712" s="788"/>
      <c r="AK712" s="788"/>
      <c r="AL712" s="788"/>
      <c r="AM712" s="788"/>
      <c r="AN712" s="788"/>
      <c r="AO712" s="788"/>
      <c r="AP712" s="788"/>
      <c r="AQ712" s="788"/>
      <c r="AR712" s="788"/>
      <c r="AS712" s="788"/>
      <c r="AT712" s="788"/>
      <c r="AU712" s="788"/>
      <c r="AV712" s="788"/>
      <c r="AW712" s="788"/>
      <c r="AX712" s="789"/>
    </row>
    <row r="713" spans="1:50" ht="26.25" customHeight="1" x14ac:dyDescent="0.15">
      <c r="A713" s="625"/>
      <c r="B713" s="627"/>
      <c r="C713" s="925" t="s">
        <v>268</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765" t="s">
        <v>669</v>
      </c>
      <c r="AE713" s="766"/>
      <c r="AF713" s="766"/>
      <c r="AG713" s="89" t="s">
        <v>683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65" t="s">
        <v>669</v>
      </c>
      <c r="AE714" s="766"/>
      <c r="AF714" s="766"/>
      <c r="AG714" s="719" t="s">
        <v>683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667</v>
      </c>
      <c r="AE715" s="588"/>
      <c r="AF715" s="639"/>
      <c r="AG715" s="725" t="s">
        <v>677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669</v>
      </c>
      <c r="AE716" s="610"/>
      <c r="AF716" s="610"/>
      <c r="AG716" s="89" t="s">
        <v>683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667</v>
      </c>
      <c r="AE717" s="308"/>
      <c r="AF717" s="308"/>
      <c r="AG717" s="89" t="s">
        <v>678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669</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667</v>
      </c>
      <c r="AE719" s="588"/>
      <c r="AF719" s="588"/>
      <c r="AG719" s="113" t="s">
        <v>679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629</v>
      </c>
      <c r="D721" s="279"/>
      <c r="E721" s="279"/>
      <c r="F721" s="280"/>
      <c r="G721" s="269"/>
      <c r="H721" s="270"/>
      <c r="I721" s="63" t="str">
        <f>IF(OR(G721="　", G721=""), "", "-")</f>
        <v/>
      </c>
      <c r="J721" s="273">
        <v>122</v>
      </c>
      <c r="K721" s="273"/>
      <c r="L721" s="63" t="str">
        <f>IF(M721="","","-")</f>
        <v/>
      </c>
      <c r="M721" s="64"/>
      <c r="N721" s="286" t="s">
        <v>658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2" t="s">
        <v>52</v>
      </c>
      <c r="D726" s="814"/>
      <c r="E726" s="814"/>
      <c r="F726" s="815"/>
      <c r="G726" s="561" t="s">
        <v>681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704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680</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712</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68" t="s">
        <v>591</v>
      </c>
      <c r="B737" s="196"/>
      <c r="C737" s="196"/>
      <c r="D737" s="197"/>
      <c r="E737" s="932" t="s">
        <v>659</v>
      </c>
      <c r="F737" s="933"/>
      <c r="G737" s="933"/>
      <c r="H737" s="933"/>
      <c r="I737" s="933"/>
      <c r="J737" s="933"/>
      <c r="K737" s="933"/>
      <c r="L737" s="933"/>
      <c r="M737" s="933"/>
      <c r="N737" s="933"/>
      <c r="O737" s="933"/>
      <c r="P737" s="935"/>
      <c r="Q737" s="932"/>
      <c r="R737" s="933"/>
      <c r="S737" s="933"/>
      <c r="T737" s="933"/>
      <c r="U737" s="933"/>
      <c r="V737" s="933"/>
      <c r="W737" s="933"/>
      <c r="X737" s="933"/>
      <c r="Y737" s="933"/>
      <c r="Z737" s="933"/>
      <c r="AA737" s="933"/>
      <c r="AB737" s="935"/>
      <c r="AC737" s="932"/>
      <c r="AD737" s="933"/>
      <c r="AE737" s="933"/>
      <c r="AF737" s="933"/>
      <c r="AG737" s="933"/>
      <c r="AH737" s="933"/>
      <c r="AI737" s="933"/>
      <c r="AJ737" s="933"/>
      <c r="AK737" s="933"/>
      <c r="AL737" s="933"/>
      <c r="AM737" s="933"/>
      <c r="AN737" s="935"/>
      <c r="AO737" s="932"/>
      <c r="AP737" s="933"/>
      <c r="AQ737" s="933"/>
      <c r="AR737" s="933"/>
      <c r="AS737" s="933"/>
      <c r="AT737" s="933"/>
      <c r="AU737" s="933"/>
      <c r="AV737" s="933"/>
      <c r="AW737" s="933"/>
      <c r="AX737" s="934"/>
      <c r="AY737" s="82"/>
    </row>
    <row r="738" spans="1:51" ht="24.75" customHeight="1" x14ac:dyDescent="0.15">
      <c r="A738" s="346" t="s">
        <v>316</v>
      </c>
      <c r="B738" s="346"/>
      <c r="C738" s="346"/>
      <c r="D738" s="346"/>
      <c r="E738" s="932" t="s">
        <v>660</v>
      </c>
      <c r="F738" s="933"/>
      <c r="G738" s="933"/>
      <c r="H738" s="933"/>
      <c r="I738" s="933"/>
      <c r="J738" s="933"/>
      <c r="K738" s="933"/>
      <c r="L738" s="933"/>
      <c r="M738" s="933"/>
      <c r="N738" s="933"/>
      <c r="O738" s="933"/>
      <c r="P738" s="935"/>
      <c r="Q738" s="932"/>
      <c r="R738" s="933"/>
      <c r="S738" s="933"/>
      <c r="T738" s="933"/>
      <c r="U738" s="933"/>
      <c r="V738" s="933"/>
      <c r="W738" s="933"/>
      <c r="X738" s="933"/>
      <c r="Y738" s="933"/>
      <c r="Z738" s="933"/>
      <c r="AA738" s="933"/>
      <c r="AB738" s="935"/>
      <c r="AC738" s="932"/>
      <c r="AD738" s="933"/>
      <c r="AE738" s="933"/>
      <c r="AF738" s="933"/>
      <c r="AG738" s="933"/>
      <c r="AH738" s="933"/>
      <c r="AI738" s="933"/>
      <c r="AJ738" s="933"/>
      <c r="AK738" s="933"/>
      <c r="AL738" s="933"/>
      <c r="AM738" s="933"/>
      <c r="AN738" s="935"/>
      <c r="AO738" s="932"/>
      <c r="AP738" s="933"/>
      <c r="AQ738" s="933"/>
      <c r="AR738" s="933"/>
      <c r="AS738" s="933"/>
      <c r="AT738" s="933"/>
      <c r="AU738" s="933"/>
      <c r="AV738" s="933"/>
      <c r="AW738" s="933"/>
      <c r="AX738" s="934"/>
    </row>
    <row r="739" spans="1:51" ht="24.75" customHeight="1" x14ac:dyDescent="0.15">
      <c r="A739" s="346" t="s">
        <v>315</v>
      </c>
      <c r="B739" s="346"/>
      <c r="C739" s="346"/>
      <c r="D739" s="346"/>
      <c r="E739" s="932" t="s">
        <v>661</v>
      </c>
      <c r="F739" s="933"/>
      <c r="G739" s="933"/>
      <c r="H739" s="933"/>
      <c r="I739" s="933"/>
      <c r="J739" s="933"/>
      <c r="K739" s="933"/>
      <c r="L739" s="933"/>
      <c r="M739" s="933"/>
      <c r="N739" s="933"/>
      <c r="O739" s="933"/>
      <c r="P739" s="935"/>
      <c r="Q739" s="932"/>
      <c r="R739" s="933"/>
      <c r="S739" s="933"/>
      <c r="T739" s="933"/>
      <c r="U739" s="933"/>
      <c r="V739" s="933"/>
      <c r="W739" s="933"/>
      <c r="X739" s="933"/>
      <c r="Y739" s="933"/>
      <c r="Z739" s="933"/>
      <c r="AA739" s="933"/>
      <c r="AB739" s="935"/>
      <c r="AC739" s="932"/>
      <c r="AD739" s="933"/>
      <c r="AE739" s="933"/>
      <c r="AF739" s="933"/>
      <c r="AG739" s="933"/>
      <c r="AH739" s="933"/>
      <c r="AI739" s="933"/>
      <c r="AJ739" s="933"/>
      <c r="AK739" s="933"/>
      <c r="AL739" s="933"/>
      <c r="AM739" s="933"/>
      <c r="AN739" s="935"/>
      <c r="AO739" s="932"/>
      <c r="AP739" s="933"/>
      <c r="AQ739" s="933"/>
      <c r="AR739" s="933"/>
      <c r="AS739" s="933"/>
      <c r="AT739" s="933"/>
      <c r="AU739" s="933"/>
      <c r="AV739" s="933"/>
      <c r="AW739" s="933"/>
      <c r="AX739" s="934"/>
    </row>
    <row r="740" spans="1:51" ht="24.75" customHeight="1" x14ac:dyDescent="0.15">
      <c r="A740" s="346" t="s">
        <v>314</v>
      </c>
      <c r="B740" s="346"/>
      <c r="C740" s="346"/>
      <c r="D740" s="346"/>
      <c r="E740" s="932" t="s">
        <v>662</v>
      </c>
      <c r="F740" s="933"/>
      <c r="G740" s="933"/>
      <c r="H740" s="933"/>
      <c r="I740" s="933"/>
      <c r="J740" s="933"/>
      <c r="K740" s="933"/>
      <c r="L740" s="933"/>
      <c r="M740" s="933"/>
      <c r="N740" s="933"/>
      <c r="O740" s="933"/>
      <c r="P740" s="935"/>
      <c r="Q740" s="932"/>
      <c r="R740" s="933"/>
      <c r="S740" s="933"/>
      <c r="T740" s="933"/>
      <c r="U740" s="933"/>
      <c r="V740" s="933"/>
      <c r="W740" s="933"/>
      <c r="X740" s="933"/>
      <c r="Y740" s="933"/>
      <c r="Z740" s="933"/>
      <c r="AA740" s="933"/>
      <c r="AB740" s="935"/>
      <c r="AC740" s="932"/>
      <c r="AD740" s="933"/>
      <c r="AE740" s="933"/>
      <c r="AF740" s="933"/>
      <c r="AG740" s="933"/>
      <c r="AH740" s="933"/>
      <c r="AI740" s="933"/>
      <c r="AJ740" s="933"/>
      <c r="AK740" s="933"/>
      <c r="AL740" s="933"/>
      <c r="AM740" s="933"/>
      <c r="AN740" s="935"/>
      <c r="AO740" s="932"/>
      <c r="AP740" s="933"/>
      <c r="AQ740" s="933"/>
      <c r="AR740" s="933"/>
      <c r="AS740" s="933"/>
      <c r="AT740" s="933"/>
      <c r="AU740" s="933"/>
      <c r="AV740" s="933"/>
      <c r="AW740" s="933"/>
      <c r="AX740" s="934"/>
    </row>
    <row r="741" spans="1:51" ht="24.75" customHeight="1" x14ac:dyDescent="0.15">
      <c r="A741" s="346" t="s">
        <v>313</v>
      </c>
      <c r="B741" s="346"/>
      <c r="C741" s="346"/>
      <c r="D741" s="346"/>
      <c r="E741" s="932" t="s">
        <v>663</v>
      </c>
      <c r="F741" s="933"/>
      <c r="G741" s="933"/>
      <c r="H741" s="933"/>
      <c r="I741" s="933"/>
      <c r="J741" s="933"/>
      <c r="K741" s="933"/>
      <c r="L741" s="933"/>
      <c r="M741" s="933"/>
      <c r="N741" s="933"/>
      <c r="O741" s="933"/>
      <c r="P741" s="935"/>
      <c r="Q741" s="932"/>
      <c r="R741" s="933"/>
      <c r="S741" s="933"/>
      <c r="T741" s="933"/>
      <c r="U741" s="933"/>
      <c r="V741" s="933"/>
      <c r="W741" s="933"/>
      <c r="X741" s="933"/>
      <c r="Y741" s="933"/>
      <c r="Z741" s="933"/>
      <c r="AA741" s="933"/>
      <c r="AB741" s="935"/>
      <c r="AC741" s="932"/>
      <c r="AD741" s="933"/>
      <c r="AE741" s="933"/>
      <c r="AF741" s="933"/>
      <c r="AG741" s="933"/>
      <c r="AH741" s="933"/>
      <c r="AI741" s="933"/>
      <c r="AJ741" s="933"/>
      <c r="AK741" s="933"/>
      <c r="AL741" s="933"/>
      <c r="AM741" s="933"/>
      <c r="AN741" s="935"/>
      <c r="AO741" s="932"/>
      <c r="AP741" s="933"/>
      <c r="AQ741" s="933"/>
      <c r="AR741" s="933"/>
      <c r="AS741" s="933"/>
      <c r="AT741" s="933"/>
      <c r="AU741" s="933"/>
      <c r="AV741" s="933"/>
      <c r="AW741" s="933"/>
      <c r="AX741" s="934"/>
    </row>
    <row r="742" spans="1:51" ht="24.75" customHeight="1" x14ac:dyDescent="0.15">
      <c r="A742" s="346" t="s">
        <v>312</v>
      </c>
      <c r="B742" s="346"/>
      <c r="C742" s="346"/>
      <c r="D742" s="346"/>
      <c r="E742" s="932" t="s">
        <v>664</v>
      </c>
      <c r="F742" s="933"/>
      <c r="G742" s="933"/>
      <c r="H742" s="933"/>
      <c r="I742" s="933"/>
      <c r="J742" s="933"/>
      <c r="K742" s="933"/>
      <c r="L742" s="933"/>
      <c r="M742" s="933"/>
      <c r="N742" s="933"/>
      <c r="O742" s="933"/>
      <c r="P742" s="935"/>
      <c r="Q742" s="932"/>
      <c r="R742" s="933"/>
      <c r="S742" s="933"/>
      <c r="T742" s="933"/>
      <c r="U742" s="933"/>
      <c r="V742" s="933"/>
      <c r="W742" s="933"/>
      <c r="X742" s="933"/>
      <c r="Y742" s="933"/>
      <c r="Z742" s="933"/>
      <c r="AA742" s="933"/>
      <c r="AB742" s="935"/>
      <c r="AC742" s="932"/>
      <c r="AD742" s="933"/>
      <c r="AE742" s="933"/>
      <c r="AF742" s="933"/>
      <c r="AG742" s="933"/>
      <c r="AH742" s="933"/>
      <c r="AI742" s="933"/>
      <c r="AJ742" s="933"/>
      <c r="AK742" s="933"/>
      <c r="AL742" s="933"/>
      <c r="AM742" s="933"/>
      <c r="AN742" s="935"/>
      <c r="AO742" s="932"/>
      <c r="AP742" s="933"/>
      <c r="AQ742" s="933"/>
      <c r="AR742" s="933"/>
      <c r="AS742" s="933"/>
      <c r="AT742" s="933"/>
      <c r="AU742" s="933"/>
      <c r="AV742" s="933"/>
      <c r="AW742" s="933"/>
      <c r="AX742" s="934"/>
    </row>
    <row r="743" spans="1:51" ht="24.75" customHeight="1" x14ac:dyDescent="0.15">
      <c r="A743" s="346" t="s">
        <v>311</v>
      </c>
      <c r="B743" s="346"/>
      <c r="C743" s="346"/>
      <c r="D743" s="346"/>
      <c r="E743" s="932" t="s">
        <v>664</v>
      </c>
      <c r="F743" s="933"/>
      <c r="G743" s="933"/>
      <c r="H743" s="933"/>
      <c r="I743" s="933"/>
      <c r="J743" s="933"/>
      <c r="K743" s="933"/>
      <c r="L743" s="933"/>
      <c r="M743" s="933"/>
      <c r="N743" s="933"/>
      <c r="O743" s="933"/>
      <c r="P743" s="935"/>
      <c r="Q743" s="932"/>
      <c r="R743" s="933"/>
      <c r="S743" s="933"/>
      <c r="T743" s="933"/>
      <c r="U743" s="933"/>
      <c r="V743" s="933"/>
      <c r="W743" s="933"/>
      <c r="X743" s="933"/>
      <c r="Y743" s="933"/>
      <c r="Z743" s="933"/>
      <c r="AA743" s="933"/>
      <c r="AB743" s="935"/>
      <c r="AC743" s="932"/>
      <c r="AD743" s="933"/>
      <c r="AE743" s="933"/>
      <c r="AF743" s="933"/>
      <c r="AG743" s="933"/>
      <c r="AH743" s="933"/>
      <c r="AI743" s="933"/>
      <c r="AJ743" s="933"/>
      <c r="AK743" s="933"/>
      <c r="AL743" s="933"/>
      <c r="AM743" s="933"/>
      <c r="AN743" s="935"/>
      <c r="AO743" s="932"/>
      <c r="AP743" s="933"/>
      <c r="AQ743" s="933"/>
      <c r="AR743" s="933"/>
      <c r="AS743" s="933"/>
      <c r="AT743" s="933"/>
      <c r="AU743" s="933"/>
      <c r="AV743" s="933"/>
      <c r="AW743" s="933"/>
      <c r="AX743" s="934"/>
    </row>
    <row r="744" spans="1:51" ht="24.75" customHeight="1" x14ac:dyDescent="0.15">
      <c r="A744" s="346" t="s">
        <v>310</v>
      </c>
      <c r="B744" s="346"/>
      <c r="C744" s="346"/>
      <c r="D744" s="346"/>
      <c r="E744" s="932" t="s">
        <v>665</v>
      </c>
      <c r="F744" s="933"/>
      <c r="G744" s="933"/>
      <c r="H744" s="933"/>
      <c r="I744" s="933"/>
      <c r="J744" s="933"/>
      <c r="K744" s="933"/>
      <c r="L744" s="933"/>
      <c r="M744" s="933"/>
      <c r="N744" s="933"/>
      <c r="O744" s="933"/>
      <c r="P744" s="935"/>
      <c r="Q744" s="932"/>
      <c r="R744" s="933"/>
      <c r="S744" s="933"/>
      <c r="T744" s="933"/>
      <c r="U744" s="933"/>
      <c r="V744" s="933"/>
      <c r="W744" s="933"/>
      <c r="X744" s="933"/>
      <c r="Y744" s="933"/>
      <c r="Z744" s="933"/>
      <c r="AA744" s="933"/>
      <c r="AB744" s="935"/>
      <c r="AC744" s="932"/>
      <c r="AD744" s="933"/>
      <c r="AE744" s="933"/>
      <c r="AF744" s="933"/>
      <c r="AG744" s="933"/>
      <c r="AH744" s="933"/>
      <c r="AI744" s="933"/>
      <c r="AJ744" s="933"/>
      <c r="AK744" s="933"/>
      <c r="AL744" s="933"/>
      <c r="AM744" s="933"/>
      <c r="AN744" s="935"/>
      <c r="AO744" s="932"/>
      <c r="AP744" s="933"/>
      <c r="AQ744" s="933"/>
      <c r="AR744" s="933"/>
      <c r="AS744" s="933"/>
      <c r="AT744" s="933"/>
      <c r="AU744" s="933"/>
      <c r="AV744" s="933"/>
      <c r="AW744" s="933"/>
      <c r="AX744" s="934"/>
    </row>
    <row r="745" spans="1:51" ht="24.75" customHeight="1" x14ac:dyDescent="0.15">
      <c r="A745" s="346" t="s">
        <v>309</v>
      </c>
      <c r="B745" s="346"/>
      <c r="C745" s="346"/>
      <c r="D745" s="346"/>
      <c r="E745" s="969" t="s">
        <v>666</v>
      </c>
      <c r="F745" s="970"/>
      <c r="G745" s="970"/>
      <c r="H745" s="970"/>
      <c r="I745" s="970"/>
      <c r="J745" s="970"/>
      <c r="K745" s="970"/>
      <c r="L745" s="970"/>
      <c r="M745" s="970"/>
      <c r="N745" s="970"/>
      <c r="O745" s="970"/>
      <c r="P745" s="971"/>
      <c r="Q745" s="969"/>
      <c r="R745" s="970"/>
      <c r="S745" s="970"/>
      <c r="T745" s="970"/>
      <c r="U745" s="970"/>
      <c r="V745" s="970"/>
      <c r="W745" s="970"/>
      <c r="X745" s="970"/>
      <c r="Y745" s="970"/>
      <c r="Z745" s="970"/>
      <c r="AA745" s="970"/>
      <c r="AB745" s="971"/>
      <c r="AC745" s="969"/>
      <c r="AD745" s="970"/>
      <c r="AE745" s="970"/>
      <c r="AF745" s="970"/>
      <c r="AG745" s="970"/>
      <c r="AH745" s="970"/>
      <c r="AI745" s="970"/>
      <c r="AJ745" s="970"/>
      <c r="AK745" s="970"/>
      <c r="AL745" s="970"/>
      <c r="AM745" s="970"/>
      <c r="AN745" s="971"/>
      <c r="AO745" s="932"/>
      <c r="AP745" s="933"/>
      <c r="AQ745" s="933"/>
      <c r="AR745" s="933"/>
      <c r="AS745" s="933"/>
      <c r="AT745" s="933"/>
      <c r="AU745" s="933"/>
      <c r="AV745" s="933"/>
      <c r="AW745" s="933"/>
      <c r="AX745" s="934"/>
    </row>
    <row r="746" spans="1:51" ht="24.75" customHeight="1" x14ac:dyDescent="0.15">
      <c r="A746" s="346" t="s">
        <v>464</v>
      </c>
      <c r="B746" s="346"/>
      <c r="C746" s="346"/>
      <c r="D746" s="346"/>
      <c r="E746" s="938" t="s">
        <v>629</v>
      </c>
      <c r="F746" s="936"/>
      <c r="G746" s="936"/>
      <c r="H746" s="85" t="str">
        <f>IF(E746="","","-")</f>
        <v>-</v>
      </c>
      <c r="I746" s="936"/>
      <c r="J746" s="936"/>
      <c r="K746" s="85" t="str">
        <f>IF(I746="","","-")</f>
        <v/>
      </c>
      <c r="L746" s="937">
        <v>227</v>
      </c>
      <c r="M746" s="937"/>
      <c r="N746" s="85" t="str">
        <f>IF(O746="","","-")</f>
        <v/>
      </c>
      <c r="O746" s="939"/>
      <c r="P746" s="940"/>
      <c r="Q746" s="938"/>
      <c r="R746" s="936"/>
      <c r="S746" s="936"/>
      <c r="T746" s="85" t="str">
        <f>IF(Q746="","","-")</f>
        <v/>
      </c>
      <c r="U746" s="936"/>
      <c r="V746" s="936"/>
      <c r="W746" s="85" t="str">
        <f>IF(U746="","","-")</f>
        <v/>
      </c>
      <c r="X746" s="937"/>
      <c r="Y746" s="937"/>
      <c r="Z746" s="85" t="str">
        <f>IF(AA746="","","-")</f>
        <v/>
      </c>
      <c r="AA746" s="939"/>
      <c r="AB746" s="940"/>
      <c r="AC746" s="938"/>
      <c r="AD746" s="936"/>
      <c r="AE746" s="936"/>
      <c r="AF746" s="85" t="str">
        <f>IF(AC746="","","-")</f>
        <v/>
      </c>
      <c r="AG746" s="936"/>
      <c r="AH746" s="936"/>
      <c r="AI746" s="85" t="str">
        <f>IF(AG746="","","-")</f>
        <v/>
      </c>
      <c r="AJ746" s="937"/>
      <c r="AK746" s="937"/>
      <c r="AL746" s="85" t="str">
        <f>IF(AM746="","","-")</f>
        <v/>
      </c>
      <c r="AM746" s="939"/>
      <c r="AN746" s="940"/>
      <c r="AO746" s="938"/>
      <c r="AP746" s="936"/>
      <c r="AQ746" s="85" t="str">
        <f>IF(AO746="","","-")</f>
        <v/>
      </c>
      <c r="AR746" s="936"/>
      <c r="AS746" s="936"/>
      <c r="AT746" s="85" t="str">
        <f>IF(AR746="","","-")</f>
        <v/>
      </c>
      <c r="AU746" s="937"/>
      <c r="AV746" s="937"/>
      <c r="AW746" s="85" t="str">
        <f>IF(AX746="","","-")</f>
        <v/>
      </c>
      <c r="AX746" s="88"/>
    </row>
    <row r="747" spans="1:51" ht="24.75" customHeight="1" x14ac:dyDescent="0.15">
      <c r="A747" s="346" t="s">
        <v>428</v>
      </c>
      <c r="B747" s="346"/>
      <c r="C747" s="346"/>
      <c r="D747" s="346"/>
      <c r="E747" s="938" t="s">
        <v>629</v>
      </c>
      <c r="F747" s="936"/>
      <c r="G747" s="936"/>
      <c r="H747" s="85" t="str">
        <f>IF(E747="","","-")</f>
        <v>-</v>
      </c>
      <c r="I747" s="936"/>
      <c r="J747" s="936"/>
      <c r="K747" s="85" t="str">
        <f>IF(I747="","","-")</f>
        <v/>
      </c>
      <c r="L747" s="937">
        <v>235</v>
      </c>
      <c r="M747" s="937"/>
      <c r="N747" s="85" t="str">
        <f>IF(O747="","","-")</f>
        <v/>
      </c>
      <c r="O747" s="939"/>
      <c r="P747" s="940"/>
      <c r="Q747" s="938"/>
      <c r="R747" s="936"/>
      <c r="S747" s="936"/>
      <c r="T747" s="85" t="str">
        <f>IF(Q747="","","-")</f>
        <v/>
      </c>
      <c r="U747" s="936"/>
      <c r="V747" s="936"/>
      <c r="W747" s="85" t="str">
        <f>IF(U747="","","-")</f>
        <v/>
      </c>
      <c r="X747" s="937"/>
      <c r="Y747" s="937"/>
      <c r="Z747" s="85" t="str">
        <f>IF(AA747="","","-")</f>
        <v/>
      </c>
      <c r="AA747" s="939"/>
      <c r="AB747" s="940"/>
      <c r="AC747" s="938"/>
      <c r="AD747" s="936"/>
      <c r="AE747" s="936"/>
      <c r="AF747" s="85" t="str">
        <f>IF(AC747="","","-")</f>
        <v/>
      </c>
      <c r="AG747" s="936"/>
      <c r="AH747" s="936"/>
      <c r="AI747" s="85" t="str">
        <f>IF(AG747="","","-")</f>
        <v/>
      </c>
      <c r="AJ747" s="937"/>
      <c r="AK747" s="937"/>
      <c r="AL747" s="85" t="str">
        <f>IF(AM747="","","-")</f>
        <v/>
      </c>
      <c r="AM747" s="939"/>
      <c r="AN747" s="940"/>
      <c r="AO747" s="938"/>
      <c r="AP747" s="936"/>
      <c r="AQ747" s="85" t="str">
        <f>IF(AO747="","","-")</f>
        <v/>
      </c>
      <c r="AR747" s="936"/>
      <c r="AS747" s="936"/>
      <c r="AT747" s="85" t="str">
        <f>IF(AR747="","","-")</f>
        <v/>
      </c>
      <c r="AU747" s="937"/>
      <c r="AV747" s="937"/>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703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2"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2"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697</v>
      </c>
      <c r="H789" s="654"/>
      <c r="I789" s="654"/>
      <c r="J789" s="654"/>
      <c r="K789" s="655"/>
      <c r="L789" s="647" t="s">
        <v>699</v>
      </c>
      <c r="M789" s="648"/>
      <c r="N789" s="648"/>
      <c r="O789" s="648"/>
      <c r="P789" s="648"/>
      <c r="Q789" s="648"/>
      <c r="R789" s="648"/>
      <c r="S789" s="648"/>
      <c r="T789" s="648"/>
      <c r="U789" s="648"/>
      <c r="V789" s="648"/>
      <c r="W789" s="648"/>
      <c r="X789" s="649"/>
      <c r="Y789" s="367">
        <v>0.2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3" t="s">
        <v>20</v>
      </c>
      <c r="H799" s="804"/>
      <c r="I799" s="804"/>
      <c r="J799" s="804"/>
      <c r="K799" s="804"/>
      <c r="L799" s="805"/>
      <c r="M799" s="806"/>
      <c r="N799" s="806"/>
      <c r="O799" s="806"/>
      <c r="P799" s="806"/>
      <c r="Q799" s="806"/>
      <c r="R799" s="806"/>
      <c r="S799" s="806"/>
      <c r="T799" s="806"/>
      <c r="U799" s="806"/>
      <c r="V799" s="806"/>
      <c r="W799" s="806"/>
      <c r="X799" s="807"/>
      <c r="Y799" s="808">
        <f>SUM(Y789:AB798)</f>
        <v>0.2</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0</v>
      </c>
      <c r="AV799" s="809"/>
      <c r="AW799" s="809"/>
      <c r="AX799" s="811"/>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2"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2"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3" t="s">
        <v>20</v>
      </c>
      <c r="H812" s="804"/>
      <c r="I812" s="804"/>
      <c r="J812" s="804"/>
      <c r="K812" s="804"/>
      <c r="L812" s="805"/>
      <c r="M812" s="806"/>
      <c r="N812" s="806"/>
      <c r="O812" s="806"/>
      <c r="P812" s="806"/>
      <c r="Q812" s="806"/>
      <c r="R812" s="806"/>
      <c r="S812" s="806"/>
      <c r="T812" s="806"/>
      <c r="U812" s="806"/>
      <c r="V812" s="806"/>
      <c r="W812" s="806"/>
      <c r="X812" s="807"/>
      <c r="Y812" s="808">
        <f>SUM(Y802:AB811)</f>
        <v>0</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0</v>
      </c>
      <c r="AV812" s="809"/>
      <c r="AW812" s="809"/>
      <c r="AX812" s="811"/>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2"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2"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3" t="s">
        <v>20</v>
      </c>
      <c r="H825" s="804"/>
      <c r="I825" s="804"/>
      <c r="J825" s="804"/>
      <c r="K825" s="804"/>
      <c r="L825" s="805"/>
      <c r="M825" s="806"/>
      <c r="N825" s="806"/>
      <c r="O825" s="806"/>
      <c r="P825" s="806"/>
      <c r="Q825" s="806"/>
      <c r="R825" s="806"/>
      <c r="S825" s="806"/>
      <c r="T825" s="806"/>
      <c r="U825" s="806"/>
      <c r="V825" s="806"/>
      <c r="W825" s="806"/>
      <c r="X825" s="807"/>
      <c r="Y825" s="808">
        <f>SUM(Y815:AB824)</f>
        <v>0</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2"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2"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702</v>
      </c>
      <c r="D845" s="328"/>
      <c r="E845" s="328"/>
      <c r="F845" s="328"/>
      <c r="G845" s="328"/>
      <c r="H845" s="328"/>
      <c r="I845" s="328"/>
      <c r="J845" s="329">
        <v>4010501027058</v>
      </c>
      <c r="K845" s="330"/>
      <c r="L845" s="330"/>
      <c r="M845" s="330"/>
      <c r="N845" s="330"/>
      <c r="O845" s="330"/>
      <c r="P845" s="344" t="s">
        <v>698</v>
      </c>
      <c r="Q845" s="331"/>
      <c r="R845" s="331"/>
      <c r="S845" s="331"/>
      <c r="T845" s="331"/>
      <c r="U845" s="331"/>
      <c r="V845" s="331"/>
      <c r="W845" s="331"/>
      <c r="X845" s="331"/>
      <c r="Y845" s="332">
        <v>0.2</v>
      </c>
      <c r="Z845" s="333"/>
      <c r="AA845" s="333"/>
      <c r="AB845" s="334"/>
      <c r="AC845" s="335" t="s">
        <v>297</v>
      </c>
      <c r="AD845" s="336"/>
      <c r="AE845" s="336"/>
      <c r="AF845" s="336"/>
      <c r="AG845" s="336"/>
      <c r="AH845" s="351" t="s">
        <v>709</v>
      </c>
      <c r="AI845" s="352"/>
      <c r="AJ845" s="352"/>
      <c r="AK845" s="352"/>
      <c r="AL845" s="339">
        <v>100</v>
      </c>
      <c r="AM845" s="340"/>
      <c r="AN845" s="340"/>
      <c r="AO845" s="341"/>
      <c r="AP845" s="342" t="s">
        <v>709</v>
      </c>
      <c r="AQ845" s="342"/>
      <c r="AR845" s="342"/>
      <c r="AS845" s="342"/>
      <c r="AT845" s="342"/>
      <c r="AU845" s="342"/>
      <c r="AV845" s="342"/>
      <c r="AW845" s="342"/>
      <c r="AX845" s="342"/>
    </row>
    <row r="846" spans="1:51" ht="30" customHeight="1" x14ac:dyDescent="0.15">
      <c r="A846" s="355">
        <v>2</v>
      </c>
      <c r="B846" s="355">
        <v>1</v>
      </c>
      <c r="C846" s="343" t="s">
        <v>686</v>
      </c>
      <c r="D846" s="328"/>
      <c r="E846" s="328"/>
      <c r="F846" s="328"/>
      <c r="G846" s="328"/>
      <c r="H846" s="328"/>
      <c r="I846" s="328"/>
      <c r="J846" s="329">
        <v>7010001106755</v>
      </c>
      <c r="K846" s="330"/>
      <c r="L846" s="330"/>
      <c r="M846" s="330"/>
      <c r="N846" s="330"/>
      <c r="O846" s="330"/>
      <c r="P846" s="344" t="s">
        <v>698</v>
      </c>
      <c r="Q846" s="331"/>
      <c r="R846" s="331"/>
      <c r="S846" s="331"/>
      <c r="T846" s="331"/>
      <c r="U846" s="331"/>
      <c r="V846" s="331"/>
      <c r="W846" s="331"/>
      <c r="X846" s="331"/>
      <c r="Y846" s="332">
        <v>0.2</v>
      </c>
      <c r="Z846" s="333"/>
      <c r="AA846" s="333"/>
      <c r="AB846" s="334"/>
      <c r="AC846" s="335" t="s">
        <v>297</v>
      </c>
      <c r="AD846" s="336"/>
      <c r="AE846" s="336"/>
      <c r="AF846" s="336"/>
      <c r="AG846" s="336"/>
      <c r="AH846" s="351" t="s">
        <v>709</v>
      </c>
      <c r="AI846" s="352"/>
      <c r="AJ846" s="352"/>
      <c r="AK846" s="352"/>
      <c r="AL846" s="339">
        <v>100</v>
      </c>
      <c r="AM846" s="340"/>
      <c r="AN846" s="340"/>
      <c r="AO846" s="341"/>
      <c r="AP846" s="342" t="s">
        <v>709</v>
      </c>
      <c r="AQ846" s="342"/>
      <c r="AR846" s="342"/>
      <c r="AS846" s="342"/>
      <c r="AT846" s="342"/>
      <c r="AU846" s="342"/>
      <c r="AV846" s="342"/>
      <c r="AW846" s="342"/>
      <c r="AX846" s="342"/>
      <c r="AY846">
        <f>COUNTA($C$846)</f>
        <v>1</v>
      </c>
    </row>
    <row r="847" spans="1:51" ht="30" customHeight="1" x14ac:dyDescent="0.15">
      <c r="A847" s="355">
        <v>3</v>
      </c>
      <c r="B847" s="355">
        <v>1</v>
      </c>
      <c r="C847" s="343" t="s">
        <v>687</v>
      </c>
      <c r="D847" s="328"/>
      <c r="E847" s="328"/>
      <c r="F847" s="328"/>
      <c r="G847" s="328"/>
      <c r="H847" s="328"/>
      <c r="I847" s="328"/>
      <c r="J847" s="329"/>
      <c r="K847" s="330"/>
      <c r="L847" s="330"/>
      <c r="M847" s="330"/>
      <c r="N847" s="330"/>
      <c r="O847" s="330"/>
      <c r="P847" s="344" t="s">
        <v>688</v>
      </c>
      <c r="Q847" s="331"/>
      <c r="R847" s="331"/>
      <c r="S847" s="331"/>
      <c r="T847" s="331"/>
      <c r="U847" s="331"/>
      <c r="V847" s="331"/>
      <c r="W847" s="331"/>
      <c r="X847" s="331"/>
      <c r="Y847" s="332">
        <v>0</v>
      </c>
      <c r="Z847" s="333"/>
      <c r="AA847" s="333"/>
      <c r="AB847" s="334"/>
      <c r="AC847" s="335" t="s">
        <v>79</v>
      </c>
      <c r="AD847" s="336"/>
      <c r="AE847" s="336"/>
      <c r="AF847" s="336"/>
      <c r="AG847" s="336"/>
      <c r="AH847" s="337" t="s">
        <v>709</v>
      </c>
      <c r="AI847" s="338"/>
      <c r="AJ847" s="338"/>
      <c r="AK847" s="338"/>
      <c r="AL847" s="339" t="s">
        <v>709</v>
      </c>
      <c r="AM847" s="340"/>
      <c r="AN847" s="340"/>
      <c r="AO847" s="341"/>
      <c r="AP847" s="342" t="s">
        <v>709</v>
      </c>
      <c r="AQ847" s="342"/>
      <c r="AR847" s="342"/>
      <c r="AS847" s="342"/>
      <c r="AT847" s="342"/>
      <c r="AU847" s="342"/>
      <c r="AV847" s="342"/>
      <c r="AW847" s="342"/>
      <c r="AX847" s="342"/>
      <c r="AY847">
        <f>COUNTA($C$847)</f>
        <v>1</v>
      </c>
    </row>
    <row r="848" spans="1:51" ht="30" customHeight="1" x14ac:dyDescent="0.15">
      <c r="A848" s="355">
        <v>4</v>
      </c>
      <c r="B848" s="355">
        <v>1</v>
      </c>
      <c r="C848" s="343" t="s">
        <v>689</v>
      </c>
      <c r="D848" s="328"/>
      <c r="E848" s="328"/>
      <c r="F848" s="328"/>
      <c r="G848" s="328"/>
      <c r="H848" s="328"/>
      <c r="I848" s="328"/>
      <c r="J848" s="329"/>
      <c r="K848" s="330"/>
      <c r="L848" s="330"/>
      <c r="M848" s="330"/>
      <c r="N848" s="330"/>
      <c r="O848" s="330"/>
      <c r="P848" s="344" t="s">
        <v>688</v>
      </c>
      <c r="Q848" s="331"/>
      <c r="R848" s="331"/>
      <c r="S848" s="331"/>
      <c r="T848" s="331"/>
      <c r="U848" s="331"/>
      <c r="V848" s="331"/>
      <c r="W848" s="331"/>
      <c r="X848" s="331"/>
      <c r="Y848" s="332">
        <v>0</v>
      </c>
      <c r="Z848" s="333"/>
      <c r="AA848" s="333"/>
      <c r="AB848" s="334"/>
      <c r="AC848" s="335" t="s">
        <v>79</v>
      </c>
      <c r="AD848" s="336"/>
      <c r="AE848" s="336"/>
      <c r="AF848" s="336"/>
      <c r="AG848" s="336"/>
      <c r="AH848" s="337" t="s">
        <v>709</v>
      </c>
      <c r="AI848" s="338"/>
      <c r="AJ848" s="338"/>
      <c r="AK848" s="338"/>
      <c r="AL848" s="339" t="s">
        <v>709</v>
      </c>
      <c r="AM848" s="340"/>
      <c r="AN848" s="340"/>
      <c r="AO848" s="341"/>
      <c r="AP848" s="342" t="s">
        <v>709</v>
      </c>
      <c r="AQ848" s="342"/>
      <c r="AR848" s="342"/>
      <c r="AS848" s="342"/>
      <c r="AT848" s="342"/>
      <c r="AU848" s="342"/>
      <c r="AV848" s="342"/>
      <c r="AW848" s="342"/>
      <c r="AX848" s="342"/>
      <c r="AY848">
        <f>COUNTA($C$848)</f>
        <v>1</v>
      </c>
    </row>
    <row r="849" spans="1:51" ht="30" customHeight="1" x14ac:dyDescent="0.15">
      <c r="A849" s="355">
        <v>5</v>
      </c>
      <c r="B849" s="355">
        <v>1</v>
      </c>
      <c r="C849" s="343" t="s">
        <v>690</v>
      </c>
      <c r="D849" s="328"/>
      <c r="E849" s="328"/>
      <c r="F849" s="328"/>
      <c r="G849" s="328"/>
      <c r="H849" s="328"/>
      <c r="I849" s="328"/>
      <c r="J849" s="329"/>
      <c r="K849" s="330"/>
      <c r="L849" s="330"/>
      <c r="M849" s="330"/>
      <c r="N849" s="330"/>
      <c r="O849" s="330"/>
      <c r="P849" s="344" t="s">
        <v>688</v>
      </c>
      <c r="Q849" s="331"/>
      <c r="R849" s="331"/>
      <c r="S849" s="331"/>
      <c r="T849" s="331"/>
      <c r="U849" s="331"/>
      <c r="V849" s="331"/>
      <c r="W849" s="331"/>
      <c r="X849" s="331"/>
      <c r="Y849" s="332">
        <v>0</v>
      </c>
      <c r="Z849" s="333"/>
      <c r="AA849" s="333"/>
      <c r="AB849" s="334"/>
      <c r="AC849" s="335" t="s">
        <v>79</v>
      </c>
      <c r="AD849" s="336"/>
      <c r="AE849" s="336"/>
      <c r="AF849" s="336"/>
      <c r="AG849" s="336"/>
      <c r="AH849" s="337" t="s">
        <v>709</v>
      </c>
      <c r="AI849" s="338"/>
      <c r="AJ849" s="338"/>
      <c r="AK849" s="338"/>
      <c r="AL849" s="339" t="s">
        <v>709</v>
      </c>
      <c r="AM849" s="340"/>
      <c r="AN849" s="340"/>
      <c r="AO849" s="341"/>
      <c r="AP849" s="342" t="s">
        <v>709</v>
      </c>
      <c r="AQ849" s="342"/>
      <c r="AR849" s="342"/>
      <c r="AS849" s="342"/>
      <c r="AT849" s="342"/>
      <c r="AU849" s="342"/>
      <c r="AV849" s="342"/>
      <c r="AW849" s="342"/>
      <c r="AX849" s="342"/>
      <c r="AY849">
        <f>COUNTA($C$849)</f>
        <v>1</v>
      </c>
    </row>
    <row r="850" spans="1:51" ht="30" customHeight="1" x14ac:dyDescent="0.15">
      <c r="A850" s="355">
        <v>6</v>
      </c>
      <c r="B850" s="355">
        <v>1</v>
      </c>
      <c r="C850" s="343" t="s">
        <v>691</v>
      </c>
      <c r="D850" s="328"/>
      <c r="E850" s="328"/>
      <c r="F850" s="328"/>
      <c r="G850" s="328"/>
      <c r="H850" s="328"/>
      <c r="I850" s="328"/>
      <c r="J850" s="329"/>
      <c r="K850" s="330"/>
      <c r="L850" s="330"/>
      <c r="M850" s="330"/>
      <c r="N850" s="330"/>
      <c r="O850" s="330"/>
      <c r="P850" s="344" t="s">
        <v>688</v>
      </c>
      <c r="Q850" s="331"/>
      <c r="R850" s="331"/>
      <c r="S850" s="331"/>
      <c r="T850" s="331"/>
      <c r="U850" s="331"/>
      <c r="V850" s="331"/>
      <c r="W850" s="331"/>
      <c r="X850" s="331"/>
      <c r="Y850" s="332">
        <v>0</v>
      </c>
      <c r="Z850" s="333"/>
      <c r="AA850" s="333"/>
      <c r="AB850" s="334"/>
      <c r="AC850" s="335" t="s">
        <v>79</v>
      </c>
      <c r="AD850" s="336"/>
      <c r="AE850" s="336"/>
      <c r="AF850" s="336"/>
      <c r="AG850" s="336"/>
      <c r="AH850" s="337" t="s">
        <v>709</v>
      </c>
      <c r="AI850" s="338"/>
      <c r="AJ850" s="338"/>
      <c r="AK850" s="338"/>
      <c r="AL850" s="339" t="s">
        <v>709</v>
      </c>
      <c r="AM850" s="340"/>
      <c r="AN850" s="340"/>
      <c r="AO850" s="341"/>
      <c r="AP850" s="342" t="s">
        <v>709</v>
      </c>
      <c r="AQ850" s="342"/>
      <c r="AR850" s="342"/>
      <c r="AS850" s="342"/>
      <c r="AT850" s="342"/>
      <c r="AU850" s="342"/>
      <c r="AV850" s="342"/>
      <c r="AW850" s="342"/>
      <c r="AX850" s="342"/>
      <c r="AY850">
        <f>COUNTA($C$850)</f>
        <v>1</v>
      </c>
    </row>
    <row r="851" spans="1:51" ht="30" customHeight="1" x14ac:dyDescent="0.15">
      <c r="A851" s="355">
        <v>7</v>
      </c>
      <c r="B851" s="355">
        <v>1</v>
      </c>
      <c r="C851" s="343" t="s">
        <v>692</v>
      </c>
      <c r="D851" s="328"/>
      <c r="E851" s="328"/>
      <c r="F851" s="328"/>
      <c r="G851" s="328"/>
      <c r="H851" s="328"/>
      <c r="I851" s="328"/>
      <c r="J851" s="329"/>
      <c r="K851" s="330"/>
      <c r="L851" s="330"/>
      <c r="M851" s="330"/>
      <c r="N851" s="330"/>
      <c r="O851" s="330"/>
      <c r="P851" s="344" t="s">
        <v>688</v>
      </c>
      <c r="Q851" s="331"/>
      <c r="R851" s="331"/>
      <c r="S851" s="331"/>
      <c r="T851" s="331"/>
      <c r="U851" s="331"/>
      <c r="V851" s="331"/>
      <c r="W851" s="331"/>
      <c r="X851" s="331"/>
      <c r="Y851" s="332">
        <v>0</v>
      </c>
      <c r="Z851" s="333"/>
      <c r="AA851" s="333"/>
      <c r="AB851" s="334"/>
      <c r="AC851" s="335" t="s">
        <v>79</v>
      </c>
      <c r="AD851" s="336"/>
      <c r="AE851" s="336"/>
      <c r="AF851" s="336"/>
      <c r="AG851" s="336"/>
      <c r="AH851" s="337" t="s">
        <v>709</v>
      </c>
      <c r="AI851" s="338"/>
      <c r="AJ851" s="338"/>
      <c r="AK851" s="338"/>
      <c r="AL851" s="339" t="s">
        <v>709</v>
      </c>
      <c r="AM851" s="340"/>
      <c r="AN851" s="340"/>
      <c r="AO851" s="341"/>
      <c r="AP851" s="342" t="s">
        <v>709</v>
      </c>
      <c r="AQ851" s="342"/>
      <c r="AR851" s="342"/>
      <c r="AS851" s="342"/>
      <c r="AT851" s="342"/>
      <c r="AU851" s="342"/>
      <c r="AV851" s="342"/>
      <c r="AW851" s="342"/>
      <c r="AX851" s="342"/>
      <c r="AY851">
        <f>COUNTA($C$851)</f>
        <v>1</v>
      </c>
    </row>
    <row r="852" spans="1:51" ht="30" customHeight="1" x14ac:dyDescent="0.15">
      <c r="A852" s="355">
        <v>8</v>
      </c>
      <c r="B852" s="355">
        <v>1</v>
      </c>
      <c r="C852" s="343" t="s">
        <v>693</v>
      </c>
      <c r="D852" s="328"/>
      <c r="E852" s="328"/>
      <c r="F852" s="328"/>
      <c r="G852" s="328"/>
      <c r="H852" s="328"/>
      <c r="I852" s="328"/>
      <c r="J852" s="329"/>
      <c r="K852" s="330"/>
      <c r="L852" s="330"/>
      <c r="M852" s="330"/>
      <c r="N852" s="330"/>
      <c r="O852" s="330"/>
      <c r="P852" s="344" t="s">
        <v>688</v>
      </c>
      <c r="Q852" s="331"/>
      <c r="R852" s="331"/>
      <c r="S852" s="331"/>
      <c r="T852" s="331"/>
      <c r="U852" s="331"/>
      <c r="V852" s="331"/>
      <c r="W852" s="331"/>
      <c r="X852" s="331"/>
      <c r="Y852" s="332">
        <v>0</v>
      </c>
      <c r="Z852" s="333"/>
      <c r="AA852" s="333"/>
      <c r="AB852" s="334"/>
      <c r="AC852" s="335" t="s">
        <v>79</v>
      </c>
      <c r="AD852" s="336"/>
      <c r="AE852" s="336"/>
      <c r="AF852" s="336"/>
      <c r="AG852" s="336"/>
      <c r="AH852" s="337" t="s">
        <v>709</v>
      </c>
      <c r="AI852" s="338"/>
      <c r="AJ852" s="338"/>
      <c r="AK852" s="338"/>
      <c r="AL852" s="339" t="s">
        <v>709</v>
      </c>
      <c r="AM852" s="340"/>
      <c r="AN852" s="340"/>
      <c r="AO852" s="341"/>
      <c r="AP852" s="342" t="s">
        <v>709</v>
      </c>
      <c r="AQ852" s="342"/>
      <c r="AR852" s="342"/>
      <c r="AS852" s="342"/>
      <c r="AT852" s="342"/>
      <c r="AU852" s="342"/>
      <c r="AV852" s="342"/>
      <c r="AW852" s="342"/>
      <c r="AX852" s="342"/>
      <c r="AY852">
        <f>COUNTA($C$852)</f>
        <v>1</v>
      </c>
    </row>
    <row r="853" spans="1:51" ht="30" customHeight="1" x14ac:dyDescent="0.15">
      <c r="A853" s="355">
        <v>9</v>
      </c>
      <c r="B853" s="355">
        <v>1</v>
      </c>
      <c r="C853" s="343" t="s">
        <v>694</v>
      </c>
      <c r="D853" s="328"/>
      <c r="E853" s="328"/>
      <c r="F853" s="328"/>
      <c r="G853" s="328"/>
      <c r="H853" s="328"/>
      <c r="I853" s="328"/>
      <c r="J853" s="329"/>
      <c r="K853" s="330"/>
      <c r="L853" s="330"/>
      <c r="M853" s="330"/>
      <c r="N853" s="330"/>
      <c r="O853" s="330"/>
      <c r="P853" s="344" t="s">
        <v>688</v>
      </c>
      <c r="Q853" s="331"/>
      <c r="R853" s="331"/>
      <c r="S853" s="331"/>
      <c r="T853" s="331"/>
      <c r="U853" s="331"/>
      <c r="V853" s="331"/>
      <c r="W853" s="331"/>
      <c r="X853" s="331"/>
      <c r="Y853" s="332">
        <v>0</v>
      </c>
      <c r="Z853" s="333"/>
      <c r="AA853" s="333"/>
      <c r="AB853" s="334"/>
      <c r="AC853" s="335" t="s">
        <v>79</v>
      </c>
      <c r="AD853" s="336"/>
      <c r="AE853" s="336"/>
      <c r="AF853" s="336"/>
      <c r="AG853" s="336"/>
      <c r="AH853" s="337" t="s">
        <v>709</v>
      </c>
      <c r="AI853" s="338"/>
      <c r="AJ853" s="338"/>
      <c r="AK853" s="338"/>
      <c r="AL853" s="339" t="s">
        <v>709</v>
      </c>
      <c r="AM853" s="340"/>
      <c r="AN853" s="340"/>
      <c r="AO853" s="341"/>
      <c r="AP853" s="342" t="s">
        <v>709</v>
      </c>
      <c r="AQ853" s="342"/>
      <c r="AR853" s="342"/>
      <c r="AS853" s="342"/>
      <c r="AT853" s="342"/>
      <c r="AU853" s="342"/>
      <c r="AV853" s="342"/>
      <c r="AW853" s="342"/>
      <c r="AX853" s="342"/>
      <c r="AY853">
        <f>COUNTA($C$853)</f>
        <v>1</v>
      </c>
    </row>
    <row r="854" spans="1:51" ht="30" customHeight="1" x14ac:dyDescent="0.15">
      <c r="A854" s="355">
        <v>10</v>
      </c>
      <c r="B854" s="355">
        <v>1</v>
      </c>
      <c r="C854" s="343" t="s">
        <v>695</v>
      </c>
      <c r="D854" s="328"/>
      <c r="E854" s="328"/>
      <c r="F854" s="328"/>
      <c r="G854" s="328"/>
      <c r="H854" s="328"/>
      <c r="I854" s="328"/>
      <c r="J854" s="329"/>
      <c r="K854" s="330"/>
      <c r="L854" s="330"/>
      <c r="M854" s="330"/>
      <c r="N854" s="330"/>
      <c r="O854" s="330"/>
      <c r="P854" s="344" t="s">
        <v>688</v>
      </c>
      <c r="Q854" s="331"/>
      <c r="R854" s="331"/>
      <c r="S854" s="331"/>
      <c r="T854" s="331"/>
      <c r="U854" s="331"/>
      <c r="V854" s="331"/>
      <c r="W854" s="331"/>
      <c r="X854" s="331"/>
      <c r="Y854" s="332">
        <v>0</v>
      </c>
      <c r="Z854" s="333"/>
      <c r="AA854" s="333"/>
      <c r="AB854" s="334"/>
      <c r="AC854" s="335" t="s">
        <v>79</v>
      </c>
      <c r="AD854" s="336"/>
      <c r="AE854" s="336"/>
      <c r="AF854" s="336"/>
      <c r="AG854" s="336"/>
      <c r="AH854" s="337" t="s">
        <v>709</v>
      </c>
      <c r="AI854" s="338"/>
      <c r="AJ854" s="338"/>
      <c r="AK854" s="338"/>
      <c r="AL854" s="339" t="s">
        <v>709</v>
      </c>
      <c r="AM854" s="340"/>
      <c r="AN854" s="340"/>
      <c r="AO854" s="341"/>
      <c r="AP854" s="342" t="s">
        <v>709</v>
      </c>
      <c r="AQ854" s="342"/>
      <c r="AR854" s="342"/>
      <c r="AS854" s="342"/>
      <c r="AT854" s="342"/>
      <c r="AU854" s="342"/>
      <c r="AV854" s="342"/>
      <c r="AW854" s="342"/>
      <c r="AX854" s="342"/>
      <c r="AY854">
        <f>COUNTA($C$854)</f>
        <v>1</v>
      </c>
    </row>
    <row r="855" spans="1:51" ht="30" customHeight="1" x14ac:dyDescent="0.15">
      <c r="A855" s="355">
        <v>11</v>
      </c>
      <c r="B855" s="355">
        <v>1</v>
      </c>
      <c r="C855" s="343" t="s">
        <v>696</v>
      </c>
      <c r="D855" s="328"/>
      <c r="E855" s="328"/>
      <c r="F855" s="328"/>
      <c r="G855" s="328"/>
      <c r="H855" s="328"/>
      <c r="I855" s="328"/>
      <c r="J855" s="329"/>
      <c r="K855" s="330"/>
      <c r="L855" s="330"/>
      <c r="M855" s="330"/>
      <c r="N855" s="330"/>
      <c r="O855" s="330"/>
      <c r="P855" s="344" t="s">
        <v>688</v>
      </c>
      <c r="Q855" s="331"/>
      <c r="R855" s="331"/>
      <c r="S855" s="331"/>
      <c r="T855" s="331"/>
      <c r="U855" s="331"/>
      <c r="V855" s="331"/>
      <c r="W855" s="331"/>
      <c r="X855" s="331"/>
      <c r="Y855" s="332">
        <v>0</v>
      </c>
      <c r="Z855" s="333"/>
      <c r="AA855" s="333"/>
      <c r="AB855" s="334"/>
      <c r="AC855" s="335" t="s">
        <v>79</v>
      </c>
      <c r="AD855" s="336"/>
      <c r="AE855" s="336"/>
      <c r="AF855" s="336"/>
      <c r="AG855" s="336"/>
      <c r="AH855" s="337" t="s">
        <v>709</v>
      </c>
      <c r="AI855" s="338"/>
      <c r="AJ855" s="338"/>
      <c r="AK855" s="338"/>
      <c r="AL855" s="339" t="s">
        <v>709</v>
      </c>
      <c r="AM855" s="340"/>
      <c r="AN855" s="340"/>
      <c r="AO855" s="341"/>
      <c r="AP855" s="342" t="s">
        <v>709</v>
      </c>
      <c r="AQ855" s="342"/>
      <c r="AR855" s="342"/>
      <c r="AS855" s="342"/>
      <c r="AT855" s="342"/>
      <c r="AU855" s="342"/>
      <c r="AV855" s="342"/>
      <c r="AW855" s="342"/>
      <c r="AX855" s="342"/>
      <c r="AY855">
        <f>COUNTA($C$855)</f>
        <v>1</v>
      </c>
    </row>
    <row r="856" spans="1:51" ht="30" hidden="1" customHeight="1" x14ac:dyDescent="0.15">
      <c r="A856" s="355">
        <v>12</v>
      </c>
      <c r="B856" s="355">
        <v>1</v>
      </c>
      <c r="C856" s="343"/>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707</v>
      </c>
      <c r="F1110" s="354"/>
      <c r="G1110" s="354"/>
      <c r="H1110" s="354"/>
      <c r="I1110" s="354"/>
      <c r="J1110" s="329" t="s">
        <v>708</v>
      </c>
      <c r="K1110" s="330"/>
      <c r="L1110" s="330"/>
      <c r="M1110" s="330"/>
      <c r="N1110" s="330"/>
      <c r="O1110" s="330"/>
      <c r="P1110" s="344" t="s">
        <v>707</v>
      </c>
      <c r="Q1110" s="331"/>
      <c r="R1110" s="331"/>
      <c r="S1110" s="331"/>
      <c r="T1110" s="331"/>
      <c r="U1110" s="331"/>
      <c r="V1110" s="331"/>
      <c r="W1110" s="331"/>
      <c r="X1110" s="331"/>
      <c r="Y1110" s="332" t="s">
        <v>708</v>
      </c>
      <c r="Z1110" s="333"/>
      <c r="AA1110" s="333"/>
      <c r="AB1110" s="334"/>
      <c r="AC1110" s="335"/>
      <c r="AD1110" s="336"/>
      <c r="AE1110" s="336"/>
      <c r="AF1110" s="336"/>
      <c r="AG1110" s="336"/>
      <c r="AH1110" s="337" t="s">
        <v>708</v>
      </c>
      <c r="AI1110" s="338"/>
      <c r="AJ1110" s="338"/>
      <c r="AK1110" s="338"/>
      <c r="AL1110" s="339" t="s">
        <v>708</v>
      </c>
      <c r="AM1110" s="340"/>
      <c r="AN1110" s="340"/>
      <c r="AO1110" s="341"/>
      <c r="AP1110" s="342" t="s">
        <v>707</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537" max="49" man="1"/>
    <brk id="727"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667</v>
      </c>
      <c r="H2" s="13" t="str">
        <f>IF(G2="","",F2)</f>
        <v>一般会計</v>
      </c>
      <c r="I2" s="13" t="str">
        <f>IF(H2="","",IF(I1&lt;&gt;"",CONCATENATE(I1,"、",H2),H2))</f>
        <v>一般会計</v>
      </c>
      <c r="K2" s="14" t="s">
        <v>102</v>
      </c>
      <c r="L2" s="15"/>
      <c r="M2" s="13" t="str">
        <f>IF(L2="","",K2)</f>
        <v/>
      </c>
      <c r="N2" s="13" t="str">
        <f>IF(M2="","",IF(N1&lt;&gt;"",CONCATENATE(N1,"、",M2),M2))</f>
        <v/>
      </c>
      <c r="O2" s="13"/>
      <c r="P2" s="12" t="s">
        <v>73</v>
      </c>
      <c r="Q2" s="17" t="s">
        <v>667</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667</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2021-06-04T07:39:18Z</cp:lastPrinted>
  <dcterms:created xsi:type="dcterms:W3CDTF">2012-03-13T00:50:25Z</dcterms:created>
  <dcterms:modified xsi:type="dcterms:W3CDTF">2021-08-31T10:10:22Z</dcterms:modified>
</cp:coreProperties>
</file>