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中間公表版）\03-01 中間公表版（外部有識者点検対象以外）\08 医薬○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04" i="3"/>
  <c r="AY61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<sst xmlns="http://schemas.openxmlformats.org/spreadsheetml/2006/main" count="3099" uniqueCount="782">
  <si>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</si>
  <si>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</si>
  <si>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</si>
  <si>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</si>
  <si>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</si>
  <si>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</si>
  <si>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</si>
  <si>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</si>
  <si>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</si>
  <si>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</si>
  <si>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</si>
  <si>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</si>
  <si>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</si>
  <si>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</si>
  <si>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</si>
  <si>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</si>
  <si>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</si>
  <si>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</si>
  <si>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</si>
  <si>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</si>
  <si>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</si>
  <si>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</si>
  <si>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</si>
  <si>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</si>
  <si>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</si>
  <si>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</si>
  <si>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</si>
  <si>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</si>
  <si>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</si>
  <si>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</si>
  <si>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</si>
  <si>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</si>
  <si>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</si>
  <si>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</si>
  <si>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</si>
  <si>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</si>
  <si>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</si>
  <si>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</si>
  <si>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</si>
  <si>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</si>
  <si>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</si>
  <si>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</si>
  <si>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</si>
  <si>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</si>
  <si>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</si>
  <si>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</si>
  <si>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</si>
  <si>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</si>
  <si>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</si>
  <si>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</si>
  <si>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</si>
  <si>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</si>
  <si>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</si>
  <si>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</si>
  <si>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</si>
  <si>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</si>
  <si>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</si>
  <si>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</si>
  <si>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</si>
  <si>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</si>
  <si>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</si>
  <si>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</si>
  <si>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</si>
  <si>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</si>
  <si>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</si>
  <si>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</si>
  <si>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</si>
  <si>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</si>
  <si>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</si>
  <si>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</si>
  <si>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</si>
  <si>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</si>
  <si>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</si>
  <si>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</si>
  <si>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</si>
  <si>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</si>
  <si>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</si>
  <si>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</si>
  <si>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</si>
  <si>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</si>
  <si>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</si>
  <si>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</si>
  <si>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</si>
  <si>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</si>
  <si>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</si>
  <si>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</si>
  <si>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</si>
  <si>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</si>
  <si>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</si>
  <si>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</si>
  <si>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</si>
  <si>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</si>
  <si>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</si>
  <si>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</si>
  <si>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</si>
  <si>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</si>
  <si>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</si>
  <si>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</si>
  <si>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</si>
  <si>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</si>
  <si>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</si>
  <si>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</si>
  <si>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</si>
  <si>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</si>
  <si>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</si>
  <si>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</si>
  <si>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</si>
  <si>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</si>
  <si>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</si>
  <si>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</si>
  <si>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</si>
  <si>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</si>
  <si>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</si>
  <si>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</si>
  <si>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</si>
  <si>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</si>
  <si>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</si>
  <si>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</si>
  <si>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</si>
  <si>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</si>
  <si>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</si>
  <si>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</si>
  <si>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</si>
  <si>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</si>
  <si>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</si>
  <si>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</si>
  <si>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</si>
  <si>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</si>
  <si>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</si>
  <si>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</si>
  <si>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</si>
  <si>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</si>
  <si>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</si>
  <si>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</si>
  <si>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</si>
  <si>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</si>
  <si>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</si>
  <si>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</si>
  <si>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</si>
  <si>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</si>
  <si>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</si>
  <si>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</si>
  <si>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</si>
  <si>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</si>
  <si>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</si>
  <si>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</si>
  <si>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</si>
  <si>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</si>
  <si>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</si>
  <si>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</si>
  <si>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</si>
  <si>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</si>
  <si>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</si>
  <si>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</si>
  <si>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</si>
  <si>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</si>
  <si>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</si>
  <si>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</si>
  <si>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</si>
  <si>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</si>
  <si>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</si>
  <si>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</si>
  <si>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</si>
  <si>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</si>
  <si>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</si>
  <si>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</si>
  <si>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</si>
  <si>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</si>
  <si>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</si>
  <si>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</si>
  <si>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</si>
  <si>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</si>
  <si>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</si>
  <si>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</si>
  <si>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</si>
  <si>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</si>
  <si>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</si>
  <si>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</si>
  <si>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</si>
  <si>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</si>
  <si>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</si>
  <si>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</si>
  <si>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</si>
  <si>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</si>
  <si>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</si>
  <si>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</si>
  <si>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</si>
  <si>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</si>
  <si>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</si>
  <si>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</si>
  <si>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</si>
  <si>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</si>
  <si>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</si>
  <si>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</si>
  <si>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</si>
  <si>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</si>
  <si>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</si>
  <si>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</si>
  <si>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</si>
  <si>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</si>
  <si>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</si>
  <si>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</si>
  <si>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</si>
  <si>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</si>
  <si>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</si>
  <si>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</si>
  <si>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</si>
  <si>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</si>
  <si>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</si>
  <si>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</si>
  <si>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</si>
  <si>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</si>
  <si>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</si>
  <si>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</si>
  <si>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</si>
  <si>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</si>
  <si>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</si>
  <si>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</si>
  <si>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</si>
  <si>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</si>
  <si>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</si>
  <si>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</si>
  <si>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</si>
  <si>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</si>
  <si>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</si>
  <si>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</si>
  <si>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</si>
  <si>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</si>
  <si>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</si>
  <si>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</si>
  <si>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</si>
  <si>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</si>
  <si>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</si>
  <si>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</si>
  <si>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</si>
  <si>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</si>
  <si>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</si>
  <si>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</si>
  <si>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</si>
  <si>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</si>
  <si>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</si>
  <si>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</si>
  <si>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</si>
  <si>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</si>
  <si>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</si>
  <si>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</si>
  <si>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</si>
  <si>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</si>
  <si>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</si>
  <si>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</si>
  <si>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</si>
  <si>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</si>
  <si>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</si>
  <si>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</si>
  <si>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</si>
  <si>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</si>
  <si>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</si>
  <si>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</si>
  <si>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</si>
  <si>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</si>
  <si>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</si>
  <si>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</si>
  <si>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</si>
  <si>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</si>
  <si>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</si>
  <si>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</si>
  <si>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</si>
  <si>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</si>
  <si>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</si>
  <si>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</si>
  <si>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</si>
  <si>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</si>
  <si>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</si>
  <si>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</si>
  <si>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</si>
  <si>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</si>
  <si>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</si>
  <si>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</si>
  <si>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</si>
  <si>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</si>
  <si>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</si>
  <si>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</si>
  <si>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</si>
  <si>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</si>
  <si>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</si>
  <si>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</si>
  <si>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</si>
  <si>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</si>
  <si>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</si>
  <si>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</si>
  <si>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</si>
  <si>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</si>
  <si>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</si>
  <si>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</si>
  <si>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</si>
  <si>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</si>
  <si>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</si>
  <si>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</si>
  <si>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</si>
  <si>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</si>
  <si>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</si>
  <si>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</si>
  <si>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</si>
  <si>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</si>
  <si>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</si>
  <si>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</si>
  <si>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</si>
  <si>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</si>
  <si>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</si>
  <si>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</si>
  <si>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</si>
  <si>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</si>
  <si>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</si>
  <si>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</si>
  <si>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</si>
  <si>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</si>
  <si>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</si>
  <si>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</si>
  <si>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</si>
  <si>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</si>
  <si>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</si>
  <si>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</si>
  <si>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</si>
  <si>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</si>
  <si>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</si>
  <si>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</si>
  <si>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</si>
  <si>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</si>
  <si>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</si>
  <si>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</si>
  <si>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</si>
  <si>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</si>
  <si>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</si>
  <si>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</si>
  <si>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</si>
  <si>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</si>
  <si>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</si>
  <si>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</si>
  <si>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</si>
  <si>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</si>
  <si>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</si>
  <si>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</si>
  <si>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</si>
  <si>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</si>
  <si>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</si>
  <si>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</si>
  <si>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</si>
  <si>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</si>
  <si>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</si>
  <si>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</si>
  <si>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</si>
  <si>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</si>
  <si>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</si>
  <si>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</si>
  <si>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</si>
  <si>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</si>
  <si>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</si>
  <si>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</si>
  <si>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</si>
  <si>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</si>
  <si>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</si>
  <si>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</si>
  <si>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</si>
  <si>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</si>
  <si>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</si>
  <si>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</si>
  <si>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</si>
  <si>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</si>
  <si>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</si>
  <si>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</si>
  <si>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</si>
  <si>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</si>
  <si>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</si>
  <si>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</si>
  <si>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</si>
  <si>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</si>
  <si>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</si>
  <si>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</si>
  <si>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</si>
  <si>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</si>
  <si>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</si>
  <si>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</si>
  <si>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</si>
  <si>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</si>
  <si>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</si>
  <si>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</si>
  <si>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</si>
  <si>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</si>
  <si>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</si>
  <si>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</si>
  <si>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</si>
  <si>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</si>
  <si>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</si>
  <si>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</si>
  <si>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</si>
  <si>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</si>
  <si>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</si>
  <si>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</si>
  <si>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</si>
  <si>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</si>
  <si>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</si>
  <si>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</si>
  <si>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</si>
  <si>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</si>
  <si>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</si>
  <si>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</si>
  <si>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</si>
  <si>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</si>
  <si>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</si>
  <si>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</si>
  <si>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</si>
  <si>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</si>
  <si>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</si>
  <si>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</si>
  <si>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</si>
  <si>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</si>
  <si>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</si>
  <si>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</si>
  <si>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</si>
  <si>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</si>
  <si>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</si>
  <si>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</si>
  <si>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</si>
  <si>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</si>
  <si>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</si>
  <si>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</si>
  <si>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</si>
  <si>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</si>
  <si>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</si>
  <si>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</si>
  <si>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</si>
  <si>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</si>
  <si>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</si>
  <si>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</si>
  <si>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</si>
  <si>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</si>
  <si>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</si>
  <si>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</si>
  <si>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</si>
  <si>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</si>
  <si>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</si>
  <si>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</si>
  <si>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</si>
  <si>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</si>
  <si>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</si>
  <si>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</si>
  <si>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</si>
  <si>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</si>
  <si>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</si>
  <si>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</si>
  <si>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</si>
  <si>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</si>
  <si>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</si>
  <si>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</si>
  <si>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</si>
  <si>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</si>
  <si>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</si>
  <si>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</si>
  <si>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</si>
  <si>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</si>
  <si>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</si>
  <si>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</si>
  <si>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</si>
  <si>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</si>
  <si>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</si>
  <si>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</si>
  <si>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</si>
  <si>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</si>
  <si>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</si>
  <si>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</si>
  <si>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</si>
  <si>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</si>
  <si>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</si>
  <si>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</si>
  <si>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</si>
  <si>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</si>
  <si>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</si>
  <si>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</si>
  <si>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</si>
  <si>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</si>
  <si>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</si>
  <si>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</si>
  <si>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</si>
  <si>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</si>
  <si>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</si>
  <si>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</si>
  <si>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</si>
  <si>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</si>
  <si>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</si>
  <si>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</si>
  <si>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</si>
  <si>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</si>
  <si>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</si>
  <si>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</si>
  <si>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</si>
  <si>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</si>
  <si>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</si>
  <si>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</si>
  <si>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</si>
  <si>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</si>
  <si>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</si>
  <si>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</si>
  <si>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</si>
  <si>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</si>
  <si>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</si>
  <si>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</si>
  <si>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</si>
  <si>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</si>
  <si>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</si>
  <si>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</si>
  <si>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</si>
  <si>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</si>
  <si>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</si>
  <si>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</si>
  <si>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</si>
  <si>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</si>
  <si>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</si>
  <si>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</si>
  <si>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</si>
  <si>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</si>
  <si>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</si>
  <si>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</si>
  <si>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</si>
  <si>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</si>
  <si>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</si>
  <si>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</si>
  <si>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</si>
  <si>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</si>
  <si>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</si>
  <si>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</si>
  <si>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</si>
  <si>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</si>
  <si>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</si>
  <si>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</si>
  <si>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</si>
  <si>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</si>
  <si>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</si>
  <si>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</si>
  <si>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</si>
  <si>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</si>
  <si>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</si>
  <si>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</si>
  <si>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</si>
  <si>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</si>
  <si>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</si>
  <si>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</si>
  <si>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</si>
  <si>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</si>
  <si>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</si>
  <si>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</si>
  <si>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</si>
  <si>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</si>
  <si>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</si>
  <si>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</si>
  <si>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</si>
  <si>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</si>
  <si>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</si>
  <si>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</si>
  <si>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</si>
  <si>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</si>
  <si>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</si>
  <si>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</si>
  <si>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</si>
  <si>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</si>
  <si>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</si>
  <si>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</si>
  <si>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</si>
  <si>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</si>
  <si>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</si>
  <si>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</si>
  <si>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</si>
  <si>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</si>
  <si>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</si>
  <si>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</si>
  <si>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</si>
  <si>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</si>
  <si>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</si>
  <si>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</si>
  <si>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</si>
  <si>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</si>
  <si>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</si>
  <si>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</si>
  <si>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</si>
  <si>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</si>
  <si>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</si>
  <si>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</si>
  <si>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</si>
  <si>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</si>
  <si>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</si>
  <si>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</si>
  <si>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</si>
  <si>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</si>
  <si>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</si>
  <si>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</si>
  <si>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</si>
  <si>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</si>
  <si>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</si>
  <si>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</si>
  <si>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</si>
  <si>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</si>
  <si>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</si>
  <si>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</si>
  <si>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</si>
  <si>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</si>
  <si>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</si>
  <si>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</si>
  <si>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</si>
  <si>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</si>
  <si>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</si>
  <si>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</si>
  <si>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</si>
  <si>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</si>
  <si>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</si>
  <si>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</si>
  <si>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</si>
  <si>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</si>
  <si>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</si>
  <si>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</si>
  <si>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</si>
  <si>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</si>
  <si>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</si>
  <si>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</si>
  <si>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</si>
  <si>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</si>
  <si>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</si>
  <si>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</si>
  <si>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</si>
  <si>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</si>
  <si>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</si>
  <si>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</si>
  <si>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</si>
  <si>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</si>
  <si>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</si>
  <si>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</si>
  <si>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</si>
  <si>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</si>
  <si>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</si>
  <si>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</si>
  <si>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</si>
  <si>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</si>
  <si>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</si>
  <si>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</si>
  <si>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</si>
  <si>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</si>
  <si>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</si>
  <si>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</si>
  <si>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</si>
  <si>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</si>
  <si>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</si>
  <si>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</si>
  <si>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</si>
  <si>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</si>
  <si>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</si>
  <si>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</si>
  <si>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</si>
  <si>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</si>
  <si>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</si>
  <si>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</si>
  <si>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</si>
  <si>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</si>
  <si>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</si>
  <si>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</si>
  <si>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</si>
  <si>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</si>
  <si>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</si>
  <si>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</si>
  <si>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</si>
  <si>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</si>
  <si>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</si>
  <si>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</si>
  <si>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</si>
  <si>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</si>
  <si>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</si>
  <si>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</si>
  <si>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</si>
  <si>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</si>
  <si>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</si>
  <si>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</si>
  <si>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</si>
  <si>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</si>
  <si>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</si>
  <si>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</si>
  <si>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</si>
  <si>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</si>
  <si>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</si>
  <si>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</si>
  <si>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</si>
  <si>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</si>
  <si>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</si>
  <si>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</si>
  <si>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</si>
  <si>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</si>
  <si>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</si>
  <si>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</si>
  <si>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</si>
  <si>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</si>
  <si>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</si>
  <si>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</si>
  <si>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</si>
  <si>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</si>
  <si>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</si>
  <si>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</si>
  <si>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</si>
  <si>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</si>
  <si>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</si>
  <si>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</si>
  <si>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</si>
  <si>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</si>
  <si>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</si>
  <si>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</si>
  <si>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</si>
  <si>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</si>
  <si>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医薬品事故障害者対策事業</t>
  </si>
  <si>
    <t>医薬・生活衛生局</t>
  </si>
  <si>
    <t>室長　海老　敬子</t>
  </si>
  <si>
    <t>昭和55年度</t>
  </si>
  <si>
    <t>終了予定なし</t>
  </si>
  <si>
    <t>総務課医薬品副作用被害対策室</t>
  </si>
  <si>
    <t>独立行政法人医薬品医療機器法附則第15条</t>
  </si>
  <si>
    <t>-</t>
  </si>
  <si>
    <t>国と和解が成立したスモン患者のうち、介護を必要とする重症者について、介護事業を実施することによりスモン患者の福祉の向上に資する。</t>
  </si>
  <si>
    <t>国と和解が成立したスモン患者のうち、介護を必要とする重症者について、介護費用の支給を行う。</t>
  </si>
  <si>
    <t>医薬品事故障害者対策事業委託費</t>
  </si>
  <si>
    <t>国と和解が成立したスモン患者のうち、介護を必要とする重症者に対する介護費用の支払いを行うものであり、目標の設定は困難である。</t>
  </si>
  <si>
    <t>国と和解が成立したスモン患者の福祉を向上させること。</t>
  </si>
  <si>
    <t>支給対象者数</t>
  </si>
  <si>
    <t>人</t>
  </si>
  <si>
    <t>支給対象者</t>
  </si>
  <si>
    <t>Ｘ：「事業全体の執行額（円）」／ Ｙ：「支給対象者数（人）」　　　　　　　　　　　　　　</t>
    <phoneticPr fontId="5"/>
  </si>
  <si>
    <t>円</t>
  </si>
  <si>
    <t>　　X/Y</t>
    <phoneticPr fontId="5"/>
  </si>
  <si>
    <t>47,761,465/87</t>
  </si>
  <si>
    <t>44,785,974/79</t>
  </si>
  <si>
    <t>品質･有効性･安全性の高い医薬品･医療機器･再生医療等製品を国民が適切に利用できるようにすること（Ⅰ-6）</t>
  </si>
  <si>
    <t>医療品等の品質確保の徹底を図るとともに、医薬品等の安全対策等を推進すること（Ⅰ-6-2）</t>
  </si>
  <si>
    <t>204</t>
  </si>
  <si>
    <t>181</t>
  </si>
  <si>
    <t>150</t>
  </si>
  <si>
    <t>176</t>
  </si>
  <si>
    <t>190</t>
  </si>
  <si>
    <t>199</t>
  </si>
  <si>
    <t>202</t>
  </si>
  <si>
    <t>0213</t>
  </si>
  <si>
    <t>○</t>
  </si>
  <si>
    <t>国と和解が成立したスモン患者のうち、介護を必要とする重症患者について介護費用の支給を行うことで、スモン患者の福祉向上をはかり、医薬品等の安全対策等の推進に寄与している。</t>
    <phoneticPr fontId="5"/>
  </si>
  <si>
    <t>無</t>
  </si>
  <si>
    <t>有</t>
  </si>
  <si>
    <t>国が和解に基づく協議により行っているスモン患者への恒久対策であり、国民のニーズがある。</t>
    <phoneticPr fontId="5"/>
  </si>
  <si>
    <t>国が和解に基づく協議により行っているスモン患者への恒久対策であり、国が実施すべき事業である。</t>
    <phoneticPr fontId="5"/>
  </si>
  <si>
    <t>国が和解に基づく協議により行っているスモン患者への恒久対策であり、優先度の高い事業である。</t>
    <phoneticPr fontId="5"/>
  </si>
  <si>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phoneticPr fontId="5"/>
  </si>
  <si>
    <t>‐</t>
  </si>
  <si>
    <t>-</t>
    <phoneticPr fontId="5"/>
  </si>
  <si>
    <t>使途の99％がスモン患者への介護費であり、残りの1％も介護費支給に係る事務費であるため、合理的なものとなっている。</t>
    <phoneticPr fontId="5"/>
  </si>
  <si>
    <t>使途の99％がスモン患者への介護費であり、残りの1％も介護費支給に係る事務費であるため、全て真に必要なものに限定されている。</t>
    <phoneticPr fontId="5"/>
  </si>
  <si>
    <t>スモン患者が亡くなったことにより、重症スモン患者への介護費用の支給が試算よりも下回ったため。</t>
    <phoneticPr fontId="5"/>
  </si>
  <si>
    <t>スモン患者に対する介護費用の支払いを行うものであり、
定量的な目標の設定は困難であるが、支給対象となる方は
引き続き大勢いらっしゃるため、福祉の向上に必要かつ有効な事業である。</t>
    <phoneticPr fontId="5"/>
  </si>
  <si>
    <t>･本事業は和解時（昭和54年9月）の厚生大臣が署名した確認事項に基づく協議により、開始されたスモン患者に対する恒久対策である。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①和解者全員に対する眷顧言う管理手当の支給業務（全額製薬企業負担）
　②超重症者及び超々重症者に対する介護費用の支給業務（全額製薬企業負担）</t>
    <phoneticPr fontId="5"/>
  </si>
  <si>
    <t>【随意契約（その他）】</t>
    <rPh sb="1" eb="5">
      <t>ズイイケイヤク</t>
    </rPh>
    <rPh sb="8" eb="9">
      <t>タ</t>
    </rPh>
    <phoneticPr fontId="5"/>
  </si>
  <si>
    <t xml:space="preserve">
</t>
    <phoneticPr fontId="5"/>
  </si>
  <si>
    <t>A.（独）医薬品医療機器総合機構</t>
    <phoneticPr fontId="5"/>
  </si>
  <si>
    <t>介護費</t>
    <phoneticPr fontId="5"/>
  </si>
  <si>
    <t>事務費</t>
    <phoneticPr fontId="5"/>
  </si>
  <si>
    <t>消費税及び所得税</t>
    <phoneticPr fontId="5"/>
  </si>
  <si>
    <t>重症スモン患者に対する介護費用</t>
    <phoneticPr fontId="5"/>
  </si>
  <si>
    <t>雑役務費、通信運搬費、印刷製本費、消耗品費等</t>
    <phoneticPr fontId="5"/>
  </si>
  <si>
    <t>事務費にかかる消費税</t>
    <phoneticPr fontId="5"/>
  </si>
  <si>
    <t>（独）医薬品医療機器総合機構</t>
    <phoneticPr fontId="5"/>
  </si>
  <si>
    <t>重症スモン患者に対する介護費用支給業務</t>
    <phoneticPr fontId="5"/>
  </si>
  <si>
    <t>厚労</t>
  </si>
  <si>
    <t>-</t>
    <phoneticPr fontId="5"/>
  </si>
  <si>
    <t>-</t>
    <phoneticPr fontId="5"/>
  </si>
  <si>
    <t>-</t>
    <phoneticPr fontId="5"/>
  </si>
  <si>
    <t>本事業2年度予算46百万円のうち、99％がスモン重症患者に支給する介護費用であり、患者数を適切に試算することにより、予算要求を図っていく。</t>
    <phoneticPr fontId="5"/>
  </si>
  <si>
    <t>国と和解が成立したスモン患者の福祉向上に資するため、介護を必要とする重症者について介護費用の支給を行う。平成30～令和元年度は毎年70人以上が支給の対象となった（令和2年度の実績は集計中）。</t>
    <rPh sb="57" eb="59">
      <t>レイワ</t>
    </rPh>
    <rPh sb="81" eb="83">
      <t>レイワ</t>
    </rPh>
    <rPh sb="84" eb="86">
      <t>ネンド</t>
    </rPh>
    <rPh sb="87" eb="89">
      <t>ジッセキ</t>
    </rPh>
    <rPh sb="90" eb="92">
      <t>シュウケイ</t>
    </rPh>
    <rPh sb="92" eb="93">
      <t>チュウ</t>
    </rPh>
    <phoneticPr fontId="5"/>
  </si>
  <si>
    <t>点検対象外</t>
    <rPh sb="0" eb="2">
      <t>テンケン</t>
    </rPh>
    <rPh sb="2" eb="5">
      <t>タイショウガイ</t>
    </rPh>
    <phoneticPr fontId="5"/>
  </si>
  <si>
    <t>執行率を踏まえ、予算額を縮減すること。</t>
    <phoneticPr fontId="5"/>
  </si>
  <si>
    <t>-</t>
    <phoneticPr fontId="5"/>
  </si>
  <si>
    <t>縮減</t>
  </si>
  <si>
    <t>支給対象者数の見直しを行い、必要な予算額を精査した。</t>
    <phoneticPr fontId="5"/>
  </si>
  <si>
    <t>介護費用支給対象人数が減少したため。</t>
    <rPh sb="0" eb="2">
      <t>カイゴ</t>
    </rPh>
    <rPh sb="2" eb="4">
      <t>ヒヨウ</t>
    </rPh>
    <rPh sb="4" eb="6">
      <t>シキュウ</t>
    </rPh>
    <rPh sb="6" eb="8">
      <t>タイショウ</t>
    </rPh>
    <rPh sb="8" eb="10">
      <t>ニンズウ</t>
    </rPh>
    <rPh sb="11" eb="13">
      <t>ゲンショウ</t>
    </rPh>
    <phoneticPr fontId="5"/>
  </si>
  <si>
    <t>40,905,928/76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</si>
</sst>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193074</xdr:colOff>
      <xdr:row>751</xdr:row>
      <xdr:rowOff>0</xdr:rowOff>
    </xdr:from>
    <xdr:to>
      <xdr:col>26</xdr:col>
      <xdr:colOff>32847</xdr:colOff>
      <xdr:row>756</xdr:row>
      <xdr:rowOff>257432</xdr:rowOff>
    </xdr:to>
    <xdr:sp macro="" textlink="">
      <xdr:nvSpPr>
        <xdr:cNvPr id="6" name="下矢印 5"/>
        <xdr:cNvSpPr/>
      </xdr:nvSpPr>
      <xdr:spPr>
        <a:xfrm>
          <a:off x="5193699" y="42862500"/>
          <a:ext cx="39798" cy="201955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141588</xdr:colOff>
      <xdr:row>757</xdr:row>
      <xdr:rowOff>12871</xdr:rowOff>
    </xdr:from>
    <xdr:to>
      <xdr:col>35</xdr:col>
      <xdr:colOff>141588</xdr:colOff>
      <xdr:row>758</xdr:row>
      <xdr:rowOff>231689</xdr:rowOff>
    </xdr:to>
    <xdr:sp macro="" textlink="">
      <xdr:nvSpPr>
        <xdr:cNvPr id="7" name="テキスト ボックス 6"/>
        <xdr:cNvSpPr txBox="1"/>
      </xdr:nvSpPr>
      <xdr:spPr>
        <a:xfrm>
          <a:off x="3742038" y="44989921"/>
          <a:ext cx="3400425" cy="5712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a:t>
          </a:r>
          <a:r>
            <a:rPr kumimoji="1" lang="ja-JP" altLang="en-US" sz="1100"/>
            <a:t>　　（独）医薬品医療機器総合機構</a:t>
          </a:r>
          <a:endParaRPr kumimoji="1" lang="en-US" altLang="ja-JP" sz="1100"/>
        </a:p>
        <a:p>
          <a:r>
            <a:rPr kumimoji="1" lang="ja-JP" altLang="en-US" sz="1100"/>
            <a:t>　　　　　　　　　　　　　</a:t>
          </a:r>
          <a:r>
            <a:rPr kumimoji="1" lang="en-US" altLang="ja-JP" sz="1100"/>
            <a:t>41</a:t>
          </a:r>
          <a:r>
            <a:rPr kumimoji="1" lang="ja-JP" altLang="en-US" sz="1100"/>
            <a:t>百万円</a:t>
          </a:r>
        </a:p>
      </xdr:txBody>
    </xdr:sp>
    <xdr:clientData/>
  </xdr:twoCellAnchor>
  <xdr:twoCellAnchor>
    <xdr:from>
      <xdr:col>18</xdr:col>
      <xdr:colOff>0</xdr:colOff>
      <xdr:row>748</xdr:row>
      <xdr:rowOff>308918</xdr:rowOff>
    </xdr:from>
    <xdr:to>
      <xdr:col>33</xdr:col>
      <xdr:colOff>193074</xdr:colOff>
      <xdr:row>750</xdr:row>
      <xdr:rowOff>321790</xdr:rowOff>
    </xdr:to>
    <xdr:sp macro="" textlink="">
      <xdr:nvSpPr>
        <xdr:cNvPr id="8" name="テキスト ボックス 7"/>
        <xdr:cNvSpPr txBox="1"/>
      </xdr:nvSpPr>
      <xdr:spPr>
        <a:xfrm>
          <a:off x="3600450" y="42114143"/>
          <a:ext cx="3193449" cy="7177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厚生労働省</a:t>
          </a:r>
          <a:endParaRPr kumimoji="1" lang="en-US" altLang="ja-JP" sz="1100"/>
        </a:p>
        <a:p>
          <a:r>
            <a:rPr kumimoji="1" lang="ja-JP" altLang="en-US" sz="1100"/>
            <a:t>　　　　　　　　　　　　　　</a:t>
          </a:r>
          <a:r>
            <a:rPr kumimoji="1" lang="en-US" altLang="ja-JP" sz="1100"/>
            <a:t>41</a:t>
          </a:r>
          <a:r>
            <a:rPr kumimoji="1" lang="ja-JP" altLang="en-US" sz="1100"/>
            <a:t>百万円</a:t>
          </a:r>
        </a:p>
      </xdr:txBody>
    </xdr:sp>
    <xdr:clientData/>
  </xdr:twoCellAnchor>
  <xdr:twoCellAnchor>
    <xdr:from>
      <xdr:col>21</xdr:col>
      <xdr:colOff>64358</xdr:colOff>
      <xdr:row>758</xdr:row>
      <xdr:rowOff>270305</xdr:rowOff>
    </xdr:from>
    <xdr:to>
      <xdr:col>33</xdr:col>
      <xdr:colOff>69507</xdr:colOff>
      <xdr:row>760</xdr:row>
      <xdr:rowOff>231322</xdr:rowOff>
    </xdr:to>
    <xdr:sp macro="" textlink="">
      <xdr:nvSpPr>
        <xdr:cNvPr id="9" name="大かっこ 8"/>
        <xdr:cNvSpPr/>
      </xdr:nvSpPr>
      <xdr:spPr>
        <a:xfrm>
          <a:off x="4350608" y="241633805"/>
          <a:ext cx="2454435" cy="66858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6" zoomScale="85" zoomScaleNormal="75" zoomScaleSheetLayoutView="85" zoomScalePageLayoutView="85" workbookViewId="0">
      <selection activeCell="Y792" sqref="Y792:AB79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769</v>
      </c>
      <c r="AK2" s="946"/>
      <c r="AL2" s="946"/>
      <c r="AM2" s="946"/>
      <c r="AN2" s="98" t="s">
        <v>407</v>
      </c>
      <c r="AO2" s="946">
        <v>20</v>
      </c>
      <c r="AP2" s="946"/>
      <c r="AQ2" s="946"/>
      <c r="AR2" s="99" t="s">
        <v>710</v>
      </c>
      <c r="AS2" s="952">
        <v>276</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715</v>
      </c>
      <c r="H5" s="841"/>
      <c r="I5" s="841"/>
      <c r="J5" s="841"/>
      <c r="K5" s="841"/>
      <c r="L5" s="841"/>
      <c r="M5" s="842" t="s">
        <v>66</v>
      </c>
      <c r="N5" s="843"/>
      <c r="O5" s="843"/>
      <c r="P5" s="843"/>
      <c r="Q5" s="843"/>
      <c r="R5" s="844"/>
      <c r="S5" s="845" t="s">
        <v>716</v>
      </c>
      <c r="T5" s="841"/>
      <c r="U5" s="841"/>
      <c r="V5" s="841"/>
      <c r="W5" s="841"/>
      <c r="X5" s="846"/>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4" t="s">
        <v>390</v>
      </c>
      <c r="Z7" s="442"/>
      <c r="AA7" s="442"/>
      <c r="AB7" s="442"/>
      <c r="AC7" s="442"/>
      <c r="AD7" s="925"/>
      <c r="AE7" s="913" t="s">
        <v>719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720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56</v>
      </c>
      <c r="Q13" s="659"/>
      <c r="R13" s="659"/>
      <c r="S13" s="659"/>
      <c r="T13" s="659"/>
      <c r="U13" s="659"/>
      <c r="V13" s="660"/>
      <c r="W13" s="658">
        <v>51</v>
      </c>
      <c r="X13" s="659"/>
      <c r="Y13" s="659"/>
      <c r="Z13" s="659"/>
      <c r="AA13" s="659"/>
      <c r="AB13" s="659"/>
      <c r="AC13" s="660"/>
      <c r="AD13" s="658">
        <v>46</v>
      </c>
      <c r="AE13" s="659"/>
      <c r="AF13" s="659"/>
      <c r="AG13" s="659"/>
      <c r="AH13" s="659"/>
      <c r="AI13" s="659"/>
      <c r="AJ13" s="660"/>
      <c r="AK13" s="658">
        <v>44</v>
      </c>
      <c r="AL13" s="659"/>
      <c r="AM13" s="659"/>
      <c r="AN13" s="659"/>
      <c r="AO13" s="659"/>
      <c r="AP13" s="659"/>
      <c r="AQ13" s="660"/>
      <c r="AR13" s="921">
        <v>40</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772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772</v>
      </c>
      <c r="AL15" s="659"/>
      <c r="AM15" s="659"/>
      <c r="AN15" s="659"/>
      <c r="AO15" s="659"/>
      <c r="AP15" s="659"/>
      <c r="AQ15" s="660"/>
      <c r="AR15" s="658">
        <v>0</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772</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56</v>
      </c>
      <c r="Q18" s="880"/>
      <c r="R18" s="880"/>
      <c r="S18" s="880"/>
      <c r="T18" s="880"/>
      <c r="U18" s="880"/>
      <c r="V18" s="881"/>
      <c r="W18" s="879">
        <f>SUM(W13:AC17)</f>
        <v>51</v>
      </c>
      <c r="X18" s="880"/>
      <c r="Y18" s="880"/>
      <c r="Z18" s="880"/>
      <c r="AA18" s="880"/>
      <c r="AB18" s="880"/>
      <c r="AC18" s="881"/>
      <c r="AD18" s="879">
        <f>SUM(AD13:AJ17)</f>
        <v>46</v>
      </c>
      <c r="AE18" s="880"/>
      <c r="AF18" s="880"/>
      <c r="AG18" s="880"/>
      <c r="AH18" s="880"/>
      <c r="AI18" s="880"/>
      <c r="AJ18" s="881"/>
      <c r="AK18" s="879">
        <f>SUM(AK13:AQ17)</f>
        <v>44</v>
      </c>
      <c r="AL18" s="880"/>
      <c r="AM18" s="880"/>
      <c r="AN18" s="880"/>
      <c r="AO18" s="880"/>
      <c r="AP18" s="880"/>
      <c r="AQ18" s="881"/>
      <c r="AR18" s="879">
        <f>SUM(AR13:AX17)</f>
        <v>40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48</v>
      </c>
      <c r="Q19" s="659"/>
      <c r="R19" s="659"/>
      <c r="S19" s="659"/>
      <c r="T19" s="659"/>
      <c r="U19" s="659"/>
      <c r="V19" s="660"/>
      <c r="W19" s="658">
        <v>45</v>
      </c>
      <c r="X19" s="659"/>
      <c r="Y19" s="659"/>
      <c r="Z19" s="659"/>
      <c r="AA19" s="659"/>
      <c r="AB19" s="659"/>
      <c r="AC19" s="660"/>
      <c r="AD19" s="658">
        <v>41</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0.8571428571428571</v>
      </c>
      <c r="Q20" s="319"/>
      <c r="R20" s="319"/>
      <c r="S20" s="319"/>
      <c r="T20" s="319"/>
      <c r="U20" s="319"/>
      <c r="V20" s="319"/>
      <c r="W20" s="319">
        <f t="shared" ref="W20" si="0">IF(W18=0, "-", SUM(W19)/W18)</f>
        <v>0.88235294117647056</v>
      </c>
      <c r="X20" s="319"/>
      <c r="Y20" s="319"/>
      <c r="Z20" s="319"/>
      <c r="AA20" s="319"/>
      <c r="AB20" s="319"/>
      <c r="AC20" s="319"/>
      <c r="AD20" s="319">
        <f t="shared" ref="AD20" si="1">IF(AD18=0, "-", SUM(AD19)/AD18)</f>
        <v>0.89130434782608692</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50"/>
      <c r="B21" s="851"/>
      <c r="C21" s="851"/>
      <c r="D21" s="851"/>
      <c r="E21" s="851"/>
      <c r="F21" s="968"/>
      <c r="G21" s="317" t="s">
        <v>354</v>
      </c>
      <c r="H21" s="318"/>
      <c r="I21" s="318"/>
      <c r="J21" s="318"/>
      <c r="K21" s="318"/>
      <c r="L21" s="318"/>
      <c r="M21" s="318"/>
      <c r="N21" s="318"/>
      <c r="O21" s="318"/>
      <c r="P21" s="319">
        <f>IF(P19=0, "-", SUM(P19)/SUM(P13,P14))</f>
        <v>0.8571428571428571</v>
      </c>
      <c r="Q21" s="319"/>
      <c r="R21" s="319"/>
      <c r="S21" s="319"/>
      <c r="T21" s="319"/>
      <c r="U21" s="319"/>
      <c r="V21" s="319"/>
      <c r="W21" s="319">
        <f t="shared" ref="W21" si="2">IF(W19=0, "-", SUM(W19)/SUM(W13,W14))</f>
        <v>0.88235294117647056</v>
      </c>
      <c r="X21" s="319"/>
      <c r="Y21" s="319"/>
      <c r="Z21" s="319"/>
      <c r="AA21" s="319"/>
      <c r="AB21" s="319"/>
      <c r="AC21" s="319"/>
      <c r="AD21" s="319">
        <f t="shared" ref="AD21" si="3">IF(AD19=0, "-", SUM(AD19)/SUM(AD13,AD14))</f>
        <v>0.89130434782608692</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4" t="s">
        <v>708</v>
      </c>
      <c r="B22" s="975"/>
      <c r="C22" s="975"/>
      <c r="D22" s="975"/>
      <c r="E22" s="975"/>
      <c r="F22" s="976"/>
      <c r="G22" s="970" t="s">
        <v>333</v>
      </c>
      <c r="H22" s="225"/>
      <c r="I22" s="225"/>
      <c r="J22" s="225"/>
      <c r="K22" s="225"/>
      <c r="L22" s="225"/>
      <c r="M22" s="225"/>
      <c r="N22" s="225"/>
      <c r="O22" s="226"/>
      <c r="P22" s="935" t="s">
        <v>706</v>
      </c>
      <c r="Q22" s="225"/>
      <c r="R22" s="225"/>
      <c r="S22" s="225"/>
      <c r="T22" s="225"/>
      <c r="U22" s="225"/>
      <c r="V22" s="226"/>
      <c r="W22" s="935" t="s">
        <v>707</v>
      </c>
      <c r="X22" s="225"/>
      <c r="Y22" s="225"/>
      <c r="Z22" s="225"/>
      <c r="AA22" s="225"/>
      <c r="AB22" s="225"/>
      <c r="AC22" s="226"/>
      <c r="AD22" s="935" t="s">
        <v>332</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25.5" customHeight="1" x14ac:dyDescent="0.15">
      <c r="A23" s="977"/>
      <c r="B23" s="978"/>
      <c r="C23" s="978"/>
      <c r="D23" s="978"/>
      <c r="E23" s="978"/>
      <c r="F23" s="979"/>
      <c r="G23" s="971" t="s">
        <v>722</v>
      </c>
      <c r="H23" s="972"/>
      <c r="I23" s="972"/>
      <c r="J23" s="972"/>
      <c r="K23" s="972"/>
      <c r="L23" s="972"/>
      <c r="M23" s="972"/>
      <c r="N23" s="972"/>
      <c r="O23" s="973"/>
      <c r="P23" s="921">
        <v>44</v>
      </c>
      <c r="Q23" s="922"/>
      <c r="R23" s="922"/>
      <c r="S23" s="922"/>
      <c r="T23" s="922"/>
      <c r="U23" s="922"/>
      <c r="V23" s="936"/>
      <c r="W23" s="921">
        <v>40</v>
      </c>
      <c r="X23" s="922"/>
      <c r="Y23" s="922"/>
      <c r="Z23" s="922"/>
      <c r="AA23" s="922"/>
      <c r="AB23" s="922"/>
      <c r="AC23" s="936"/>
      <c r="AD23" s="984" t="s">
        <v>780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44</v>
      </c>
      <c r="Q29" s="659"/>
      <c r="R29" s="659"/>
      <c r="S29" s="659"/>
      <c r="T29" s="659"/>
      <c r="U29" s="659"/>
      <c r="V29" s="660"/>
      <c r="W29" s="953">
        <f>AR13</f>
        <v>40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3" t="s">
        <v>719</v>
      </c>
      <c r="AR31" s="204"/>
      <c r="AS31" s="139" t="s">
        <v>233</v>
      </c>
      <c r="AT31" s="140"/>
      <c r="AU31" s="203" t="s">
        <v>719</v>
      </c>
      <c r="AV31" s="203"/>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11" t="s">
        <v>719</v>
      </c>
      <c r="Q32" s="111"/>
      <c r="R32" s="111"/>
      <c r="S32" s="111"/>
      <c r="T32" s="111"/>
      <c r="U32" s="111"/>
      <c r="V32" s="111"/>
      <c r="W32" s="111"/>
      <c r="X32" s="112"/>
      <c r="Y32" s="473" t="s">
        <v>12</v>
      </c>
      <c r="Z32" s="533"/>
      <c r="AA32" s="534"/>
      <c r="AB32" s="463" t="s">
        <v>719</v>
      </c>
      <c r="AC32" s="463"/>
      <c r="AD32" s="463"/>
      <c r="AE32" s="221" t="s">
        <v>719</v>
      </c>
      <c r="AF32" s="222"/>
      <c r="AG32" s="222"/>
      <c r="AH32" s="222"/>
      <c r="AI32" s="221" t="s">
        <v>719</v>
      </c>
      <c r="AJ32" s="222"/>
      <c r="AK32" s="222"/>
      <c r="AL32" s="222"/>
      <c r="AM32" s="221" t="s">
        <v>772</v>
      </c>
      <c r="AN32" s="222"/>
      <c r="AO32" s="222"/>
      <c r="AP32" s="222"/>
      <c r="AQ32" s="339" t="s">
        <v>719</v>
      </c>
      <c r="AR32" s="211"/>
      <c r="AS32" s="211"/>
      <c r="AT32" s="340"/>
      <c r="AU32" s="222" t="s">
        <v>719</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719</v>
      </c>
      <c r="AC33" s="525"/>
      <c r="AD33" s="525"/>
      <c r="AE33" s="221" t="s">
        <v>719</v>
      </c>
      <c r="AF33" s="222"/>
      <c r="AG33" s="222"/>
      <c r="AH33" s="222"/>
      <c r="AI33" s="221" t="s">
        <v>719</v>
      </c>
      <c r="AJ33" s="222"/>
      <c r="AK33" s="222"/>
      <c r="AL33" s="222"/>
      <c r="AM33" s="221" t="s">
        <v>772</v>
      </c>
      <c r="AN33" s="222"/>
      <c r="AO33" s="222"/>
      <c r="AP33" s="222"/>
      <c r="AQ33" s="339" t="s">
        <v>719</v>
      </c>
      <c r="AR33" s="211"/>
      <c r="AS33" s="211"/>
      <c r="AT33" s="340"/>
      <c r="AU33" s="222" t="s">
        <v>719</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t="s">
        <v>719</v>
      </c>
      <c r="AF34" s="222"/>
      <c r="AG34" s="222"/>
      <c r="AH34" s="222"/>
      <c r="AI34" s="221" t="s">
        <v>719</v>
      </c>
      <c r="AJ34" s="222"/>
      <c r="AK34" s="222"/>
      <c r="AL34" s="222"/>
      <c r="AM34" s="221" t="s">
        <v>772</v>
      </c>
      <c r="AN34" s="222"/>
      <c r="AO34" s="222"/>
      <c r="AP34" s="222"/>
      <c r="AQ34" s="339" t="s">
        <v>719</v>
      </c>
      <c r="AR34" s="211"/>
      <c r="AS34" s="211"/>
      <c r="AT34" s="340"/>
      <c r="AU34" s="222" t="s">
        <v>719</v>
      </c>
      <c r="AV34" s="222"/>
      <c r="AW34" s="222"/>
      <c r="AX34" s="224"/>
    </row>
    <row r="35" spans="1:51" ht="23.25" customHeight="1" x14ac:dyDescent="0.15">
      <c r="A35" s="231" t="s">
        <v>381</v>
      </c>
      <c r="B35" s="232"/>
      <c r="C35" s="232"/>
      <c r="D35" s="232"/>
      <c r="E35" s="232"/>
      <c r="F35" s="233"/>
      <c r="G35" s="237" t="s">
        <v>719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91"/>
      <c r="AF77" s="892"/>
      <c r="AG77" s="892"/>
      <c r="AH77" s="892"/>
      <c r="AI77" s="891"/>
      <c r="AJ77" s="892"/>
      <c r="AK77" s="892"/>
      <c r="AL77" s="892"/>
      <c r="AM77" s="891"/>
      <c r="AN77" s="892"/>
      <c r="AO77" s="892"/>
      <c r="AP77" s="892"/>
      <c r="AQ77" s="339"/>
      <c r="AR77" s="211"/>
      <c r="AS77" s="211"/>
      <c r="AT77" s="340"/>
      <c r="AU77" s="222"/>
      <c r="AV77" s="222"/>
      <c r="AW77" s="222"/>
      <c r="AX77" s="224"/>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9"/>
      <c r="AY79">
        <f>COUNTIF($AR$79,"☑")</f>
        <v>0</v>
      </c>
    </row>
    <row r="80" spans="1:51" ht="18.75" customHeight="1" x14ac:dyDescent="0.15">
      <c r="A80" s="86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77" t="s">
        <v>723</v>
      </c>
      <c r="H82" s="677"/>
      <c r="I82" s="677"/>
      <c r="J82" s="677"/>
      <c r="K82" s="677"/>
      <c r="L82" s="677"/>
      <c r="M82" s="677"/>
      <c r="N82" s="677"/>
      <c r="O82" s="677"/>
      <c r="P82" s="677"/>
      <c r="Q82" s="677"/>
      <c r="R82" s="677"/>
      <c r="S82" s="677"/>
      <c r="T82" s="677"/>
      <c r="U82" s="677"/>
      <c r="V82" s="677"/>
      <c r="W82" s="677"/>
      <c r="X82" s="677"/>
      <c r="Y82" s="677"/>
      <c r="Z82" s="677"/>
      <c r="AA82" s="678"/>
      <c r="AB82" s="885" t="s">
        <v>774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19.5"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391</v>
      </c>
      <c r="AF85" s="250"/>
      <c r="AG85" s="250"/>
      <c r="AH85" s="250"/>
      <c r="AI85" s="250" t="s">
        <v>413</v>
      </c>
      <c r="AJ85" s="250"/>
      <c r="AK85" s="250"/>
      <c r="AL85" s="250"/>
      <c r="AM85" s="250" t="s">
        <v>510</v>
      </c>
      <c r="AN85" s="250"/>
      <c r="AO85" s="250"/>
      <c r="AP85" s="250"/>
      <c r="AQ85" s="161" t="s">
        <v>232</v>
      </c>
      <c r="AR85" s="136"/>
      <c r="AS85" s="136"/>
      <c r="AT85" s="137"/>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t="s">
        <v>719</v>
      </c>
      <c r="AR86" s="203"/>
      <c r="AS86" s="139" t="s">
        <v>233</v>
      </c>
      <c r="AT86" s="140"/>
      <c r="AU86" s="203" t="s">
        <v>719</v>
      </c>
      <c r="AV86" s="203"/>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10" t="s">
        <v>724</v>
      </c>
      <c r="H87" s="111"/>
      <c r="I87" s="111"/>
      <c r="J87" s="111"/>
      <c r="K87" s="111"/>
      <c r="L87" s="111"/>
      <c r="M87" s="111"/>
      <c r="N87" s="111"/>
      <c r="O87" s="112"/>
      <c r="P87" s="111" t="s">
        <v>725</v>
      </c>
      <c r="Q87" s="516"/>
      <c r="R87" s="516"/>
      <c r="S87" s="516"/>
      <c r="T87" s="516"/>
      <c r="U87" s="516"/>
      <c r="V87" s="516"/>
      <c r="W87" s="516"/>
      <c r="X87" s="517"/>
      <c r="Y87" s="563" t="s">
        <v>62</v>
      </c>
      <c r="Z87" s="564"/>
      <c r="AA87" s="565"/>
      <c r="AB87" s="463" t="s">
        <v>726</v>
      </c>
      <c r="AC87" s="463"/>
      <c r="AD87" s="463"/>
      <c r="AE87" s="221">
        <v>87</v>
      </c>
      <c r="AF87" s="222"/>
      <c r="AG87" s="222"/>
      <c r="AH87" s="222"/>
      <c r="AI87" s="221">
        <v>79</v>
      </c>
      <c r="AJ87" s="222"/>
      <c r="AK87" s="222"/>
      <c r="AL87" s="222"/>
      <c r="AM87" s="221">
        <v>76</v>
      </c>
      <c r="AN87" s="222"/>
      <c r="AO87" s="222"/>
      <c r="AP87" s="222"/>
      <c r="AQ87" s="339" t="s">
        <v>719</v>
      </c>
      <c r="AR87" s="211"/>
      <c r="AS87" s="211"/>
      <c r="AT87" s="340"/>
      <c r="AU87" s="222" t="s">
        <v>719</v>
      </c>
      <c r="AV87" s="222"/>
      <c r="AW87" s="222"/>
      <c r="AX87" s="224"/>
      <c r="AY87">
        <f t="shared" si="10"/>
        <v>1</v>
      </c>
    </row>
    <row r="88" spans="1:60" ht="45" customHeight="1" x14ac:dyDescent="0.15">
      <c r="A88" s="866"/>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t="s">
        <v>719</v>
      </c>
      <c r="AC88" s="525"/>
      <c r="AD88" s="525"/>
      <c r="AE88" s="221" t="s">
        <v>719</v>
      </c>
      <c r="AF88" s="222"/>
      <c r="AG88" s="222"/>
      <c r="AH88" s="222"/>
      <c r="AI88" s="221" t="s">
        <v>719</v>
      </c>
      <c r="AJ88" s="222"/>
      <c r="AK88" s="222"/>
      <c r="AL88" s="222"/>
      <c r="AM88" s="221" t="s">
        <v>772</v>
      </c>
      <c r="AN88" s="222"/>
      <c r="AO88" s="222"/>
      <c r="AP88" s="222"/>
      <c r="AQ88" s="339" t="s">
        <v>719</v>
      </c>
      <c r="AR88" s="211"/>
      <c r="AS88" s="211"/>
      <c r="AT88" s="340"/>
      <c r="AU88" s="222" t="s">
        <v>719</v>
      </c>
      <c r="AV88" s="222"/>
      <c r="AW88" s="222"/>
      <c r="AX88" s="224"/>
      <c r="AY88">
        <f t="shared" si="10"/>
        <v>1</v>
      </c>
      <c r="AZ88" s="10"/>
      <c r="BA88" s="10"/>
      <c r="BB88" s="10"/>
      <c r="BC88" s="10"/>
    </row>
    <row r="89" spans="1:60" ht="23.25" customHeight="1" thickBot="1" x14ac:dyDescent="0.2">
      <c r="A89" s="866"/>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t="s">
        <v>719</v>
      </c>
      <c r="AF89" s="229"/>
      <c r="AG89" s="229"/>
      <c r="AH89" s="229"/>
      <c r="AI89" s="228" t="s">
        <v>719</v>
      </c>
      <c r="AJ89" s="229"/>
      <c r="AK89" s="229"/>
      <c r="AL89" s="229"/>
      <c r="AM89" s="228" t="s">
        <v>772</v>
      </c>
      <c r="AN89" s="229"/>
      <c r="AO89" s="229"/>
      <c r="AP89" s="229"/>
      <c r="AQ89" s="339" t="s">
        <v>719</v>
      </c>
      <c r="AR89" s="211"/>
      <c r="AS89" s="211"/>
      <c r="AT89" s="340"/>
      <c r="AU89" s="222" t="s">
        <v>719</v>
      </c>
      <c r="AV89" s="222"/>
      <c r="AW89" s="222"/>
      <c r="AX89" s="224"/>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391</v>
      </c>
      <c r="AF90" s="250"/>
      <c r="AG90" s="250"/>
      <c r="AH90" s="250"/>
      <c r="AI90" s="250" t="s">
        <v>413</v>
      </c>
      <c r="AJ90" s="250"/>
      <c r="AK90" s="250"/>
      <c r="AL90" s="250"/>
      <c r="AM90" s="250" t="s">
        <v>510</v>
      </c>
      <c r="AN90" s="250"/>
      <c r="AO90" s="250"/>
      <c r="AP90" s="250"/>
      <c r="AQ90" s="161" t="s">
        <v>232</v>
      </c>
      <c r="AR90" s="136"/>
      <c r="AS90" s="136"/>
      <c r="AT90" s="137"/>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6"/>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6"/>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391</v>
      </c>
      <c r="AF95" s="250"/>
      <c r="AG95" s="250"/>
      <c r="AH95" s="250"/>
      <c r="AI95" s="250" t="s">
        <v>413</v>
      </c>
      <c r="AJ95" s="250"/>
      <c r="AK95" s="250"/>
      <c r="AL95" s="250"/>
      <c r="AM95" s="250" t="s">
        <v>510</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6"/>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6"/>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391</v>
      </c>
      <c r="AF100" s="542"/>
      <c r="AG100" s="542"/>
      <c r="AH100" s="543"/>
      <c r="AI100" s="541" t="s">
        <v>413</v>
      </c>
      <c r="AJ100" s="542"/>
      <c r="AK100" s="542"/>
      <c r="AL100" s="543"/>
      <c r="AM100" s="541" t="s">
        <v>510</v>
      </c>
      <c r="AN100" s="542"/>
      <c r="AO100" s="542"/>
      <c r="AP100" s="543"/>
      <c r="AQ100" s="320" t="s">
        <v>418</v>
      </c>
      <c r="AR100" s="321"/>
      <c r="AS100" s="321"/>
      <c r="AT100" s="322"/>
      <c r="AU100" s="320" t="s">
        <v>542</v>
      </c>
      <c r="AV100" s="321"/>
      <c r="AW100" s="321"/>
      <c r="AX100" s="323"/>
    </row>
    <row r="101" spans="1:60" ht="23.25" customHeight="1" x14ac:dyDescent="0.15">
      <c r="A101" s="421"/>
      <c r="B101" s="422"/>
      <c r="C101" s="422"/>
      <c r="D101" s="422"/>
      <c r="E101" s="422"/>
      <c r="F101" s="423"/>
      <c r="G101" s="111" t="s">
        <v>727</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726</v>
      </c>
      <c r="AC101" s="463"/>
      <c r="AD101" s="463"/>
      <c r="AE101" s="285">
        <v>87</v>
      </c>
      <c r="AF101" s="285"/>
      <c r="AG101" s="285"/>
      <c r="AH101" s="285"/>
      <c r="AI101" s="285">
        <v>79</v>
      </c>
      <c r="AJ101" s="285"/>
      <c r="AK101" s="285"/>
      <c r="AL101" s="285"/>
      <c r="AM101" s="285">
        <v>76</v>
      </c>
      <c r="AN101" s="285"/>
      <c r="AO101" s="285"/>
      <c r="AP101" s="285"/>
      <c r="AQ101" s="285" t="s">
        <v>772</v>
      </c>
      <c r="AR101" s="285"/>
      <c r="AS101" s="285"/>
      <c r="AT101" s="285"/>
      <c r="AU101" s="221" t="s">
        <v>772</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719</v>
      </c>
      <c r="AC102" s="463"/>
      <c r="AD102" s="463"/>
      <c r="AE102" s="285" t="s">
        <v>719</v>
      </c>
      <c r="AF102" s="285"/>
      <c r="AG102" s="285"/>
      <c r="AH102" s="285"/>
      <c r="AI102" s="285" t="s">
        <v>719</v>
      </c>
      <c r="AJ102" s="285"/>
      <c r="AK102" s="285"/>
      <c r="AL102" s="285"/>
      <c r="AM102" s="285" t="s">
        <v>777</v>
      </c>
      <c r="AN102" s="285"/>
      <c r="AO102" s="285"/>
      <c r="AP102" s="285"/>
      <c r="AQ102" s="285" t="s">
        <v>772</v>
      </c>
      <c r="AR102" s="285"/>
      <c r="AS102" s="285"/>
      <c r="AT102" s="285"/>
      <c r="AU102" s="228" t="s">
        <v>772</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391</v>
      </c>
      <c r="AF115" s="250"/>
      <c r="AG115" s="250"/>
      <c r="AH115" s="250"/>
      <c r="AI115" s="250" t="s">
        <v>413</v>
      </c>
      <c r="AJ115" s="250"/>
      <c r="AK115" s="250"/>
      <c r="AL115" s="250"/>
      <c r="AM115" s="250" t="s">
        <v>510</v>
      </c>
      <c r="AN115" s="250"/>
      <c r="AO115" s="250"/>
      <c r="AP115" s="250"/>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5">
        <v>548982</v>
      </c>
      <c r="AF116" s="285"/>
      <c r="AG116" s="285"/>
      <c r="AH116" s="285"/>
      <c r="AI116" s="285">
        <v>566911</v>
      </c>
      <c r="AJ116" s="285"/>
      <c r="AK116" s="285"/>
      <c r="AL116" s="285"/>
      <c r="AM116" s="285">
        <v>538235</v>
      </c>
      <c r="AN116" s="285"/>
      <c r="AO116" s="285"/>
      <c r="AP116" s="285"/>
      <c r="AQ116" s="221" t="s">
        <v>772</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731</v>
      </c>
      <c r="AF117" s="553"/>
      <c r="AG117" s="553"/>
      <c r="AH117" s="553"/>
      <c r="AI117" s="553" t="s">
        <v>732</v>
      </c>
      <c r="AJ117" s="553"/>
      <c r="AK117" s="553"/>
      <c r="AL117" s="553"/>
      <c r="AM117" s="553" t="s">
        <v>781</v>
      </c>
      <c r="AN117" s="553"/>
      <c r="AO117" s="553"/>
      <c r="AP117" s="553"/>
      <c r="AQ117" s="553" t="s">
        <v>772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391</v>
      </c>
      <c r="AF118" s="250"/>
      <c r="AG118" s="250"/>
      <c r="AH118" s="250"/>
      <c r="AI118" s="250" t="s">
        <v>413</v>
      </c>
      <c r="AJ118" s="250"/>
      <c r="AK118" s="250"/>
      <c r="AL118" s="250"/>
      <c r="AM118" s="250" t="s">
        <v>510</v>
      </c>
      <c r="AN118" s="250"/>
      <c r="AO118" s="250"/>
      <c r="AP118" s="250"/>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391</v>
      </c>
      <c r="AF121" s="250"/>
      <c r="AG121" s="250"/>
      <c r="AH121" s="250"/>
      <c r="AI121" s="250" t="s">
        <v>413</v>
      </c>
      <c r="AJ121" s="250"/>
      <c r="AK121" s="250"/>
      <c r="AL121" s="250"/>
      <c r="AM121" s="250" t="s">
        <v>510</v>
      </c>
      <c r="AN121" s="250"/>
      <c r="AO121" s="250"/>
      <c r="AP121" s="250"/>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391</v>
      </c>
      <c r="AF124" s="250"/>
      <c r="AG124" s="250"/>
      <c r="AH124" s="250"/>
      <c r="AI124" s="250" t="s">
        <v>413</v>
      </c>
      <c r="AJ124" s="250"/>
      <c r="AK124" s="250"/>
      <c r="AL124" s="250"/>
      <c r="AM124" s="250" t="s">
        <v>510</v>
      </c>
      <c r="AN124" s="250"/>
      <c r="AO124" s="250"/>
      <c r="AP124" s="250"/>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50" t="s">
        <v>391</v>
      </c>
      <c r="AF127" s="250"/>
      <c r="AG127" s="250"/>
      <c r="AH127" s="250"/>
      <c r="AI127" s="250" t="s">
        <v>413</v>
      </c>
      <c r="AJ127" s="250"/>
      <c r="AK127" s="250"/>
      <c r="AL127" s="250"/>
      <c r="AM127" s="250" t="s">
        <v>510</v>
      </c>
      <c r="AN127" s="250"/>
      <c r="AO127" s="250"/>
      <c r="AP127" s="250"/>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406</v>
      </c>
      <c r="B130" s="189"/>
      <c r="C130" s="188" t="s">
        <v>236</v>
      </c>
      <c r="D130" s="189"/>
      <c r="E130" s="173" t="s">
        <v>265</v>
      </c>
      <c r="F130" s="174"/>
      <c r="G130" s="175" t="s">
        <v>733</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734</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700</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719</v>
      </c>
      <c r="AR133" s="203"/>
      <c r="AS133" s="139" t="s">
        <v>233</v>
      </c>
      <c r="AT133" s="140"/>
      <c r="AU133" s="204" t="s">
        <v>719</v>
      </c>
      <c r="AV133" s="204"/>
      <c r="AW133" s="139" t="s">
        <v>179</v>
      </c>
      <c r="AX133" s="199"/>
      <c r="AY133">
        <f>$AY$132</f>
        <v>1</v>
      </c>
    </row>
    <row r="134" spans="1:51" ht="39.75" customHeight="1" x14ac:dyDescent="0.15">
      <c r="A134" s="193"/>
      <c r="B134" s="190"/>
      <c r="C134" s="184"/>
      <c r="D134" s="190"/>
      <c r="E134" s="184"/>
      <c r="F134" s="185"/>
      <c r="G134" s="110" t="s">
        <v>719</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719</v>
      </c>
      <c r="AC134" s="209"/>
      <c r="AD134" s="209"/>
      <c r="AE134" s="210" t="s">
        <v>719</v>
      </c>
      <c r="AF134" s="211"/>
      <c r="AG134" s="211"/>
      <c r="AH134" s="211"/>
      <c r="AI134" s="210" t="s">
        <v>719</v>
      </c>
      <c r="AJ134" s="211"/>
      <c r="AK134" s="211"/>
      <c r="AL134" s="211"/>
      <c r="AM134" s="210" t="s">
        <v>771</v>
      </c>
      <c r="AN134" s="211"/>
      <c r="AO134" s="211"/>
      <c r="AP134" s="211"/>
      <c r="AQ134" s="210" t="s">
        <v>719</v>
      </c>
      <c r="AR134" s="211"/>
      <c r="AS134" s="211"/>
      <c r="AT134" s="211"/>
      <c r="AU134" s="210" t="s">
        <v>719</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719</v>
      </c>
      <c r="AC135" s="217"/>
      <c r="AD135" s="217"/>
      <c r="AE135" s="210" t="s">
        <v>719</v>
      </c>
      <c r="AF135" s="211"/>
      <c r="AG135" s="211"/>
      <c r="AH135" s="211"/>
      <c r="AI135" s="210" t="s">
        <v>719</v>
      </c>
      <c r="AJ135" s="211"/>
      <c r="AK135" s="211"/>
      <c r="AL135" s="211"/>
      <c r="AM135" s="210" t="s">
        <v>771</v>
      </c>
      <c r="AN135" s="211"/>
      <c r="AO135" s="211"/>
      <c r="AP135" s="211"/>
      <c r="AQ135" s="210" t="s">
        <v>719</v>
      </c>
      <c r="AR135" s="211"/>
      <c r="AS135" s="211"/>
      <c r="AT135" s="211"/>
      <c r="AU135" s="210" t="s">
        <v>719</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700</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700</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700</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700</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719</v>
      </c>
      <c r="H154" s="111"/>
      <c r="I154" s="111"/>
      <c r="J154" s="111"/>
      <c r="K154" s="111"/>
      <c r="L154" s="111"/>
      <c r="M154" s="111"/>
      <c r="N154" s="111"/>
      <c r="O154" s="111"/>
      <c r="P154" s="112"/>
      <c r="Q154" s="131" t="s">
        <v>719</v>
      </c>
      <c r="R154" s="111"/>
      <c r="S154" s="111"/>
      <c r="T154" s="111"/>
      <c r="U154" s="111"/>
      <c r="V154" s="111"/>
      <c r="W154" s="111"/>
      <c r="X154" s="111"/>
      <c r="Y154" s="111"/>
      <c r="Z154" s="111"/>
      <c r="AA154" s="293"/>
      <c r="AB154" s="147" t="s">
        <v>719</v>
      </c>
      <c r="AC154" s="148"/>
      <c r="AD154" s="148"/>
      <c r="AE154" s="153" t="s">
        <v>719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771</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744</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700</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700</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700</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700</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700</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700</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700</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700</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700</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700</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700</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700</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700</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700</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700</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700</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700</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700</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700</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700</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672</v>
      </c>
      <c r="D430" s="933"/>
      <c r="E430" s="178" t="s">
        <v>400</v>
      </c>
      <c r="F430" s="899"/>
      <c r="G430" s="900" t="s">
        <v>252</v>
      </c>
      <c r="H430" s="129"/>
      <c r="I430" s="129"/>
      <c r="J430" s="901" t="s">
        <v>719</v>
      </c>
      <c r="K430" s="902"/>
      <c r="L430" s="902"/>
      <c r="M430" s="902"/>
      <c r="N430" s="902"/>
      <c r="O430" s="902"/>
      <c r="P430" s="902"/>
      <c r="Q430" s="902"/>
      <c r="R430" s="902"/>
      <c r="S430" s="902"/>
      <c r="T430" s="903"/>
      <c r="U430" s="590" t="s">
        <v>772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544</v>
      </c>
      <c r="AJ431" s="337"/>
      <c r="AK431" s="337"/>
      <c r="AL431" s="161"/>
      <c r="AM431" s="337" t="s">
        <v>545</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719</v>
      </c>
      <c r="AF432" s="204"/>
      <c r="AG432" s="139" t="s">
        <v>233</v>
      </c>
      <c r="AH432" s="140"/>
      <c r="AI432" s="338"/>
      <c r="AJ432" s="338"/>
      <c r="AK432" s="338"/>
      <c r="AL432" s="160"/>
      <c r="AM432" s="338"/>
      <c r="AN432" s="338"/>
      <c r="AO432" s="338"/>
      <c r="AP432" s="160"/>
      <c r="AQ432" s="253" t="s">
        <v>719</v>
      </c>
      <c r="AR432" s="204"/>
      <c r="AS432" s="139" t="s">
        <v>233</v>
      </c>
      <c r="AT432" s="140"/>
      <c r="AU432" s="204" t="s">
        <v>719</v>
      </c>
      <c r="AV432" s="204"/>
      <c r="AW432" s="139" t="s">
        <v>179</v>
      </c>
      <c r="AX432" s="199"/>
      <c r="AY432">
        <f>$AY$431</f>
        <v>1</v>
      </c>
    </row>
    <row r="433" spans="1:51" ht="23.25" customHeight="1" x14ac:dyDescent="0.15">
      <c r="A433" s="193"/>
      <c r="B433" s="190"/>
      <c r="C433" s="184"/>
      <c r="D433" s="190"/>
      <c r="E433" s="341"/>
      <c r="F433" s="342"/>
      <c r="G433" s="110" t="s">
        <v>719</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719</v>
      </c>
      <c r="AC433" s="217"/>
      <c r="AD433" s="217"/>
      <c r="AE433" s="339" t="s">
        <v>719</v>
      </c>
      <c r="AF433" s="211"/>
      <c r="AG433" s="211"/>
      <c r="AH433" s="211"/>
      <c r="AI433" s="339" t="s">
        <v>719</v>
      </c>
      <c r="AJ433" s="211"/>
      <c r="AK433" s="211"/>
      <c r="AL433" s="211"/>
      <c r="AM433" s="339" t="s">
        <v>771</v>
      </c>
      <c r="AN433" s="211"/>
      <c r="AO433" s="211"/>
      <c r="AP433" s="340"/>
      <c r="AQ433" s="339" t="s">
        <v>719</v>
      </c>
      <c r="AR433" s="211"/>
      <c r="AS433" s="211"/>
      <c r="AT433" s="340"/>
      <c r="AU433" s="211" t="s">
        <v>719</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719</v>
      </c>
      <c r="AC434" s="209"/>
      <c r="AD434" s="209"/>
      <c r="AE434" s="339" t="s">
        <v>719</v>
      </c>
      <c r="AF434" s="211"/>
      <c r="AG434" s="211"/>
      <c r="AH434" s="340"/>
      <c r="AI434" s="339" t="s">
        <v>719</v>
      </c>
      <c r="AJ434" s="211"/>
      <c r="AK434" s="211"/>
      <c r="AL434" s="211"/>
      <c r="AM434" s="339" t="s">
        <v>771</v>
      </c>
      <c r="AN434" s="211"/>
      <c r="AO434" s="211"/>
      <c r="AP434" s="340"/>
      <c r="AQ434" s="339" t="s">
        <v>719</v>
      </c>
      <c r="AR434" s="211"/>
      <c r="AS434" s="211"/>
      <c r="AT434" s="340"/>
      <c r="AU434" s="211" t="s">
        <v>719</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t="s">
        <v>719</v>
      </c>
      <c r="AF435" s="211"/>
      <c r="AG435" s="211"/>
      <c r="AH435" s="340"/>
      <c r="AI435" s="339" t="s">
        <v>719</v>
      </c>
      <c r="AJ435" s="211"/>
      <c r="AK435" s="211"/>
      <c r="AL435" s="211"/>
      <c r="AM435" s="339" t="s">
        <v>771</v>
      </c>
      <c r="AN435" s="211"/>
      <c r="AO435" s="211"/>
      <c r="AP435" s="340"/>
      <c r="AQ435" s="339" t="s">
        <v>719</v>
      </c>
      <c r="AR435" s="211"/>
      <c r="AS435" s="211"/>
      <c r="AT435" s="340"/>
      <c r="AU435" s="211" t="s">
        <v>719</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544</v>
      </c>
      <c r="AJ436" s="337"/>
      <c r="AK436" s="337"/>
      <c r="AL436" s="161"/>
      <c r="AM436" s="337" t="s">
        <v>545</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544</v>
      </c>
      <c r="AJ441" s="337"/>
      <c r="AK441" s="337"/>
      <c r="AL441" s="161"/>
      <c r="AM441" s="337" t="s">
        <v>545</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544</v>
      </c>
      <c r="AJ446" s="337"/>
      <c r="AK446" s="337"/>
      <c r="AL446" s="161"/>
      <c r="AM446" s="337" t="s">
        <v>545</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544</v>
      </c>
      <c r="AJ451" s="337"/>
      <c r="AK451" s="337"/>
      <c r="AL451" s="161"/>
      <c r="AM451" s="337" t="s">
        <v>545</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544</v>
      </c>
      <c r="AJ456" s="337"/>
      <c r="AK456" s="337"/>
      <c r="AL456" s="161"/>
      <c r="AM456" s="337" t="s">
        <v>545</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719</v>
      </c>
      <c r="AF457" s="204"/>
      <c r="AG457" s="139" t="s">
        <v>233</v>
      </c>
      <c r="AH457" s="140"/>
      <c r="AI457" s="338"/>
      <c r="AJ457" s="338"/>
      <c r="AK457" s="338"/>
      <c r="AL457" s="160"/>
      <c r="AM457" s="338"/>
      <c r="AN457" s="338"/>
      <c r="AO457" s="338"/>
      <c r="AP457" s="160"/>
      <c r="AQ457" s="253" t="s">
        <v>719</v>
      </c>
      <c r="AR457" s="204"/>
      <c r="AS457" s="139" t="s">
        <v>233</v>
      </c>
      <c r="AT457" s="140"/>
      <c r="AU457" s="204" t="s">
        <v>719</v>
      </c>
      <c r="AV457" s="204"/>
      <c r="AW457" s="139" t="s">
        <v>179</v>
      </c>
      <c r="AX457" s="199"/>
      <c r="AY457">
        <f>$AY$456</f>
        <v>1</v>
      </c>
    </row>
    <row r="458" spans="1:51" ht="23.25" customHeight="1" x14ac:dyDescent="0.15">
      <c r="A458" s="193"/>
      <c r="B458" s="190"/>
      <c r="C458" s="184"/>
      <c r="D458" s="190"/>
      <c r="E458" s="341"/>
      <c r="F458" s="342"/>
      <c r="G458" s="110" t="s">
        <v>719</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719</v>
      </c>
      <c r="AC458" s="217"/>
      <c r="AD458" s="217"/>
      <c r="AE458" s="339" t="s">
        <v>719</v>
      </c>
      <c r="AF458" s="211"/>
      <c r="AG458" s="211"/>
      <c r="AH458" s="211"/>
      <c r="AI458" s="339" t="s">
        <v>719</v>
      </c>
      <c r="AJ458" s="211"/>
      <c r="AK458" s="211"/>
      <c r="AL458" s="211"/>
      <c r="AM458" s="339" t="s">
        <v>771</v>
      </c>
      <c r="AN458" s="211"/>
      <c r="AO458" s="211"/>
      <c r="AP458" s="340"/>
      <c r="AQ458" s="339" t="s">
        <v>719</v>
      </c>
      <c r="AR458" s="211"/>
      <c r="AS458" s="211"/>
      <c r="AT458" s="340"/>
      <c r="AU458" s="211" t="s">
        <v>719</v>
      </c>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719</v>
      </c>
      <c r="AC459" s="209"/>
      <c r="AD459" s="209"/>
      <c r="AE459" s="339" t="s">
        <v>719</v>
      </c>
      <c r="AF459" s="211"/>
      <c r="AG459" s="211"/>
      <c r="AH459" s="340"/>
      <c r="AI459" s="339" t="s">
        <v>719</v>
      </c>
      <c r="AJ459" s="211"/>
      <c r="AK459" s="211"/>
      <c r="AL459" s="211"/>
      <c r="AM459" s="339" t="s">
        <v>771</v>
      </c>
      <c r="AN459" s="211"/>
      <c r="AO459" s="211"/>
      <c r="AP459" s="340"/>
      <c r="AQ459" s="339" t="s">
        <v>719</v>
      </c>
      <c r="AR459" s="211"/>
      <c r="AS459" s="211"/>
      <c r="AT459" s="340"/>
      <c r="AU459" s="211" t="s">
        <v>719</v>
      </c>
      <c r="AV459" s="211"/>
      <c r="AW459" s="211"/>
      <c r="AX459" s="212"/>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t="s">
        <v>719</v>
      </c>
      <c r="AF460" s="211"/>
      <c r="AG460" s="211"/>
      <c r="AH460" s="340"/>
      <c r="AI460" s="339" t="s">
        <v>719</v>
      </c>
      <c r="AJ460" s="211"/>
      <c r="AK460" s="211"/>
      <c r="AL460" s="211"/>
      <c r="AM460" s="339" t="s">
        <v>771</v>
      </c>
      <c r="AN460" s="211"/>
      <c r="AO460" s="211"/>
      <c r="AP460" s="340"/>
      <c r="AQ460" s="339" t="s">
        <v>719</v>
      </c>
      <c r="AR460" s="211"/>
      <c r="AS460" s="211"/>
      <c r="AT460" s="340"/>
      <c r="AU460" s="211" t="s">
        <v>719</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544</v>
      </c>
      <c r="AJ461" s="337"/>
      <c r="AK461" s="337"/>
      <c r="AL461" s="161"/>
      <c r="AM461" s="337" t="s">
        <v>545</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544</v>
      </c>
      <c r="AJ466" s="337"/>
      <c r="AK466" s="337"/>
      <c r="AL466" s="161"/>
      <c r="AM466" s="337" t="s">
        <v>545</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544</v>
      </c>
      <c r="AJ471" s="337"/>
      <c r="AK471" s="337"/>
      <c r="AL471" s="161"/>
      <c r="AM471" s="337" t="s">
        <v>545</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544</v>
      </c>
      <c r="AJ476" s="337"/>
      <c r="AK476" s="337"/>
      <c r="AL476" s="161"/>
      <c r="AM476" s="337" t="s">
        <v>545</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772</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403</v>
      </c>
      <c r="F484" s="179"/>
      <c r="G484" s="900" t="s">
        <v>252</v>
      </c>
      <c r="H484" s="129"/>
      <c r="I484" s="129"/>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544</v>
      </c>
      <c r="AJ485" s="337"/>
      <c r="AK485" s="337"/>
      <c r="AL485" s="161"/>
      <c r="AM485" s="337" t="s">
        <v>545</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544</v>
      </c>
      <c r="AJ490" s="337"/>
      <c r="AK490" s="337"/>
      <c r="AL490" s="161"/>
      <c r="AM490" s="337" t="s">
        <v>545</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544</v>
      </c>
      <c r="AJ495" s="337"/>
      <c r="AK495" s="337"/>
      <c r="AL495" s="161"/>
      <c r="AM495" s="337" t="s">
        <v>545</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544</v>
      </c>
      <c r="AJ500" s="337"/>
      <c r="AK500" s="337"/>
      <c r="AL500" s="161"/>
      <c r="AM500" s="337" t="s">
        <v>545</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544</v>
      </c>
      <c r="AJ505" s="337"/>
      <c r="AK505" s="337"/>
      <c r="AL505" s="161"/>
      <c r="AM505" s="337" t="s">
        <v>545</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544</v>
      </c>
      <c r="AJ510" s="337"/>
      <c r="AK510" s="337"/>
      <c r="AL510" s="161"/>
      <c r="AM510" s="337" t="s">
        <v>545</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544</v>
      </c>
      <c r="AJ515" s="337"/>
      <c r="AK515" s="337"/>
      <c r="AL515" s="161"/>
      <c r="AM515" s="337" t="s">
        <v>545</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544</v>
      </c>
      <c r="AJ520" s="337"/>
      <c r="AK520" s="337"/>
      <c r="AL520" s="161"/>
      <c r="AM520" s="337" t="s">
        <v>545</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544</v>
      </c>
      <c r="AJ525" s="337"/>
      <c r="AK525" s="337"/>
      <c r="AL525" s="161"/>
      <c r="AM525" s="337" t="s">
        <v>545</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544</v>
      </c>
      <c r="AJ530" s="337"/>
      <c r="AK530" s="337"/>
      <c r="AL530" s="161"/>
      <c r="AM530" s="337" t="s">
        <v>545</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900" t="s">
        <v>252</v>
      </c>
      <c r="H538" s="129"/>
      <c r="I538" s="129"/>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544</v>
      </c>
      <c r="AJ539" s="337"/>
      <c r="AK539" s="337"/>
      <c r="AL539" s="161"/>
      <c r="AM539" s="337" t="s">
        <v>545</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544</v>
      </c>
      <c r="AJ544" s="337"/>
      <c r="AK544" s="337"/>
      <c r="AL544" s="161"/>
      <c r="AM544" s="337" t="s">
        <v>545</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544</v>
      </c>
      <c r="AJ549" s="337"/>
      <c r="AK549" s="337"/>
      <c r="AL549" s="161"/>
      <c r="AM549" s="337" t="s">
        <v>545</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544</v>
      </c>
      <c r="AJ554" s="337"/>
      <c r="AK554" s="337"/>
      <c r="AL554" s="161"/>
      <c r="AM554" s="337" t="s">
        <v>545</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544</v>
      </c>
      <c r="AJ559" s="337"/>
      <c r="AK559" s="337"/>
      <c r="AL559" s="161"/>
      <c r="AM559" s="337" t="s">
        <v>545</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544</v>
      </c>
      <c r="AJ564" s="337"/>
      <c r="AK564" s="337"/>
      <c r="AL564" s="161"/>
      <c r="AM564" s="337" t="s">
        <v>545</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544</v>
      </c>
      <c r="AJ569" s="337"/>
      <c r="AK569" s="337"/>
      <c r="AL569" s="161"/>
      <c r="AM569" s="337" t="s">
        <v>545</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544</v>
      </c>
      <c r="AJ574" s="337"/>
      <c r="AK574" s="337"/>
      <c r="AL574" s="161"/>
      <c r="AM574" s="337" t="s">
        <v>545</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544</v>
      </c>
      <c r="AJ579" s="337"/>
      <c r="AK579" s="337"/>
      <c r="AL579" s="161"/>
      <c r="AM579" s="337" t="s">
        <v>545</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544</v>
      </c>
      <c r="AJ584" s="337"/>
      <c r="AK584" s="337"/>
      <c r="AL584" s="161"/>
      <c r="AM584" s="337" t="s">
        <v>545</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900" t="s">
        <v>252</v>
      </c>
      <c r="H592" s="129"/>
      <c r="I592" s="129"/>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544</v>
      </c>
      <c r="AJ593" s="337"/>
      <c r="AK593" s="337"/>
      <c r="AL593" s="161"/>
      <c r="AM593" s="337" t="s">
        <v>545</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544</v>
      </c>
      <c r="AJ598" s="337"/>
      <c r="AK598" s="337"/>
      <c r="AL598" s="161"/>
      <c r="AM598" s="337" t="s">
        <v>545</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544</v>
      </c>
      <c r="AJ603" s="337"/>
      <c r="AK603" s="337"/>
      <c r="AL603" s="161"/>
      <c r="AM603" s="337" t="s">
        <v>545</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544</v>
      </c>
      <c r="AJ608" s="337"/>
      <c r="AK608" s="337"/>
      <c r="AL608" s="161"/>
      <c r="AM608" s="337" t="s">
        <v>545</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544</v>
      </c>
      <c r="AJ613" s="337"/>
      <c r="AK613" s="337"/>
      <c r="AL613" s="161"/>
      <c r="AM613" s="337" t="s">
        <v>545</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544</v>
      </c>
      <c r="AJ618" s="337"/>
      <c r="AK618" s="337"/>
      <c r="AL618" s="161"/>
      <c r="AM618" s="337" t="s">
        <v>545</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544</v>
      </c>
      <c r="AJ623" s="337"/>
      <c r="AK623" s="337"/>
      <c r="AL623" s="161"/>
      <c r="AM623" s="337" t="s">
        <v>545</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544</v>
      </c>
      <c r="AJ628" s="337"/>
      <c r="AK628" s="337"/>
      <c r="AL628" s="161"/>
      <c r="AM628" s="337" t="s">
        <v>545</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544</v>
      </c>
      <c r="AJ633" s="337"/>
      <c r="AK633" s="337"/>
      <c r="AL633" s="161"/>
      <c r="AM633" s="337" t="s">
        <v>545</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544</v>
      </c>
      <c r="AJ638" s="337"/>
      <c r="AK638" s="337"/>
      <c r="AL638" s="161"/>
      <c r="AM638" s="337" t="s">
        <v>545</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900" t="s">
        <v>252</v>
      </c>
      <c r="H646" s="129"/>
      <c r="I646" s="129"/>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544</v>
      </c>
      <c r="AJ647" s="337"/>
      <c r="AK647" s="337"/>
      <c r="AL647" s="161"/>
      <c r="AM647" s="337" t="s">
        <v>545</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544</v>
      </c>
      <c r="AJ652" s="337"/>
      <c r="AK652" s="337"/>
      <c r="AL652" s="161"/>
      <c r="AM652" s="337" t="s">
        <v>545</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544</v>
      </c>
      <c r="AJ657" s="337"/>
      <c r="AK657" s="337"/>
      <c r="AL657" s="161"/>
      <c r="AM657" s="337" t="s">
        <v>545</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544</v>
      </c>
      <c r="AJ662" s="337"/>
      <c r="AK662" s="337"/>
      <c r="AL662" s="161"/>
      <c r="AM662" s="337" t="s">
        <v>545</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544</v>
      </c>
      <c r="AJ667" s="337"/>
      <c r="AK667" s="337"/>
      <c r="AL667" s="161"/>
      <c r="AM667" s="337" t="s">
        <v>545</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544</v>
      </c>
      <c r="AJ672" s="337"/>
      <c r="AK672" s="337"/>
      <c r="AL672" s="161"/>
      <c r="AM672" s="337" t="s">
        <v>545</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544</v>
      </c>
      <c r="AJ677" s="337"/>
      <c r="AK677" s="337"/>
      <c r="AL677" s="161"/>
      <c r="AM677" s="337" t="s">
        <v>545</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544</v>
      </c>
      <c r="AJ682" s="337"/>
      <c r="AK682" s="337"/>
      <c r="AL682" s="161"/>
      <c r="AM682" s="337" t="s">
        <v>545</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544</v>
      </c>
      <c r="AJ687" s="337"/>
      <c r="AK687" s="337"/>
      <c r="AL687" s="161"/>
      <c r="AM687" s="337" t="s">
        <v>545</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544</v>
      </c>
      <c r="AJ692" s="337"/>
      <c r="AK692" s="337"/>
      <c r="AL692" s="161"/>
      <c r="AM692" s="337" t="s">
        <v>545</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75"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2.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743</v>
      </c>
      <c r="AE702" s="345"/>
      <c r="AF702" s="345"/>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30"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743</v>
      </c>
      <c r="AE703" s="326"/>
      <c r="AF703" s="326"/>
      <c r="AG703" s="107" t="s">
        <v>748</v>
      </c>
      <c r="AH703" s="108"/>
      <c r="AI703" s="108"/>
      <c r="AJ703" s="108"/>
      <c r="AK703" s="108"/>
      <c r="AL703" s="108"/>
      <c r="AM703" s="108"/>
      <c r="AN703" s="108"/>
      <c r="AO703" s="108"/>
      <c r="AP703" s="108"/>
      <c r="AQ703" s="108"/>
      <c r="AR703" s="108"/>
      <c r="AS703" s="108"/>
      <c r="AT703" s="108"/>
      <c r="AU703" s="108"/>
      <c r="AV703" s="108"/>
      <c r="AW703" s="108"/>
      <c r="AX703" s="109"/>
    </row>
    <row r="704" spans="1:51" ht="33.75"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71" t="s">
        <v>749</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743</v>
      </c>
      <c r="AE705" s="716"/>
      <c r="AF705" s="716"/>
      <c r="AG705" s="131" t="s">
        <v>750</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745</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746</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751</v>
      </c>
      <c r="AE708" s="606"/>
      <c r="AF708" s="606"/>
      <c r="AG708" s="743" t="s">
        <v>752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751</v>
      </c>
      <c r="AE709" s="326"/>
      <c r="AF709" s="326"/>
      <c r="AG709" s="107" t="s">
        <v>752</v>
      </c>
      <c r="AH709" s="108"/>
      <c r="AI709" s="108"/>
      <c r="AJ709" s="108"/>
      <c r="AK709" s="108"/>
      <c r="AL709" s="108"/>
      <c r="AM709" s="108"/>
      <c r="AN709" s="108"/>
      <c r="AO709" s="108"/>
      <c r="AP709" s="108"/>
      <c r="AQ709" s="108"/>
      <c r="AR709" s="108"/>
      <c r="AS709" s="108"/>
      <c r="AT709" s="108"/>
      <c r="AU709" s="108"/>
      <c r="AV709" s="108"/>
      <c r="AW709" s="108"/>
      <c r="AX709" s="109"/>
    </row>
    <row r="710" spans="1:50" ht="39.7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743</v>
      </c>
      <c r="AE710" s="326"/>
      <c r="AF710" s="326"/>
      <c r="AG710" s="107" t="s">
        <v>753</v>
      </c>
      <c r="AH710" s="108"/>
      <c r="AI710" s="108"/>
      <c r="AJ710" s="108"/>
      <c r="AK710" s="108"/>
      <c r="AL710" s="108"/>
      <c r="AM710" s="108"/>
      <c r="AN710" s="108"/>
      <c r="AO710" s="108"/>
      <c r="AP710" s="108"/>
      <c r="AQ710" s="108"/>
      <c r="AR710" s="108"/>
      <c r="AS710" s="108"/>
      <c r="AT710" s="108"/>
      <c r="AU710" s="108"/>
      <c r="AV710" s="108"/>
      <c r="AW710" s="108"/>
      <c r="AX710" s="109"/>
    </row>
    <row r="711" spans="1:50" ht="42.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743</v>
      </c>
      <c r="AE711" s="326"/>
      <c r="AF711" s="326"/>
      <c r="AG711" s="107" t="s">
        <v>754</v>
      </c>
      <c r="AH711" s="108"/>
      <c r="AI711" s="108"/>
      <c r="AJ711" s="108"/>
      <c r="AK711" s="108"/>
      <c r="AL711" s="108"/>
      <c r="AM711" s="108"/>
      <c r="AN711" s="108"/>
      <c r="AO711" s="108"/>
      <c r="AP711" s="108"/>
      <c r="AQ711" s="108"/>
      <c r="AR711" s="108"/>
      <c r="AS711" s="108"/>
      <c r="AT711" s="108"/>
      <c r="AU711" s="108"/>
      <c r="AV711" s="108"/>
      <c r="AW711" s="108"/>
      <c r="AX711" s="109"/>
    </row>
    <row r="712" spans="1:50" ht="29.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743</v>
      </c>
      <c r="AE712" s="784"/>
      <c r="AF712" s="784"/>
      <c r="AG712" s="808" t="s">
        <v>755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5" t="s">
        <v>751</v>
      </c>
      <c r="AE713" s="326"/>
      <c r="AF713" s="664"/>
      <c r="AG713" s="107" t="s">
        <v>752</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751</v>
      </c>
      <c r="AE714" s="806"/>
      <c r="AF714" s="807"/>
      <c r="AG714" s="737" t="s">
        <v>752</v>
      </c>
      <c r="AH714" s="738"/>
      <c r="AI714" s="738"/>
      <c r="AJ714" s="738"/>
      <c r="AK714" s="738"/>
      <c r="AL714" s="738"/>
      <c r="AM714" s="738"/>
      <c r="AN714" s="738"/>
      <c r="AO714" s="738"/>
      <c r="AP714" s="738"/>
      <c r="AQ714" s="738"/>
      <c r="AR714" s="738"/>
      <c r="AS714" s="738"/>
      <c r="AT714" s="738"/>
      <c r="AU714" s="738"/>
      <c r="AV714" s="738"/>
      <c r="AW714" s="738"/>
      <c r="AX714" s="739"/>
    </row>
    <row r="715" spans="1:50" ht="60.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751</v>
      </c>
      <c r="AE716" s="628"/>
      <c r="AF716" s="628"/>
      <c r="AG716" s="107" t="s">
        <v>752</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751</v>
      </c>
      <c r="AE717" s="326"/>
      <c r="AF717" s="326"/>
      <c r="AG717" s="107" t="s">
        <v>752</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751</v>
      </c>
      <c r="AE718" s="326"/>
      <c r="AF718" s="326"/>
      <c r="AG718" s="133" t="s">
        <v>752</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751</v>
      </c>
      <c r="AE719" s="606"/>
      <c r="AF719" s="606"/>
      <c r="AG719" s="131" t="s">
        <v>752</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9"/>
      <c r="B721" s="780"/>
      <c r="C721" s="296"/>
      <c r="D721" s="297"/>
      <c r="E721" s="297"/>
      <c r="F721" s="298"/>
      <c r="G721" s="287"/>
      <c r="H721" s="288"/>
      <c r="I721" s="77" t="str">
        <f>IF(OR(G721="　", G721=""), "", "-")</f>
        <v/>
      </c>
      <c r="J721" s="291"/>
      <c r="K721" s="291"/>
      <c r="L721" s="77" t="str">
        <f>IF(M721="","","-")</f>
        <v/>
      </c>
      <c r="M721" s="78"/>
      <c r="N721" s="304" t="s">
        <v>719</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84.75" customHeight="1" x14ac:dyDescent="0.15">
      <c r="A726" s="641" t="s">
        <v>48</v>
      </c>
      <c r="B726" s="800"/>
      <c r="C726" s="813" t="s">
        <v>53</v>
      </c>
      <c r="D726" s="838"/>
      <c r="E726" s="838"/>
      <c r="F726" s="839"/>
      <c r="G726" s="579" t="s">
        <v>757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773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776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778</v>
      </c>
      <c r="B733" s="675"/>
      <c r="C733" s="675"/>
      <c r="D733" s="675"/>
      <c r="E733" s="676"/>
      <c r="F733" s="638" t="s">
        <v>779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673</v>
      </c>
      <c r="B737" s="214"/>
      <c r="C737" s="214"/>
      <c r="D737" s="215"/>
      <c r="E737" s="956" t="s">
        <v>735</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398</v>
      </c>
      <c r="B738" s="364"/>
      <c r="C738" s="364"/>
      <c r="D738" s="364"/>
      <c r="E738" s="956" t="s">
        <v>736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397</v>
      </c>
      <c r="B739" s="364"/>
      <c r="C739" s="364"/>
      <c r="D739" s="364"/>
      <c r="E739" s="956" t="s">
        <v>737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396</v>
      </c>
      <c r="B740" s="364"/>
      <c r="C740" s="364"/>
      <c r="D740" s="364"/>
      <c r="E740" s="956" t="s">
        <v>738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395</v>
      </c>
      <c r="B741" s="364"/>
      <c r="C741" s="364"/>
      <c r="D741" s="364"/>
      <c r="E741" s="956" t="s">
        <v>739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394</v>
      </c>
      <c r="B742" s="364"/>
      <c r="C742" s="364"/>
      <c r="D742" s="364"/>
      <c r="E742" s="956" t="s">
        <v>740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393</v>
      </c>
      <c r="B743" s="364"/>
      <c r="C743" s="364"/>
      <c r="D743" s="364"/>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392</v>
      </c>
      <c r="B744" s="364"/>
      <c r="C744" s="364"/>
      <c r="D744" s="364"/>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391</v>
      </c>
      <c r="B745" s="364"/>
      <c r="C745" s="364"/>
      <c r="D745" s="364"/>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546</v>
      </c>
      <c r="B746" s="364"/>
      <c r="C746" s="364"/>
      <c r="D746" s="364"/>
      <c r="E746" s="962" t="s">
        <v>711</v>
      </c>
      <c r="F746" s="960"/>
      <c r="G746" s="960"/>
      <c r="H746" s="100" t="str">
        <f>IF(E746="","","-")</f>
        <v>-</v>
      </c>
      <c r="I746" s="960"/>
      <c r="J746" s="960"/>
      <c r="K746" s="100" t="str">
        <f>IF(I746="","","-")</f>
        <v/>
      </c>
      <c r="L746" s="961">
        <v>222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510</v>
      </c>
      <c r="B747" s="364"/>
      <c r="C747" s="364"/>
      <c r="D747" s="364"/>
      <c r="E747" s="962" t="s">
        <v>711</v>
      </c>
      <c r="F747" s="960"/>
      <c r="G747" s="960"/>
      <c r="H747" s="100" t="str">
        <f>IF(E747="","","-")</f>
        <v>-</v>
      </c>
      <c r="I747" s="960"/>
      <c r="J747" s="960"/>
      <c r="K747" s="100" t="str">
        <f>IF(I747="","","-")</f>
        <v/>
      </c>
      <c r="L747" s="961">
        <v>230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t="s">
        <v>758</v>
      </c>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105"/>
      <c r="W760" s="106"/>
      <c r="X760" s="45"/>
      <c r="Y760" s="45"/>
      <c r="Z760" s="45"/>
      <c r="AA760" s="45"/>
      <c r="AB760" s="45"/>
      <c r="AC760" s="105"/>
      <c r="AD760" s="45"/>
      <c r="AE760" s="105" t="s">
        <v>759</v>
      </c>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761</v>
      </c>
      <c r="H789" s="672"/>
      <c r="I789" s="672"/>
      <c r="J789" s="672"/>
      <c r="K789" s="673"/>
      <c r="L789" s="665" t="s">
        <v>764</v>
      </c>
      <c r="M789" s="666"/>
      <c r="N789" s="666"/>
      <c r="O789" s="666"/>
      <c r="P789" s="666"/>
      <c r="Q789" s="666"/>
      <c r="R789" s="666"/>
      <c r="S789" s="666"/>
      <c r="T789" s="666"/>
      <c r="U789" s="666"/>
      <c r="V789" s="666"/>
      <c r="W789" s="666"/>
      <c r="X789" s="667"/>
      <c r="Y789" s="385">
        <v>40</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762</v>
      </c>
      <c r="H790" s="608"/>
      <c r="I790" s="608"/>
      <c r="J790" s="608"/>
      <c r="K790" s="609"/>
      <c r="L790" s="599" t="s">
        <v>765</v>
      </c>
      <c r="M790" s="600"/>
      <c r="N790" s="600"/>
      <c r="O790" s="600"/>
      <c r="P790" s="600"/>
      <c r="Q790" s="600"/>
      <c r="R790" s="600"/>
      <c r="S790" s="600"/>
      <c r="T790" s="600"/>
      <c r="U790" s="600"/>
      <c r="V790" s="600"/>
      <c r="W790" s="600"/>
      <c r="X790" s="601"/>
      <c r="Y790" s="602">
        <v>1</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763</v>
      </c>
      <c r="H791" s="608"/>
      <c r="I791" s="608"/>
      <c r="J791" s="608"/>
      <c r="K791" s="609"/>
      <c r="L791" s="599" t="s">
        <v>766</v>
      </c>
      <c r="M791" s="600"/>
      <c r="N791" s="600"/>
      <c r="O791" s="600"/>
      <c r="P791" s="600"/>
      <c r="Q791" s="600"/>
      <c r="R791" s="600"/>
      <c r="S791" s="600"/>
      <c r="T791" s="600"/>
      <c r="U791" s="600"/>
      <c r="V791" s="600"/>
      <c r="W791" s="600"/>
      <c r="X791" s="601"/>
      <c r="Y791" s="602">
        <v>0</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835"/>
      <c r="Z798" s="836"/>
      <c r="AA798" s="836"/>
      <c r="AB798" s="837"/>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767</v>
      </c>
      <c r="D845" s="346"/>
      <c r="E845" s="346"/>
      <c r="F845" s="346"/>
      <c r="G845" s="346"/>
      <c r="H845" s="346"/>
      <c r="I845" s="346"/>
      <c r="J845" s="347">
        <v>3010005007409</v>
      </c>
      <c r="K845" s="348"/>
      <c r="L845" s="348"/>
      <c r="M845" s="348"/>
      <c r="N845" s="348"/>
      <c r="O845" s="348"/>
      <c r="P845" s="362" t="s">
        <v>768</v>
      </c>
      <c r="Q845" s="349"/>
      <c r="R845" s="349"/>
      <c r="S845" s="349"/>
      <c r="T845" s="349"/>
      <c r="U845" s="349"/>
      <c r="V845" s="349"/>
      <c r="W845" s="349"/>
      <c r="X845" s="349"/>
      <c r="Y845" s="350">
        <v>41</v>
      </c>
      <c r="Z845" s="351"/>
      <c r="AA845" s="351"/>
      <c r="AB845" s="352"/>
      <c r="AC845" s="353" t="s">
        <v>380</v>
      </c>
      <c r="AD845" s="354"/>
      <c r="AE845" s="354"/>
      <c r="AF845" s="354"/>
      <c r="AG845" s="354"/>
      <c r="AH845" s="369" t="s">
        <v>752</v>
      </c>
      <c r="AI845" s="370"/>
      <c r="AJ845" s="370"/>
      <c r="AK845" s="370"/>
      <c r="AL845" s="357">
        <v>100</v>
      </c>
      <c r="AM845" s="358"/>
      <c r="AN845" s="358"/>
      <c r="AO845" s="359"/>
      <c r="AP845" s="360" t="s">
        <v>770</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3" t="s">
        <v>752</v>
      </c>
      <c r="F1110" s="372"/>
      <c r="G1110" s="372"/>
      <c r="H1110" s="372"/>
      <c r="I1110" s="372"/>
      <c r="J1110" s="347" t="s">
        <v>752</v>
      </c>
      <c r="K1110" s="348"/>
      <c r="L1110" s="348"/>
      <c r="M1110" s="348"/>
      <c r="N1110" s="348"/>
      <c r="O1110" s="348"/>
      <c r="P1110" s="362" t="s">
        <v>752</v>
      </c>
      <c r="Q1110" s="349"/>
      <c r="R1110" s="349"/>
      <c r="S1110" s="349"/>
      <c r="T1110" s="349"/>
      <c r="U1110" s="349"/>
      <c r="V1110" s="349"/>
      <c r="W1110" s="349"/>
      <c r="X1110" s="349"/>
      <c r="Y1110" s="350" t="s">
        <v>752</v>
      </c>
      <c r="Z1110" s="351"/>
      <c r="AA1110" s="351"/>
      <c r="AB1110" s="352"/>
      <c r="AC1110" s="353"/>
      <c r="AD1110" s="354"/>
      <c r="AE1110" s="354"/>
      <c r="AF1110" s="354"/>
      <c r="AG1110" s="354"/>
      <c r="AH1110" s="355" t="s">
        <v>752</v>
      </c>
      <c r="AI1110" s="356"/>
      <c r="AJ1110" s="356"/>
      <c r="AK1110" s="356"/>
      <c r="AL1110" s="357" t="s">
        <v>752</v>
      </c>
      <c r="AM1110" s="358"/>
      <c r="AN1110" s="358"/>
      <c r="AO1110" s="359"/>
      <c r="AP1110" s="360" t="s">
        <v>752</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391</v>
      </c>
      <c r="AF2" s="1032"/>
      <c r="AG2" s="1032"/>
      <c r="AH2" s="1032"/>
      <c r="AI2" s="1032" t="s">
        <v>413</v>
      </c>
      <c r="AJ2" s="1032"/>
      <c r="AK2" s="1032"/>
      <c r="AL2" s="559"/>
      <c r="AM2" s="1032" t="s">
        <v>510</v>
      </c>
      <c r="AN2" s="1032"/>
      <c r="AO2" s="103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11"/>
      <c r="Q4" s="1007"/>
      <c r="R4" s="1007"/>
      <c r="S4" s="1007"/>
      <c r="T4" s="1007"/>
      <c r="U4" s="1007"/>
      <c r="V4" s="1007"/>
      <c r="W4" s="1007"/>
      <c r="X4" s="1008"/>
      <c r="Y4" s="1017" t="s">
        <v>12</v>
      </c>
      <c r="Z4" s="1018"/>
      <c r="AA4" s="1019"/>
      <c r="AB4" s="463"/>
      <c r="AC4" s="1021"/>
      <c r="AD4" s="102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391</v>
      </c>
      <c r="AF9" s="1032"/>
      <c r="AG9" s="1032"/>
      <c r="AH9" s="1032"/>
      <c r="AI9" s="1032" t="s">
        <v>413</v>
      </c>
      <c r="AJ9" s="1032"/>
      <c r="AK9" s="1032"/>
      <c r="AL9" s="559"/>
      <c r="AM9" s="1032" t="s">
        <v>510</v>
      </c>
      <c r="AN9" s="1032"/>
      <c r="AO9" s="103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11"/>
      <c r="Q11" s="1007"/>
      <c r="R11" s="1007"/>
      <c r="S11" s="1007"/>
      <c r="T11" s="1007"/>
      <c r="U11" s="1007"/>
      <c r="V11" s="1007"/>
      <c r="W11" s="1007"/>
      <c r="X11" s="1008"/>
      <c r="Y11" s="1017" t="s">
        <v>12</v>
      </c>
      <c r="Z11" s="1018"/>
      <c r="AA11" s="1019"/>
      <c r="AB11" s="463"/>
      <c r="AC11" s="1021"/>
      <c r="AD11" s="102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391</v>
      </c>
      <c r="AF16" s="1032"/>
      <c r="AG16" s="1032"/>
      <c r="AH16" s="1032"/>
      <c r="AI16" s="1032" t="s">
        <v>413</v>
      </c>
      <c r="AJ16" s="1032"/>
      <c r="AK16" s="1032"/>
      <c r="AL16" s="559"/>
      <c r="AM16" s="1032" t="s">
        <v>510</v>
      </c>
      <c r="AN16" s="1032"/>
      <c r="AO16" s="103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11"/>
      <c r="Q18" s="1007"/>
      <c r="R18" s="1007"/>
      <c r="S18" s="1007"/>
      <c r="T18" s="1007"/>
      <c r="U18" s="1007"/>
      <c r="V18" s="1007"/>
      <c r="W18" s="1007"/>
      <c r="X18" s="1008"/>
      <c r="Y18" s="1017" t="s">
        <v>12</v>
      </c>
      <c r="Z18" s="1018"/>
      <c r="AA18" s="1019"/>
      <c r="AB18" s="463"/>
      <c r="AC18" s="1021"/>
      <c r="AD18" s="102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391</v>
      </c>
      <c r="AF23" s="1032"/>
      <c r="AG23" s="1032"/>
      <c r="AH23" s="1032"/>
      <c r="AI23" s="1032" t="s">
        <v>413</v>
      </c>
      <c r="AJ23" s="1032"/>
      <c r="AK23" s="1032"/>
      <c r="AL23" s="559"/>
      <c r="AM23" s="1032" t="s">
        <v>510</v>
      </c>
      <c r="AN23" s="1032"/>
      <c r="AO23" s="103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11"/>
      <c r="Q25" s="1007"/>
      <c r="R25" s="1007"/>
      <c r="S25" s="1007"/>
      <c r="T25" s="1007"/>
      <c r="U25" s="1007"/>
      <c r="V25" s="1007"/>
      <c r="W25" s="1007"/>
      <c r="X25" s="1008"/>
      <c r="Y25" s="1017" t="s">
        <v>12</v>
      </c>
      <c r="Z25" s="1018"/>
      <c r="AA25" s="1019"/>
      <c r="AB25" s="463"/>
      <c r="AC25" s="1021"/>
      <c r="AD25" s="102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391</v>
      </c>
      <c r="AF30" s="1032"/>
      <c r="AG30" s="1032"/>
      <c r="AH30" s="1032"/>
      <c r="AI30" s="1032" t="s">
        <v>413</v>
      </c>
      <c r="AJ30" s="1032"/>
      <c r="AK30" s="1032"/>
      <c r="AL30" s="559"/>
      <c r="AM30" s="1032" t="s">
        <v>510</v>
      </c>
      <c r="AN30" s="1032"/>
      <c r="AO30" s="103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11"/>
      <c r="Q32" s="1007"/>
      <c r="R32" s="1007"/>
      <c r="S32" s="1007"/>
      <c r="T32" s="1007"/>
      <c r="U32" s="1007"/>
      <c r="V32" s="1007"/>
      <c r="W32" s="1007"/>
      <c r="X32" s="1008"/>
      <c r="Y32" s="1017" t="s">
        <v>12</v>
      </c>
      <c r="Z32" s="1018"/>
      <c r="AA32" s="1019"/>
      <c r="AB32" s="463"/>
      <c r="AC32" s="1021"/>
      <c r="AD32" s="102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391</v>
      </c>
      <c r="AF37" s="1032"/>
      <c r="AG37" s="1032"/>
      <c r="AH37" s="1032"/>
      <c r="AI37" s="1032" t="s">
        <v>413</v>
      </c>
      <c r="AJ37" s="1032"/>
      <c r="AK37" s="1032"/>
      <c r="AL37" s="559"/>
      <c r="AM37" s="1032" t="s">
        <v>510</v>
      </c>
      <c r="AN37" s="1032"/>
      <c r="AO37" s="103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11"/>
      <c r="Q39" s="1007"/>
      <c r="R39" s="1007"/>
      <c r="S39" s="1007"/>
      <c r="T39" s="1007"/>
      <c r="U39" s="1007"/>
      <c r="V39" s="1007"/>
      <c r="W39" s="1007"/>
      <c r="X39" s="1008"/>
      <c r="Y39" s="1017" t="s">
        <v>12</v>
      </c>
      <c r="Z39" s="1018"/>
      <c r="AA39" s="1019"/>
      <c r="AB39" s="463"/>
      <c r="AC39" s="1021"/>
      <c r="AD39" s="102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391</v>
      </c>
      <c r="AF44" s="1032"/>
      <c r="AG44" s="1032"/>
      <c r="AH44" s="1032"/>
      <c r="AI44" s="1032" t="s">
        <v>413</v>
      </c>
      <c r="AJ44" s="1032"/>
      <c r="AK44" s="1032"/>
      <c r="AL44" s="559"/>
      <c r="AM44" s="1032" t="s">
        <v>510</v>
      </c>
      <c r="AN44" s="1032"/>
      <c r="AO44" s="103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11"/>
      <c r="Q46" s="1007"/>
      <c r="R46" s="1007"/>
      <c r="S46" s="1007"/>
      <c r="T46" s="1007"/>
      <c r="U46" s="1007"/>
      <c r="V46" s="1007"/>
      <c r="W46" s="1007"/>
      <c r="X46" s="1008"/>
      <c r="Y46" s="1017" t="s">
        <v>12</v>
      </c>
      <c r="Z46" s="1018"/>
      <c r="AA46" s="1019"/>
      <c r="AB46" s="463"/>
      <c r="AC46" s="1021"/>
      <c r="AD46" s="102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391</v>
      </c>
      <c r="AF51" s="1032"/>
      <c r="AG51" s="1032"/>
      <c r="AH51" s="1032"/>
      <c r="AI51" s="1032" t="s">
        <v>413</v>
      </c>
      <c r="AJ51" s="1032"/>
      <c r="AK51" s="1032"/>
      <c r="AL51" s="559"/>
      <c r="AM51" s="1032" t="s">
        <v>510</v>
      </c>
      <c r="AN51" s="1032"/>
      <c r="AO51" s="103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11"/>
      <c r="Q53" s="1007"/>
      <c r="R53" s="1007"/>
      <c r="S53" s="1007"/>
      <c r="T53" s="1007"/>
      <c r="U53" s="1007"/>
      <c r="V53" s="1007"/>
      <c r="W53" s="1007"/>
      <c r="X53" s="1008"/>
      <c r="Y53" s="1017" t="s">
        <v>12</v>
      </c>
      <c r="Z53" s="1018"/>
      <c r="AA53" s="1019"/>
      <c r="AB53" s="463"/>
      <c r="AC53" s="1021"/>
      <c r="AD53" s="102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391</v>
      </c>
      <c r="AF58" s="1032"/>
      <c r="AG58" s="1032"/>
      <c r="AH58" s="1032"/>
      <c r="AI58" s="1032" t="s">
        <v>413</v>
      </c>
      <c r="AJ58" s="1032"/>
      <c r="AK58" s="1032"/>
      <c r="AL58" s="559"/>
      <c r="AM58" s="1032" t="s">
        <v>510</v>
      </c>
      <c r="AN58" s="1032"/>
      <c r="AO58" s="103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11"/>
      <c r="Q60" s="1007"/>
      <c r="R60" s="1007"/>
      <c r="S60" s="1007"/>
      <c r="T60" s="1007"/>
      <c r="U60" s="1007"/>
      <c r="V60" s="1007"/>
      <c r="W60" s="1007"/>
      <c r="X60" s="1008"/>
      <c r="Y60" s="1017" t="s">
        <v>12</v>
      </c>
      <c r="Z60" s="1018"/>
      <c r="AA60" s="1019"/>
      <c r="AB60" s="463"/>
      <c r="AC60" s="1021"/>
      <c r="AD60" s="102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391</v>
      </c>
      <c r="AF65" s="1032"/>
      <c r="AG65" s="1032"/>
      <c r="AH65" s="1032"/>
      <c r="AI65" s="1032" t="s">
        <v>413</v>
      </c>
      <c r="AJ65" s="1032"/>
      <c r="AK65" s="1032"/>
      <c r="AL65" s="559"/>
      <c r="AM65" s="1032" t="s">
        <v>510</v>
      </c>
      <c r="AN65" s="1032"/>
      <c r="AO65" s="103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11"/>
      <c r="Q67" s="1007"/>
      <c r="R67" s="1007"/>
      <c r="S67" s="1007"/>
      <c r="T67" s="1007"/>
      <c r="U67" s="1007"/>
      <c r="V67" s="1007"/>
      <c r="W67" s="1007"/>
      <c r="X67" s="1008"/>
      <c r="Y67" s="1017" t="s">
        <v>12</v>
      </c>
      <c r="Z67" s="1018"/>
      <c r="AA67" s="1019"/>
      <c r="AB67" s="463"/>
      <c r="AC67" s="1021"/>
      <c r="AD67" s="102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峻(yamamoto-shun.at0)</cp:lastModifiedBy>
  <cp:lastPrinted>2021-08-16T06:53:11Z</cp:lastPrinted>
  <dcterms:created xsi:type="dcterms:W3CDTF">2012-03-13T00:50:25Z</dcterms:created>
  <dcterms:modified xsi:type="dcterms:W3CDTF">2021-08-17T12:32:17Z</dcterms:modified>
</cp:coreProperties>
</file>