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0" yWindow="0" windowWidth="13635" windowHeight="946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<sst xmlns="http://schemas.openxmlformats.org/spreadsheetml/2006/main" count="3344" uniqueCount="886">
  <si>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</si>
  <si>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</si>
  <si>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</si>
  <si>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</si>
  <si>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</si>
  <si>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</si>
  <si>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</si>
  <si>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</si>
  <si>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</si>
  <si>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</si>
  <si>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</si>
  <si>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</si>
  <si>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</si>
  <si>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</si>
  <si>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</si>
  <si>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</si>
  <si>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</si>
  <si>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</si>
  <si>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</si>
  <si>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</si>
  <si>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</si>
  <si>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</si>
  <si>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</si>
  <si>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</si>
  <si>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</si>
  <si>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</si>
  <si>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</si>
  <si>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</si>
  <si>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</si>
  <si>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</si>
  <si>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</si>
  <si>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</si>
  <si>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</si>
  <si>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</si>
  <si>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</si>
  <si>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</si>
  <si>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</si>
  <si>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</si>
  <si>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</si>
  <si>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</si>
  <si>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</si>
  <si>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</si>
  <si>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</si>
  <si>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</si>
  <si>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</si>
  <si>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</si>
  <si>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</si>
  <si>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</si>
  <si>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</si>
  <si>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</si>
  <si>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</si>
  <si>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</si>
  <si>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</si>
  <si>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</si>
  <si>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</si>
  <si>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</si>
  <si>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</si>
  <si>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</si>
  <si>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</si>
  <si>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</si>
  <si>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</si>
  <si>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</si>
  <si>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</si>
  <si>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</si>
  <si>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</si>
  <si>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</si>
  <si>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</si>
  <si>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</si>
  <si>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</si>
  <si>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</si>
  <si>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</si>
  <si>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</si>
  <si>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</si>
  <si>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</si>
  <si>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</si>
  <si>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</si>
  <si>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</si>
  <si>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</si>
  <si>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</si>
  <si>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</si>
  <si>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</si>
  <si>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</si>
  <si>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</si>
  <si>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</si>
  <si>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</si>
  <si>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</si>
  <si>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</si>
  <si>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</si>
  <si>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</si>
  <si>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</si>
  <si>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</si>
  <si>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</si>
  <si>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</si>
  <si>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</si>
  <si>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</si>
  <si>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</si>
  <si>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</si>
  <si>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</si>
  <si>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</si>
  <si>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</si>
  <si>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</si>
  <si>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</si>
  <si>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</si>
  <si>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</si>
  <si>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</si>
  <si>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</si>
  <si>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</si>
  <si>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</si>
  <si>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</si>
  <si>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</si>
  <si>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</si>
  <si>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</si>
  <si>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</si>
  <si>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</si>
  <si>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</si>
  <si>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</si>
  <si>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</si>
  <si>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</si>
  <si>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</si>
  <si>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</si>
  <si>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</si>
  <si>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</si>
  <si>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</si>
  <si>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</si>
  <si>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</si>
  <si>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</si>
  <si>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</si>
  <si>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</si>
  <si>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</si>
  <si>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</si>
  <si>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</si>
  <si>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</si>
  <si>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</si>
  <si>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</si>
  <si>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</si>
  <si>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</si>
  <si>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</si>
  <si>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</si>
  <si>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</si>
  <si>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</si>
  <si>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</si>
  <si>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</si>
  <si>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</si>
  <si>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</si>
  <si>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</si>
  <si>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</si>
  <si>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</si>
  <si>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</si>
  <si>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</si>
  <si>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</si>
  <si>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</si>
  <si>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</si>
  <si>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</si>
  <si>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</si>
  <si>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</si>
  <si>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</si>
  <si>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</si>
  <si>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</si>
  <si>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</si>
  <si>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</si>
  <si>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</si>
  <si>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</si>
  <si>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</si>
  <si>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</si>
  <si>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</si>
  <si>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</si>
  <si>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</si>
  <si>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</si>
  <si>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</si>
  <si>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</si>
  <si>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</si>
  <si>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</si>
  <si>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</si>
  <si>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</si>
  <si>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</si>
  <si>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</si>
  <si>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</si>
  <si>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</si>
  <si>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</si>
  <si>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</si>
  <si>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</si>
  <si>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</si>
  <si>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</si>
  <si>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</si>
  <si>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</si>
  <si>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</si>
  <si>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</si>
  <si>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</si>
  <si>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</si>
  <si>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</si>
  <si>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</si>
  <si>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</si>
  <si>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</si>
  <si>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</si>
  <si>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</si>
  <si>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</si>
  <si>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</si>
  <si>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</si>
  <si>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</si>
  <si>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</si>
  <si>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</si>
  <si>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</si>
  <si>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</si>
  <si>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</si>
  <si>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</si>
  <si>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</si>
  <si>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</si>
  <si>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</si>
  <si>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</si>
  <si>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</si>
  <si>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</si>
  <si>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</si>
  <si>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</si>
  <si>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</si>
  <si>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</si>
  <si>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</si>
  <si>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</si>
  <si>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</si>
  <si>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</si>
  <si>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</si>
  <si>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</si>
  <si>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</si>
  <si>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</si>
  <si>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</si>
  <si>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</si>
  <si>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</si>
  <si>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</si>
  <si>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</si>
  <si>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</si>
  <si>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</si>
  <si>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</si>
  <si>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</si>
  <si>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</si>
  <si>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</si>
  <si>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</si>
  <si>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</si>
  <si>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</si>
  <si>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</si>
  <si>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</si>
  <si>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</si>
  <si>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</si>
  <si>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</si>
  <si>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</si>
  <si>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</si>
  <si>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</si>
  <si>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</si>
  <si>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</si>
  <si>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</si>
  <si>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</si>
  <si>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</si>
  <si>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</si>
  <si>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</si>
  <si>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</si>
  <si>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</si>
  <si>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</si>
  <si>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</si>
  <si>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</si>
  <si>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</si>
  <si>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</si>
  <si>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</si>
  <si>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</si>
  <si>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</si>
  <si>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</si>
  <si>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</si>
  <si>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</si>
  <si>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</si>
  <si>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</si>
  <si>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</si>
  <si>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</si>
  <si>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</si>
  <si>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</si>
  <si>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</si>
  <si>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</si>
  <si>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</si>
  <si>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</si>
  <si>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</si>
  <si>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</si>
  <si>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</si>
  <si>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</si>
  <si>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</si>
  <si>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</si>
  <si>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</si>
  <si>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</si>
  <si>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</si>
  <si>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</si>
  <si>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</si>
  <si>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</si>
  <si>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</si>
  <si>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</si>
  <si>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</si>
  <si>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</si>
  <si>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</si>
  <si>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</si>
  <si>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</si>
  <si>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</si>
  <si>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</si>
  <si>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</si>
  <si>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</si>
  <si>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</si>
  <si>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</si>
  <si>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</si>
  <si>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</si>
  <si>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</si>
  <si>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</si>
  <si>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</si>
  <si>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</si>
  <si>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</si>
  <si>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</si>
  <si>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</si>
  <si>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</si>
  <si>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</si>
  <si>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</si>
  <si>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</si>
  <si>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</si>
  <si>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</si>
  <si>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</si>
  <si>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</si>
  <si>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</si>
  <si>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</si>
  <si>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</si>
  <si>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</si>
  <si>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</si>
  <si>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</si>
  <si>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</si>
  <si>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</si>
  <si>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</si>
  <si>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</si>
  <si>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</si>
  <si>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</si>
  <si>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</si>
  <si>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</si>
  <si>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</si>
  <si>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</si>
  <si>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</si>
  <si>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</si>
  <si>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</si>
  <si>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</si>
  <si>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</si>
  <si>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</si>
  <si>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</si>
  <si>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</si>
  <si>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</si>
  <si>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</si>
  <si>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</si>
  <si>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</si>
  <si>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</si>
  <si>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</si>
  <si>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</si>
  <si>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</si>
  <si>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</si>
  <si>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</si>
  <si>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</si>
  <si>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</si>
  <si>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</si>
  <si>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</si>
  <si>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</si>
  <si>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</si>
  <si>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</si>
  <si>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</si>
  <si>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</si>
  <si>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</si>
  <si>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</si>
  <si>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</si>
  <si>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</si>
  <si>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</si>
  <si>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</si>
  <si>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</si>
  <si>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</si>
  <si>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</si>
  <si>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</si>
  <si>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</si>
  <si>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</si>
  <si>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</si>
  <si>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</si>
  <si>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</si>
  <si>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</si>
  <si>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</si>
  <si>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</si>
  <si>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</si>
  <si>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</si>
  <si>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</si>
  <si>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</si>
  <si>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</si>
  <si>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</si>
  <si>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</si>
  <si>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</si>
  <si>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</si>
  <si>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</si>
  <si>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</si>
  <si>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</si>
  <si>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</si>
  <si>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</si>
  <si>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</si>
  <si>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</si>
  <si>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</si>
  <si>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</si>
  <si>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</si>
  <si>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</si>
  <si>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</si>
  <si>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</si>
  <si>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</si>
  <si>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</si>
  <si>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</si>
  <si>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</si>
  <si>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</si>
  <si>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</si>
  <si>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</si>
  <si>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</si>
  <si>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</si>
  <si>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</si>
  <si>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</si>
  <si>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</si>
  <si>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</si>
  <si>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</si>
  <si>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</si>
  <si>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</si>
  <si>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</si>
  <si>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</si>
  <si>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</si>
  <si>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</si>
  <si>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</si>
  <si>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</si>
  <si>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</si>
  <si>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</si>
  <si>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</si>
  <si>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</si>
  <si>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</si>
  <si>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</si>
  <si>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</si>
  <si>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</si>
  <si>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</si>
  <si>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</si>
  <si>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</si>
  <si>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</si>
  <si>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</si>
  <si>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</si>
  <si>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</si>
  <si>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</si>
  <si>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</si>
  <si>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</si>
  <si>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</si>
  <si>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</si>
  <si>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</si>
  <si>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</si>
  <si>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</si>
  <si>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</si>
  <si>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</si>
  <si>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</si>
  <si>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</si>
  <si>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</si>
  <si>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</si>
  <si>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</si>
  <si>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</si>
  <si>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</si>
  <si>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</si>
  <si>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</si>
  <si>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</si>
  <si>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</si>
  <si>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</si>
  <si>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</si>
  <si>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</si>
  <si>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</si>
  <si>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</si>
  <si>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</si>
  <si>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</si>
  <si>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</si>
  <si>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</si>
  <si>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</si>
  <si>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</si>
  <si>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</si>
  <si>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</si>
  <si>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</si>
  <si>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</si>
  <si>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</si>
  <si>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</si>
  <si>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</si>
  <si>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</si>
  <si>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</si>
  <si>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</si>
  <si>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</si>
  <si>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</si>
  <si>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</si>
  <si>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</si>
  <si>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</si>
  <si>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</si>
  <si>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</si>
  <si>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</si>
  <si>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</si>
  <si>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</si>
  <si>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</si>
  <si>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</si>
  <si>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</si>
  <si>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</si>
  <si>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</si>
  <si>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</si>
  <si>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</si>
  <si>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</si>
  <si>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</si>
  <si>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</si>
  <si>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</si>
  <si>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</si>
  <si>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</si>
  <si>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</si>
  <si>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</si>
  <si>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</si>
  <si>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</si>
  <si>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</si>
  <si>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</si>
  <si>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</si>
  <si>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</si>
  <si>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</si>
  <si>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</si>
  <si>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</si>
  <si>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</si>
  <si>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</si>
  <si>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</si>
  <si>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</si>
  <si>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</si>
  <si>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</si>
  <si>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</si>
  <si>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</si>
  <si>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</si>
  <si>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</si>
  <si>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</si>
  <si>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</si>
  <si>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</si>
  <si>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</si>
  <si>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</si>
  <si>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</si>
  <si>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</si>
  <si>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</si>
  <si>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</si>
  <si>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</si>
  <si>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</si>
  <si>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</si>
  <si>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</si>
  <si>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</si>
  <si>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</si>
  <si>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</si>
  <si>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</si>
  <si>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</si>
  <si>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</si>
  <si>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</si>
  <si>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</si>
  <si>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</si>
  <si>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</si>
  <si>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</si>
  <si>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</si>
  <si>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</si>
  <si>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</si>
  <si>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</si>
  <si>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</si>
  <si>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</si>
  <si>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</si>
  <si>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</si>
  <si>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</si>
  <si>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</si>
  <si>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</si>
  <si>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</si>
  <si>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</si>
  <si>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</si>
  <si>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</si>
  <si>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</si>
  <si>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</si>
  <si>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</si>
  <si>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</si>
  <si>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</si>
  <si>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</si>
  <si>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</si>
  <si>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</si>
  <si>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</si>
  <si>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</si>
  <si>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</si>
  <si>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</si>
  <si>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</si>
  <si>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</si>
  <si>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</si>
  <si>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</si>
  <si>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</si>
  <si>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</si>
  <si>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</si>
  <si>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</si>
  <si>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</si>
  <si>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</si>
  <si>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</si>
  <si>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</si>
  <si>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</si>
  <si>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</si>
  <si>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</si>
  <si>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</si>
  <si>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</si>
  <si>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</si>
  <si>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</si>
  <si>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</si>
  <si>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</si>
  <si>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</si>
  <si>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</si>
  <si>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</si>
  <si>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</si>
  <si>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</si>
  <si>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</si>
  <si>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</si>
  <si>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</si>
  <si>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</si>
  <si>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</si>
  <si>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</si>
  <si>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</si>
  <si>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</si>
  <si>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</si>
  <si>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</si>
  <si>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</si>
  <si>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</si>
  <si>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</si>
  <si>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</si>
  <si>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</si>
  <si>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</si>
  <si>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</si>
  <si>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</si>
  <si>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</si>
  <si>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</si>
  <si>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</si>
  <si>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</si>
  <si>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</si>
  <si>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</si>
  <si>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</si>
  <si>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</si>
  <si>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</si>
  <si>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</si>
  <si>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</si>
  <si>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</si>
  <si>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</si>
  <si>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</si>
  <si>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</si>
  <si>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</si>
  <si>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</si>
  <si>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</si>
  <si>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</si>
  <si>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</si>
  <si>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</si>
  <si>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</si>
  <si>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</si>
  <si>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</si>
  <si>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</si>
  <si>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</si>
  <si>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</si>
  <si>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</si>
  <si>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</si>
  <si>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</si>
  <si>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</si>
  <si>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</si>
  <si>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</si>
  <si>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</si>
  <si>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</si>
  <si>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</si>
  <si>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</si>
  <si>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</si>
  <si>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</si>
  <si>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</si>
  <si>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</si>
  <si>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</si>
  <si>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</si>
  <si>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</si>
  <si>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</si>
  <si>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</si>
  <si>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</si>
  <si>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</si>
  <si>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</si>
  <si>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</si>
  <si>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</si>
  <si>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</si>
  <si>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</si>
  <si>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</si>
  <si>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</si>
  <si>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</si>
  <si>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</si>
  <si>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</si>
  <si>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</si>
  <si>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</si>
  <si>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</si>
  <si>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</si>
  <si>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</si>
  <si>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</si>
  <si>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</si>
  <si>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</si>
  <si>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</si>
  <si>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</si>
  <si>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</si>
  <si>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</si>
  <si>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</si>
  <si>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</si>
  <si>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</si>
  <si>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</si>
  <si>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</si>
  <si>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</si>
  <si>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</si>
  <si>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</si>
  <si>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</si>
  <si>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</si>
  <si>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</si>
  <si>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</si>
  <si>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</si>
  <si>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</si>
  <si>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</si>
  <si>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</si>
  <si>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</si>
  <si>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医療機器審査体制基盤強化費（審査事業）</t>
  </si>
  <si>
    <t>医薬・生活衛生局</t>
  </si>
  <si>
    <t>課長　河野　典厚</t>
  </si>
  <si>
    <t>平成17年度</t>
  </si>
  <si>
    <t>終了予定なし</t>
  </si>
  <si>
    <t>医療機器審査管理課</t>
  </si>
  <si>
    <t>医薬品、医療機器等の品質、有効性及び安全性の確保等に関する法律第23条等</t>
  </si>
  <si>
    <t>健康・医療戦略（内閣官房長官・関係大臣申し合わせ）
日本再興戦略（平成25年6月14日閣議決定）
「医療機器規制と審査の最適化のための協働計画」「体外診断用医薬品規制と審査の最適化のための協働計画」（平成31年度　厚生労働省策定）</t>
  </si>
  <si>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</si>
  <si>
    <t>医療機器審査体制の基盤を強化するため、以下の事業を実施する。
・次世代医療機器の性能及び安全性に関する検討会の開催や評価指標ガイドラインの作成を行う。
・医療現場のニーズを調査・把握し、早期承認に向けた施策を検討するための検討会の開催を行う。
・関係学会の協力の下、事前に新医療機器の使用条件等に係る基準を策定する。
・日米二国間協議を通じた医療機器同時開発・審査・承認のため、検討会や打ち合わせを行う。
・医療機器国際規制調和のため、国際会議へ出席し、情報収集を行う。
・海外の規制の実態を考慮し、我が国における一部の体外診断用医薬品の承認の必要性について検討する。
・中小・ベンチャー企業等が開発を行う新医療機器等に係る相談・承認申請手数料を軽減する。（補助率10／10）
・軽微変更届出を適切かつ円滑に確認するための人員をPMDAに設置する。（補助率10／10）
・日米間での小児用医療機器国際共同治験を進めるため、開発の課題や論点をまとめる調査を行う。　　
・小児用医療機器にかかる承認申請手数料を軽減する。（補助率10／10）</t>
  </si>
  <si>
    <t>-</t>
  </si>
  <si>
    <t>医薬品審査等業務庁費</t>
  </si>
  <si>
    <t>医薬品副作用等被害救済事務費等補助金</t>
  </si>
  <si>
    <t>職員旅費</t>
  </si>
  <si>
    <t>諸謝金</t>
  </si>
  <si>
    <t>委員等旅費</t>
  </si>
  <si>
    <t>新医療機器の総審査期間（優先品目）</t>
  </si>
  <si>
    <t>月</t>
  </si>
  <si>
    <t>独立行政法人医薬品医療機器総合機構　令和元事業年度業務報告（HPより）</t>
  </si>
  <si>
    <t>新医療機器の総審査期間　　（通常品目）</t>
  </si>
  <si>
    <t>新医療機器の承認件数</t>
  </si>
  <si>
    <t>回</t>
  </si>
  <si>
    <t>Ｘ：執行額（百万円）／Ｙ：新医療機器の承認件数（件）　　　　　　</t>
    <phoneticPr fontId="5"/>
  </si>
  <si>
    <t>百万円／件</t>
  </si>
  <si>
    <t>　　　Ｘ/Ｙ</t>
    <phoneticPr fontId="5"/>
  </si>
  <si>
    <t>64/38</t>
  </si>
  <si>
    <t>101/32</t>
  </si>
  <si>
    <t>品質・有効性・安全性の高い医薬品・医療機器・再生医療等製品を国民が適切に利用できるようにすること（Ⅰ－６）</t>
  </si>
  <si>
    <t>有効性・安全性の高い新医薬品等を迅速に提供できるようにすること（Ⅰ－６－１）</t>
  </si>
  <si>
    <t>－</t>
  </si>
  <si>
    <t>医療機器審査体制基盤強化費</t>
  </si>
  <si>
    <t>202</t>
  </si>
  <si>
    <t>179</t>
  </si>
  <si>
    <t>148</t>
  </si>
  <si>
    <t>173</t>
  </si>
  <si>
    <t>188</t>
  </si>
  <si>
    <t>197</t>
  </si>
  <si>
    <t>200</t>
  </si>
  <si>
    <t>0211</t>
  </si>
  <si>
    <t>○</t>
  </si>
  <si>
    <t>-</t>
    <phoneticPr fontId="5"/>
  </si>
  <si>
    <t>有効で安全な医療機器をより早く医療現場に提供するために医療機器審査体制の基盤を強化する事業であり、ニーズを反映した事業である。</t>
  </si>
  <si>
    <t>医薬品、医療機器等の品質、有効性及び安全性の確保等に関する法律に基づき、全国統一的に国が医療機器を承認する体制の基盤を強化するものであり、地方自治体や民間のみに負担させることは適さない事業である。</t>
  </si>
  <si>
    <t>有効性・安全性の高い新医薬品・医療機器を迅速に提供するという政策目標のもと実施されている事業であり、優先度の高い事業である。</t>
  </si>
  <si>
    <t>△</t>
  </si>
  <si>
    <t>無</t>
  </si>
  <si>
    <t>‐</t>
  </si>
  <si>
    <t>有効で安全な医療機器がより早く医療現場に提供されることを鑑みると、最終的な受益者は国民であるため、受益者との負担関係は妥当であると考えられる。</t>
  </si>
  <si>
    <t>本事業に係る経費の構成は、検討会の実施のための経費（委員等旅費、謝金、会場借料）などであり、必要な経費に限定されていると考えられる。</t>
    <phoneticPr fontId="5"/>
  </si>
  <si>
    <t>主な理由としては革新的医療機器相談承認申請支援事業であるが、広く事業の案内は行ったものの要件を満たす企業からの申請が予算額に満たなかったため。</t>
  </si>
  <si>
    <t>海外出張は早期に予定を確定し、旅費の削減に努めている。</t>
  </si>
  <si>
    <t>本事業は医療機器を承認する国が統一的に行う事業であり、基準及び承認基準の作成等により医療機器審査体制の基盤を強化し、医療機器をより早く医療現場に提供することは実効性が高く、目標を達成できている。</t>
    <rPh sb="86" eb="88">
      <t>モクヒョウ</t>
    </rPh>
    <rPh sb="89" eb="91">
      <t>タッセイ</t>
    </rPh>
    <phoneticPr fontId="5"/>
  </si>
  <si>
    <t>策定された使用要件等基準等の成果物は新医療機器の承認審査において活用されている。</t>
  </si>
  <si>
    <t>医療機器審査体制基盤強化費とは、審査体制の基盤を強化するという意味では事業の目的は同一であるが、本事業では近年課題となっているデバイス・ラグのうち、申請時期の差である開発ラグに着目し、開発ラグの解消に資する事業を対象としている。</t>
  </si>
  <si>
    <t>令和２年度予算においては、前年度の不用が出ている事項についての医薬品審査等業務庁費等の予算削減を図ったところである。
新医療機器使用要件等基準作成事業については、公募を行うことで広く応募者を募り、適切な執行に努めた。</t>
    <rPh sb="0" eb="2">
      <t>レイワ</t>
    </rPh>
    <phoneticPr fontId="5"/>
  </si>
  <si>
    <t xml:space="preserve">令和２年度については前年度より執行率が改善しているが、新医療機器使用要件等基準作成事業について、基準作成の経費が少ないものであったため不用額が大きく発生した。令和３年度も基準作成の必要がある案件が見込まれるため、引き続き速やかに手続きを行い、十分な公募期間を確保する。
革新的医療機器等相談承認申請支援事業については、２年度において要件を満たす申請が１件しかなかったため、不用率が大きくなっていることから、３年度の執行についても事業の対象について検討を行う。
そして、これらを踏まえ、当該予算内容を精査し、資源の効果的・効率的配分に努めていく。
</t>
    <rPh sb="0" eb="2">
      <t>レイワ</t>
    </rPh>
    <rPh sb="15" eb="18">
      <t>シッコウリツ</t>
    </rPh>
    <rPh sb="19" eb="21">
      <t>カイゼン</t>
    </rPh>
    <rPh sb="71" eb="72">
      <t>オオ</t>
    </rPh>
    <rPh sb="74" eb="76">
      <t>ハッセイ</t>
    </rPh>
    <rPh sb="79" eb="81">
      <t>レイワ</t>
    </rPh>
    <rPh sb="166" eb="168">
      <t>ヨウケン</t>
    </rPh>
    <rPh sb="169" eb="170">
      <t>ミ</t>
    </rPh>
    <rPh sb="172" eb="174">
      <t>シンセイ</t>
    </rPh>
    <rPh sb="176" eb="177">
      <t>ケン</t>
    </rPh>
    <rPh sb="238" eb="239">
      <t>フ</t>
    </rPh>
    <rPh sb="242" eb="244">
      <t>トウガイ</t>
    </rPh>
    <phoneticPr fontId="5"/>
  </si>
  <si>
    <t>-</t>
    <phoneticPr fontId="5"/>
  </si>
  <si>
    <t>-</t>
    <phoneticPr fontId="5"/>
  </si>
  <si>
    <t>85/22</t>
    <phoneticPr fontId="5"/>
  </si>
  <si>
    <t>原則として多額の調達が必要となる場合は、一般競争入札を行うこととしている。令和２年度は、一般競争入札と少額随意契約の案件があった。</t>
    <phoneticPr fontId="5"/>
  </si>
  <si>
    <t>有</t>
  </si>
  <si>
    <t>A.デロイトトーマツ</t>
    <phoneticPr fontId="5"/>
  </si>
  <si>
    <t>雑役務費</t>
    <rPh sb="0" eb="4">
      <t>ザツエキムヒ</t>
    </rPh>
    <phoneticPr fontId="5"/>
  </si>
  <si>
    <t>B.独立行政法人医薬品医療機器総合機構</t>
    <rPh sb="2" eb="19">
      <t>ドクリツギョウセイホウジンイヤクヒンイリョウキキソウゴウキコウ</t>
    </rPh>
    <phoneticPr fontId="5"/>
  </si>
  <si>
    <t>支援事業費</t>
    <rPh sb="0" eb="2">
      <t>シエン</t>
    </rPh>
    <rPh sb="2" eb="5">
      <t>ジギョウヒ</t>
    </rPh>
    <phoneticPr fontId="5"/>
  </si>
  <si>
    <t>借料および賃料</t>
    <rPh sb="0" eb="2">
      <t>シャクリョウ</t>
    </rPh>
    <rPh sb="5" eb="7">
      <t>チンリョウ</t>
    </rPh>
    <phoneticPr fontId="5"/>
  </si>
  <si>
    <t>相談申請手数料補助</t>
    <phoneticPr fontId="5"/>
  </si>
  <si>
    <t>嘱託職員人件費</t>
    <rPh sb="0" eb="2">
      <t>ショクタク</t>
    </rPh>
    <rPh sb="2" eb="4">
      <t>ショクイン</t>
    </rPh>
    <rPh sb="4" eb="7">
      <t>ジンケンヒ</t>
    </rPh>
    <phoneticPr fontId="5"/>
  </si>
  <si>
    <t>事務所賃借料</t>
    <rPh sb="0" eb="3">
      <t>ジムショ</t>
    </rPh>
    <rPh sb="3" eb="6">
      <t>チンシャクリョウ</t>
    </rPh>
    <phoneticPr fontId="5"/>
  </si>
  <si>
    <t>賃金</t>
    <rPh sb="0" eb="2">
      <t>チンギン</t>
    </rPh>
    <phoneticPr fontId="5"/>
  </si>
  <si>
    <t>消耗品費</t>
    <rPh sb="0" eb="3">
      <t>ショウモウヒン</t>
    </rPh>
    <rPh sb="3" eb="4">
      <t>ヒ</t>
    </rPh>
    <phoneticPr fontId="5"/>
  </si>
  <si>
    <t>E.国立医薬品食品衛生研究所</t>
    <phoneticPr fontId="5"/>
  </si>
  <si>
    <t>光熱水費</t>
    <rPh sb="0" eb="2">
      <t>コウネツ</t>
    </rPh>
    <rPh sb="2" eb="3">
      <t>スイ</t>
    </rPh>
    <rPh sb="3" eb="4">
      <t>ヒ</t>
    </rPh>
    <phoneticPr fontId="5"/>
  </si>
  <si>
    <t>次世代医療機器・再生医療等製品評価指針作成事業に係る雑役務費</t>
    <rPh sb="24" eb="25">
      <t>カカ</t>
    </rPh>
    <rPh sb="26" eb="27">
      <t>ザツ</t>
    </rPh>
    <rPh sb="27" eb="30">
      <t>エキムヒ</t>
    </rPh>
    <phoneticPr fontId="5"/>
  </si>
  <si>
    <t>次世代医療機器・再生医療等製品評価指針作成事業に係る備品費</t>
    <rPh sb="24" eb="25">
      <t>カカ</t>
    </rPh>
    <rPh sb="26" eb="29">
      <t>ビヒンヒ</t>
    </rPh>
    <phoneticPr fontId="5"/>
  </si>
  <si>
    <t>次世代医療機器・再生医療等製品評価指針作成事業に係る光熱水費</t>
    <rPh sb="24" eb="25">
      <t>カカ</t>
    </rPh>
    <rPh sb="26" eb="30">
      <t>コウネツスイヒ</t>
    </rPh>
    <phoneticPr fontId="5"/>
  </si>
  <si>
    <t>次世代医療機器・再生医療等製品評価指針作成事業に係る消耗品費</t>
    <rPh sb="24" eb="25">
      <t>カカ</t>
    </rPh>
    <rPh sb="26" eb="30">
      <t>ショウモウヒンヒ</t>
    </rPh>
    <phoneticPr fontId="5"/>
  </si>
  <si>
    <t>次世代医療機器・再生医療等製品評価指針作成事業に係る人件費</t>
    <rPh sb="24" eb="25">
      <t>カカ</t>
    </rPh>
    <rPh sb="26" eb="29">
      <t>ジンケンヒ</t>
    </rPh>
    <phoneticPr fontId="5"/>
  </si>
  <si>
    <t>備品費</t>
    <rPh sb="0" eb="3">
      <t>ビヒンヒ</t>
    </rPh>
    <phoneticPr fontId="5"/>
  </si>
  <si>
    <t>高度管理区域空調設備保守点検等業務</t>
    <phoneticPr fontId="5"/>
  </si>
  <si>
    <t>G.国立大学法人　京都大学</t>
    <rPh sb="2" eb="4">
      <t>コクリツ</t>
    </rPh>
    <rPh sb="4" eb="6">
      <t>ダイガク</t>
    </rPh>
    <rPh sb="6" eb="8">
      <t>ホウジン</t>
    </rPh>
    <rPh sb="9" eb="11">
      <t>キョウト</t>
    </rPh>
    <rPh sb="11" eb="13">
      <t>ダイガク</t>
    </rPh>
    <phoneticPr fontId="5"/>
  </si>
  <si>
    <t>次世代医療機器・再生医療等～乳がん診断支援装置の評価指標に関する調査　一式</t>
    <phoneticPr fontId="5"/>
  </si>
  <si>
    <t>H.資金前渡官吏　
国立医薬品食品衛生研究所　総務部会計課長</t>
    <phoneticPr fontId="5"/>
  </si>
  <si>
    <t>第７号に基づく令和２年５月給与支給分前途資金等</t>
    <rPh sb="22" eb="23">
      <t>トウ</t>
    </rPh>
    <phoneticPr fontId="5"/>
  </si>
  <si>
    <t>日本及び諸外国における小児用医療機器を対象とした医療ニーズ及び医療実態に関する調査業務</t>
    <phoneticPr fontId="5"/>
  </si>
  <si>
    <t>-</t>
    <phoneticPr fontId="5"/>
  </si>
  <si>
    <t>有限責任監査法人デロイトトーマツ</t>
    <rPh sb="0" eb="2">
      <t>ユウゲン</t>
    </rPh>
    <rPh sb="2" eb="4">
      <t>セキニン</t>
    </rPh>
    <rPh sb="4" eb="6">
      <t>カンサ</t>
    </rPh>
    <rPh sb="6" eb="8">
      <t>ホウジン</t>
    </rPh>
    <phoneticPr fontId="5"/>
  </si>
  <si>
    <t>独立行政法人医薬品医療機器総合機構</t>
    <phoneticPr fontId="5"/>
  </si>
  <si>
    <t>補助金等交付</t>
  </si>
  <si>
    <t>株式会社ティーケーピー</t>
    <phoneticPr fontId="5"/>
  </si>
  <si>
    <t>（福祉）日本視覚障害者職能開発センター　東京ワークショップ</t>
    <phoneticPr fontId="5"/>
  </si>
  <si>
    <t>速記、文字起こし</t>
    <rPh sb="0" eb="2">
      <t>ソッキ</t>
    </rPh>
    <rPh sb="3" eb="5">
      <t>モジ</t>
    </rPh>
    <rPh sb="5" eb="6">
      <t>オ</t>
    </rPh>
    <phoneticPr fontId="5"/>
  </si>
  <si>
    <t>国立医薬品食品衛生研究所</t>
    <phoneticPr fontId="5"/>
  </si>
  <si>
    <t>日本空調サービス（株）横浜支店</t>
    <phoneticPr fontId="5"/>
  </si>
  <si>
    <t>新東産業（株）</t>
    <phoneticPr fontId="5"/>
  </si>
  <si>
    <t>令和２年６月分　電気使用料 他３件</t>
    <rPh sb="14" eb="15">
      <t>ホカ</t>
    </rPh>
    <rPh sb="16" eb="17">
      <t>ケン</t>
    </rPh>
    <phoneticPr fontId="5"/>
  </si>
  <si>
    <t>総合庁舎管理業務　一式</t>
    <phoneticPr fontId="5"/>
  </si>
  <si>
    <t>実験動物飼育管理業務　一式　１ヶ年</t>
    <phoneticPr fontId="5"/>
  </si>
  <si>
    <t>（株）池田理化</t>
    <phoneticPr fontId="5"/>
  </si>
  <si>
    <t>フリーザー　５台</t>
    <phoneticPr fontId="5"/>
  </si>
  <si>
    <t>（株）Ｎｏ．１</t>
    <phoneticPr fontId="5"/>
  </si>
  <si>
    <t>令和２年４月分　複写機　４式　保守 他１１件</t>
    <rPh sb="18" eb="19">
      <t>ホカ</t>
    </rPh>
    <rPh sb="21" eb="22">
      <t>ケン</t>
    </rPh>
    <phoneticPr fontId="5"/>
  </si>
  <si>
    <t>（株）鈴木商館　南関東支店　京浜営業所</t>
    <phoneticPr fontId="5"/>
  </si>
  <si>
    <t>令和２年４月分　研究に使用する液体窒素等の購入　１式　他１１件　</t>
    <rPh sb="27" eb="28">
      <t>ホカ</t>
    </rPh>
    <rPh sb="30" eb="31">
      <t>ケン</t>
    </rPh>
    <phoneticPr fontId="5"/>
  </si>
  <si>
    <t>（株）伊藤サプライ</t>
    <phoneticPr fontId="5"/>
  </si>
  <si>
    <t>パソコン　１３台</t>
    <phoneticPr fontId="5"/>
  </si>
  <si>
    <t>キャノンマ－ケティングジャパン（株）</t>
    <phoneticPr fontId="5"/>
  </si>
  <si>
    <t>令和２年４月分　複写機　保守　１式　他１１件</t>
    <rPh sb="18" eb="19">
      <t>ホカ</t>
    </rPh>
    <rPh sb="21" eb="22">
      <t>ケン</t>
    </rPh>
    <phoneticPr fontId="5"/>
  </si>
  <si>
    <t>国立大学法人　京都大学</t>
    <rPh sb="0" eb="2">
      <t>コクリツ</t>
    </rPh>
    <rPh sb="2" eb="4">
      <t>ダイガク</t>
    </rPh>
    <rPh sb="4" eb="6">
      <t>ホウジン</t>
    </rPh>
    <rPh sb="7" eb="9">
      <t>キョウト</t>
    </rPh>
    <rPh sb="9" eb="11">
      <t>ダイガク</t>
    </rPh>
    <phoneticPr fontId="5"/>
  </si>
  <si>
    <t>次世代医療機器・再生医療等製品評価指標作成事業－麻酔支援装置分野－　一式</t>
    <phoneticPr fontId="5"/>
  </si>
  <si>
    <t>国立大学法人　東京大学</t>
    <rPh sb="0" eb="2">
      <t>コクリツ</t>
    </rPh>
    <rPh sb="2" eb="4">
      <t>ダイガク</t>
    </rPh>
    <rPh sb="4" eb="6">
      <t>ホウジン</t>
    </rPh>
    <rPh sb="7" eb="9">
      <t>トウキョウ</t>
    </rPh>
    <rPh sb="9" eb="11">
      <t>ダイガク</t>
    </rPh>
    <phoneticPr fontId="5"/>
  </si>
  <si>
    <t>次世代医療機器・再生医療等製品評価指標作成事業行動変容を伴う～調査研究　一式</t>
    <phoneticPr fontId="5"/>
  </si>
  <si>
    <t>公立大学法人奈良県立医科大学</t>
    <rPh sb="0" eb="2">
      <t>コウリツ</t>
    </rPh>
    <rPh sb="2" eb="4">
      <t>ダイガク</t>
    </rPh>
    <rPh sb="4" eb="6">
      <t>ホウジン</t>
    </rPh>
    <rPh sb="6" eb="10">
      <t>ナラケンリツ</t>
    </rPh>
    <rPh sb="10" eb="12">
      <t>イカ</t>
    </rPh>
    <rPh sb="12" eb="14">
      <t>ダイガク</t>
    </rPh>
    <phoneticPr fontId="5"/>
  </si>
  <si>
    <t>次世代医療機器・再生医療等製品評価指標作成事業　再生医療分野　一式</t>
    <phoneticPr fontId="5"/>
  </si>
  <si>
    <t>日京テクノス（株）</t>
    <phoneticPr fontId="5"/>
  </si>
  <si>
    <t>５０ｍＬコニカルチューブ用アダプタ　３６８４６１　２点　外３点　他１０件</t>
    <rPh sb="32" eb="33">
      <t>ホカ</t>
    </rPh>
    <rPh sb="35" eb="36">
      <t>ケン</t>
    </rPh>
    <phoneticPr fontId="5"/>
  </si>
  <si>
    <t>（株）バイオテック・ラボ</t>
    <phoneticPr fontId="5"/>
  </si>
  <si>
    <t>Ｗｅｂ会議用スピーカー付きカメラ　１点　外２点　他１１件</t>
    <rPh sb="24" eb="25">
      <t>ホカ</t>
    </rPh>
    <rPh sb="27" eb="28">
      <t>ケン</t>
    </rPh>
    <phoneticPr fontId="5"/>
  </si>
  <si>
    <t>シクネスゲージ　Ｔ６０Ｍ　２２９－６３１４　１点　外２点　他１件</t>
    <rPh sb="29" eb="30">
      <t>ホカ</t>
    </rPh>
    <rPh sb="31" eb="32">
      <t>ケン</t>
    </rPh>
    <phoneticPr fontId="5"/>
  </si>
  <si>
    <t>（株）日経ＢＰマーケティング</t>
    <phoneticPr fontId="5"/>
  </si>
  <si>
    <t>再生医療ビジネス／テクノロジー総覧（書籍）　１点</t>
    <phoneticPr fontId="5"/>
  </si>
  <si>
    <t>（株）ワールド・クウリアー</t>
    <phoneticPr fontId="5"/>
  </si>
  <si>
    <t>バリデーション試験の国際連携の為の試薬輸送　一式</t>
    <phoneticPr fontId="5"/>
  </si>
  <si>
    <t>ジェットエイト（株）</t>
    <phoneticPr fontId="5"/>
  </si>
  <si>
    <t>国際連携の為のサンプル輸送　スイス向けＲＮＡサンプル　一式　他１件</t>
    <rPh sb="0" eb="2">
      <t>コクサイ</t>
    </rPh>
    <rPh sb="2" eb="4">
      <t>レンケイ</t>
    </rPh>
    <rPh sb="5" eb="6">
      <t>タメ</t>
    </rPh>
    <rPh sb="11" eb="13">
      <t>ユソウ</t>
    </rPh>
    <rPh sb="17" eb="18">
      <t>ム</t>
    </rPh>
    <rPh sb="27" eb="29">
      <t>イッシキ</t>
    </rPh>
    <rPh sb="30" eb="31">
      <t>ホカ</t>
    </rPh>
    <rPh sb="32" eb="33">
      <t>ケン</t>
    </rPh>
    <phoneticPr fontId="5"/>
  </si>
  <si>
    <t>資金前渡官吏　国立医薬品食品衛生研究所　総務部会計課長</t>
    <phoneticPr fontId="5"/>
  </si>
  <si>
    <t>第７号に基づく令和２年５月給与支給分前途資金　他９件</t>
    <rPh sb="23" eb="24">
      <t>ホカ</t>
    </rPh>
    <rPh sb="25" eb="26">
      <t>ケン</t>
    </rPh>
    <phoneticPr fontId="5"/>
  </si>
  <si>
    <t>借料及び損料</t>
    <rPh sb="0" eb="3">
      <t>シャクリョウオヨ</t>
    </rPh>
    <rPh sb="4" eb="6">
      <t>ソンリョウ</t>
    </rPh>
    <phoneticPr fontId="5"/>
  </si>
  <si>
    <t>会議に係る会場借料</t>
    <rPh sb="0" eb="2">
      <t>カイギ</t>
    </rPh>
    <rPh sb="3" eb="4">
      <t>カカ</t>
    </rPh>
    <rPh sb="5" eb="7">
      <t>カイジョウ</t>
    </rPh>
    <rPh sb="7" eb="9">
      <t>シャクリョウ</t>
    </rPh>
    <phoneticPr fontId="5"/>
  </si>
  <si>
    <t>D.株式会社ティーケーピー</t>
    <rPh sb="2" eb="6">
      <t>カブシキカイシャ</t>
    </rPh>
    <phoneticPr fontId="5"/>
  </si>
  <si>
    <t>会議会場借料</t>
    <rPh sb="0" eb="2">
      <t>カイギ</t>
    </rPh>
    <rPh sb="2" eb="4">
      <t>カイジョウ</t>
    </rPh>
    <rPh sb="4" eb="6">
      <t>シャクリョウ</t>
    </rPh>
    <phoneticPr fontId="5"/>
  </si>
  <si>
    <t>委員会構成員A</t>
    <phoneticPr fontId="5"/>
  </si>
  <si>
    <t>委員会構成員B</t>
    <phoneticPr fontId="5"/>
  </si>
  <si>
    <t>委員会構成員C</t>
    <phoneticPr fontId="5"/>
  </si>
  <si>
    <t>委員会構成員D</t>
    <phoneticPr fontId="5"/>
  </si>
  <si>
    <t>委員会構成員E</t>
    <phoneticPr fontId="5"/>
  </si>
  <si>
    <t>委員会構成員F</t>
    <phoneticPr fontId="5"/>
  </si>
  <si>
    <t>委員会構成員G</t>
    <phoneticPr fontId="5"/>
  </si>
  <si>
    <t>委員会構成員H</t>
    <phoneticPr fontId="5"/>
  </si>
  <si>
    <t>委員会構成員I</t>
    <phoneticPr fontId="5"/>
  </si>
  <si>
    <t>体外診断用医薬品の検査に係る旅費</t>
    <rPh sb="0" eb="2">
      <t>タイガイ</t>
    </rPh>
    <rPh sb="2" eb="5">
      <t>シンダンヨウ</t>
    </rPh>
    <rPh sb="5" eb="8">
      <t>イヤクヒン</t>
    </rPh>
    <rPh sb="9" eb="11">
      <t>ケンサ</t>
    </rPh>
    <rPh sb="12" eb="13">
      <t>カカワ</t>
    </rPh>
    <rPh sb="14" eb="16">
      <t>リョヒ</t>
    </rPh>
    <phoneticPr fontId="5"/>
  </si>
  <si>
    <t>外部団体職員</t>
    <rPh sb="0" eb="2">
      <t>ガイブ</t>
    </rPh>
    <rPh sb="2" eb="4">
      <t>ダンタイ</t>
    </rPh>
    <rPh sb="4" eb="6">
      <t>ショクイン</t>
    </rPh>
    <phoneticPr fontId="5"/>
  </si>
  <si>
    <t>検討会等に出席した委員への謝金</t>
    <rPh sb="0" eb="3">
      <t>ケントウカイ</t>
    </rPh>
    <rPh sb="3" eb="4">
      <t>トウ</t>
    </rPh>
    <rPh sb="5" eb="7">
      <t>シュッセキ</t>
    </rPh>
    <rPh sb="9" eb="11">
      <t>イイン</t>
    </rPh>
    <rPh sb="13" eb="15">
      <t>シャキン</t>
    </rPh>
    <phoneticPr fontId="5"/>
  </si>
  <si>
    <t>検討会等に出席した委員への謝金</t>
    <phoneticPr fontId="5"/>
  </si>
  <si>
    <t>PC借用</t>
    <rPh sb="2" eb="4">
      <t>シャクヨウ</t>
    </rPh>
    <phoneticPr fontId="5"/>
  </si>
  <si>
    <t>書籍代</t>
    <rPh sb="0" eb="3">
      <t>ショセキダイ</t>
    </rPh>
    <phoneticPr fontId="5"/>
  </si>
  <si>
    <t>トナー　カートリッジ　２個</t>
    <rPh sb="12" eb="13">
      <t>コ</t>
    </rPh>
    <phoneticPr fontId="5"/>
  </si>
  <si>
    <t>シンポジウム　講演</t>
    <rPh sb="7" eb="9">
      <t>コウエン</t>
    </rPh>
    <phoneticPr fontId="5"/>
  </si>
  <si>
    <t>有限会社タケマエ</t>
    <rPh sb="0" eb="2">
      <t>ユウゲン</t>
    </rPh>
    <rPh sb="2" eb="4">
      <t>カイシャ</t>
    </rPh>
    <phoneticPr fontId="5"/>
  </si>
  <si>
    <t>トナー　キャノン　カートリッジ（イエロー）１個　外１件</t>
    <rPh sb="22" eb="23">
      <t>コ</t>
    </rPh>
    <rPh sb="24" eb="25">
      <t>ソト</t>
    </rPh>
    <rPh sb="26" eb="27">
      <t>ケン</t>
    </rPh>
    <phoneticPr fontId="5"/>
  </si>
  <si>
    <t>ブルーレイドライブ　バッファロー　３台</t>
    <phoneticPr fontId="5"/>
  </si>
  <si>
    <t>セミナー　講演</t>
    <rPh sb="5" eb="7">
      <t>コウエン</t>
    </rPh>
    <phoneticPr fontId="5"/>
  </si>
  <si>
    <t>株式会社クラフティ</t>
    <rPh sb="0" eb="2">
      <t>カブシキ</t>
    </rPh>
    <rPh sb="2" eb="4">
      <t>カイシャ</t>
    </rPh>
    <phoneticPr fontId="5"/>
  </si>
  <si>
    <t>株式会社じほう</t>
    <rPh sb="0" eb="2">
      <t>カブシキ</t>
    </rPh>
    <rPh sb="2" eb="4">
      <t>カイシャ</t>
    </rPh>
    <phoneticPr fontId="5"/>
  </si>
  <si>
    <t>株式会社医薬経済社</t>
    <rPh sb="0" eb="2">
      <t>カブシキ</t>
    </rPh>
    <rPh sb="2" eb="4">
      <t>カイシャ</t>
    </rPh>
    <rPh sb="4" eb="6">
      <t>イヤク</t>
    </rPh>
    <rPh sb="6" eb="9">
      <t>ケイザイシャ</t>
    </rPh>
    <phoneticPr fontId="5"/>
  </si>
  <si>
    <t>九電みらいエナジー株式会社</t>
    <rPh sb="9" eb="11">
      <t>カブシキ</t>
    </rPh>
    <rPh sb="11" eb="13">
      <t>カイシャ</t>
    </rPh>
    <phoneticPr fontId="5"/>
  </si>
  <si>
    <t>三協ラボサービス株式会社</t>
    <rPh sb="8" eb="12">
      <t>カブシキカイシャ</t>
    </rPh>
    <phoneticPr fontId="5"/>
  </si>
  <si>
    <t>学校法人順天堂　順天堂大学</t>
    <rPh sb="0" eb="2">
      <t>ガッコウ</t>
    </rPh>
    <rPh sb="2" eb="4">
      <t>ホウジン</t>
    </rPh>
    <rPh sb="4" eb="7">
      <t>ジュンテンドウ</t>
    </rPh>
    <rPh sb="8" eb="11">
      <t>ジュンテンドウ</t>
    </rPh>
    <rPh sb="11" eb="13">
      <t>ダイガク</t>
    </rPh>
    <phoneticPr fontId="5"/>
  </si>
  <si>
    <t>-</t>
    <phoneticPr fontId="5"/>
  </si>
  <si>
    <t>職員A</t>
    <rPh sb="0" eb="2">
      <t>ショクイン</t>
    </rPh>
    <phoneticPr fontId="5"/>
  </si>
  <si>
    <t>職員B</t>
    <rPh sb="0" eb="2">
      <t>ショクイン</t>
    </rPh>
    <phoneticPr fontId="5"/>
  </si>
  <si>
    <t>紳士用サンダル　レンガ色　Ｌサイズ　１５点　他３件</t>
    <rPh sb="22" eb="23">
      <t>ホカ</t>
    </rPh>
    <rPh sb="24" eb="25">
      <t>ケン</t>
    </rPh>
    <phoneticPr fontId="5"/>
  </si>
  <si>
    <t>F. 九電みらいエナジー株式会社</t>
    <phoneticPr fontId="5"/>
  </si>
  <si>
    <t>令和２年６月分　電気使用料 他３件</t>
    <phoneticPr fontId="5"/>
  </si>
  <si>
    <t>医療機器の特性に応じた適切な審査を迅速に行うことができるよう、医療ニーズの高い医療機器の選定、医療機器の規制に関する国際的調和の推進等を実施。こうした医療機器審査体制の基盤を強化することを通じて、有効で安全な医療機器をより早く医療現場に提供し、国民保健の向上を図ることを目的とする。</t>
    <rPh sb="0" eb="2">
      <t>イリョウ</t>
    </rPh>
    <rPh sb="2" eb="4">
      <t>キキ</t>
    </rPh>
    <rPh sb="5" eb="7">
      <t>トクセイ</t>
    </rPh>
    <rPh sb="8" eb="9">
      <t>オウ</t>
    </rPh>
    <rPh sb="11" eb="13">
      <t>テキセツ</t>
    </rPh>
    <rPh sb="14" eb="16">
      <t>シンサ</t>
    </rPh>
    <rPh sb="17" eb="19">
      <t>ジンソク</t>
    </rPh>
    <rPh sb="20" eb="21">
      <t>オコナ</t>
    </rPh>
    <rPh sb="31" eb="33">
      <t>イリョウ</t>
    </rPh>
    <phoneticPr fontId="5"/>
  </si>
  <si>
    <t>C.外部団体職員</t>
    <rPh sb="2" eb="4">
      <t>ガイブ</t>
    </rPh>
    <rPh sb="4" eb="6">
      <t>ダンタイ</t>
    </rPh>
    <rPh sb="6" eb="8">
      <t>ショクイン</t>
    </rPh>
    <phoneticPr fontId="5"/>
  </si>
  <si>
    <t>体外診断用医薬品の検査に係る旅費</t>
    <phoneticPr fontId="5"/>
  </si>
  <si>
    <t>委員等旅費</t>
    <rPh sb="0" eb="2">
      <t>イイン</t>
    </rPh>
    <rPh sb="2" eb="3">
      <t>トウ</t>
    </rPh>
    <rPh sb="3" eb="5">
      <t>リョヒ</t>
    </rPh>
    <phoneticPr fontId="5"/>
  </si>
  <si>
    <t>-</t>
    <phoneticPr fontId="5"/>
  </si>
  <si>
    <t>厚労</t>
  </si>
  <si>
    <t>点検対象外</t>
    <rPh sb="0" eb="5">
      <t>テンケンタイショウガイ</t>
    </rPh>
    <phoneticPr fontId="5"/>
  </si>
  <si>
    <t>-</t>
    <phoneticPr fontId="5"/>
  </si>
  <si>
    <t>次世代医療機器・再生医療等製品評価指針作成事業</t>
    <phoneticPr fontId="5"/>
  </si>
  <si>
    <t>軽微変更届出等の届出内容確認業務の体制整備事業及び医療機器承認促進事業及び小児用医療機器の承認申請支援事業</t>
    <rPh sb="23" eb="24">
      <t>オヨ</t>
    </rPh>
    <rPh sb="35" eb="36">
      <t>オヨ</t>
    </rPh>
    <phoneticPr fontId="5"/>
  </si>
  <si>
    <t>独立行政法人医薬品医療機器総合機構　令和元事業年度業務報告（HPより）</t>
    <phoneticPr fontId="5"/>
  </si>
  <si>
    <t>高額の調達案件は一般競争入札（最低価格落札方式）を行うことで、コストの削減に努めており、妥当である。</t>
    <rPh sb="0" eb="2">
      <t>コウガク</t>
    </rPh>
    <rPh sb="3" eb="5">
      <t>チョウタツ</t>
    </rPh>
    <rPh sb="5" eb="7">
      <t>アンケン</t>
    </rPh>
    <rPh sb="8" eb="10">
      <t>イッパン</t>
    </rPh>
    <rPh sb="10" eb="12">
      <t>キョウソウ</t>
    </rPh>
    <rPh sb="12" eb="14">
      <t>ニュウサツ</t>
    </rPh>
    <rPh sb="15" eb="17">
      <t>サイテイ</t>
    </rPh>
    <rPh sb="17" eb="19">
      <t>カカク</t>
    </rPh>
    <rPh sb="19" eb="21">
      <t>ラクサツ</t>
    </rPh>
    <rPh sb="21" eb="23">
      <t>ホウシキ</t>
    </rPh>
    <rPh sb="25" eb="26">
      <t>オコナ</t>
    </rPh>
    <rPh sb="35" eb="37">
      <t>サクゲン</t>
    </rPh>
    <rPh sb="38" eb="39">
      <t>ツト</t>
    </rPh>
    <rPh sb="44" eb="46">
      <t>ダトウ</t>
    </rPh>
    <phoneticPr fontId="5"/>
  </si>
  <si>
    <t>新医療機器（優先品目）の総審査期間
（80%タイル値）</t>
    <phoneticPr fontId="5"/>
  </si>
  <si>
    <t>新医療機器（通常品目）の総審査期間
（80%タイル値）</t>
    <phoneticPr fontId="5"/>
  </si>
  <si>
    <t>手数料補助</t>
    <rPh sb="0" eb="3">
      <t>テスウリョウ</t>
    </rPh>
    <rPh sb="3" eb="5">
      <t>ホジョ</t>
    </rPh>
    <phoneticPr fontId="5"/>
  </si>
  <si>
    <t>医療機器審査体制の基盤を強化するために必要な経費であり、引き続き必要な予算額を確保し、適正な執行に努めること。</t>
    <phoneticPr fontId="5"/>
  </si>
  <si>
    <t>革新的プログラム医療機器の実用化促進のための要求増
「新たな成長推進枠」１２百万円</t>
    <rPh sb="0" eb="3">
      <t>カクシンテキ</t>
    </rPh>
    <rPh sb="8" eb="12">
      <t>イリョウキキ</t>
    </rPh>
    <rPh sb="13" eb="18">
      <t>ジツヨウカソクシン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</si>
</sst>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0"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190500</xdr:colOff>
      <xdr:row>748</xdr:row>
      <xdr:rowOff>139700</xdr:rowOff>
    </xdr:from>
    <xdr:to>
      <xdr:col>33</xdr:col>
      <xdr:colOff>195264</xdr:colOff>
      <xdr:row>750</xdr:row>
      <xdr:rowOff>139700</xdr:rowOff>
    </xdr:to>
    <xdr:sp macro="" textlink="">
      <xdr:nvSpPr>
        <xdr:cNvPr id="2" name="テキスト ボックス 1"/>
        <xdr:cNvSpPr txBox="1"/>
      </xdr:nvSpPr>
      <xdr:spPr>
        <a:xfrm>
          <a:off x="4660900" y="51269900"/>
          <a:ext cx="2239964" cy="7112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８５百万円</a:t>
          </a:r>
          <a:endParaRPr kumimoji="1" lang="en-US" altLang="ja-JP" sz="1000">
            <a:solidFill>
              <a:sysClr val="windowText" lastClr="000000"/>
            </a:solidFill>
          </a:endParaRPr>
        </a:p>
      </xdr:txBody>
    </xdr:sp>
    <xdr:clientData/>
  </xdr:twoCellAnchor>
  <xdr:twoCellAnchor>
    <xdr:from>
      <xdr:col>19</xdr:col>
      <xdr:colOff>190500</xdr:colOff>
      <xdr:row>751</xdr:row>
      <xdr:rowOff>7620</xdr:rowOff>
    </xdr:from>
    <xdr:to>
      <xdr:col>36</xdr:col>
      <xdr:colOff>115410</xdr:colOff>
      <xdr:row>754</xdr:row>
      <xdr:rowOff>38100</xdr:rowOff>
    </xdr:to>
    <xdr:sp macro="" textlink="">
      <xdr:nvSpPr>
        <xdr:cNvPr id="3" name="大かっこ 2"/>
        <xdr:cNvSpPr/>
      </xdr:nvSpPr>
      <xdr:spPr>
        <a:xfrm>
          <a:off x="4051300" y="52204620"/>
          <a:ext cx="3379310" cy="109728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・新医療機器使用要件等基準策定事業</a:t>
          </a:r>
          <a:endParaRPr kumimoji="1" lang="en-US" altLang="ja-JP" sz="900">
            <a:latin typeface="ＭＳ ゴシック" panose="020B0609070205080204" pitchFamily="49" charset="-128"/>
            <a:ea typeface="ＭＳ ゴシック" panose="020B0609070205080204" pitchFamily="49" charset="-128"/>
          </a:endParaRPr>
        </a:p>
        <a:p>
          <a:pPr algn="l"/>
          <a:r>
            <a:rPr kumimoji="1" lang="ja-JP" altLang="en-US" sz="900">
              <a:latin typeface="ＭＳ ゴシック" panose="020B0609070205080204" pitchFamily="49" charset="-128"/>
              <a:ea typeface="ＭＳ ゴシック" panose="020B0609070205080204" pitchFamily="49" charset="-128"/>
            </a:rPr>
            <a:t>・軽微変更届出等の届出内容確認業務の体制整備事業</a:t>
          </a:r>
        </a:p>
        <a:p>
          <a:pPr algn="l"/>
          <a:r>
            <a:rPr kumimoji="1" lang="ja-JP" altLang="en-US" sz="900">
              <a:latin typeface="ＭＳ ゴシック" panose="020B0609070205080204" pitchFamily="49" charset="-128"/>
              <a:ea typeface="ＭＳ ゴシック" panose="020B0609070205080204" pitchFamily="49" charset="-128"/>
            </a:rPr>
            <a:t>・医療機器承認促進事業</a:t>
          </a:r>
        </a:p>
        <a:p>
          <a:pPr algn="l"/>
          <a:r>
            <a:rPr kumimoji="1" lang="ja-JP" altLang="en-US" sz="900">
              <a:latin typeface="ＭＳ ゴシック" panose="020B0609070205080204" pitchFamily="49" charset="-128"/>
              <a:ea typeface="ＭＳ ゴシック" panose="020B0609070205080204" pitchFamily="49" charset="-128"/>
            </a:rPr>
            <a:t>・次世代医療機器評価指標作成事業</a:t>
          </a:r>
        </a:p>
        <a:p>
          <a:pPr algn="l"/>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8</xdr:col>
      <xdr:colOff>50800</xdr:colOff>
      <xdr:row>757</xdr:row>
      <xdr:rowOff>40640</xdr:rowOff>
    </xdr:from>
    <xdr:to>
      <xdr:col>19</xdr:col>
      <xdr:colOff>177483</xdr:colOff>
      <xdr:row>758</xdr:row>
      <xdr:rowOff>346234</xdr:rowOff>
    </xdr:to>
    <xdr:sp macro="" textlink="">
      <xdr:nvSpPr>
        <xdr:cNvPr id="5" name="テキスト ボックス 4"/>
        <xdr:cNvSpPr txBox="1"/>
      </xdr:nvSpPr>
      <xdr:spPr>
        <a:xfrm>
          <a:off x="1676400" y="54371240"/>
          <a:ext cx="2361883" cy="66119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．民間業者　１機関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９．９百万円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0</xdr:colOff>
      <xdr:row>757</xdr:row>
      <xdr:rowOff>60960</xdr:rowOff>
    </xdr:from>
    <xdr:to>
      <xdr:col>46</xdr:col>
      <xdr:colOff>87312</xdr:colOff>
      <xdr:row>759</xdr:row>
      <xdr:rowOff>49053</xdr:rowOff>
    </xdr:to>
    <xdr:sp macro="" textlink="">
      <xdr:nvSpPr>
        <xdr:cNvPr id="6" name="テキスト ボックス 5"/>
        <xdr:cNvSpPr txBox="1"/>
      </xdr:nvSpPr>
      <xdr:spPr>
        <a:xfrm>
          <a:off x="6800850" y="48828960"/>
          <a:ext cx="2487612" cy="692943"/>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latin typeface="ＭＳ Ｐゴシック" panose="020B0600070205080204" pitchFamily="50" charset="-128"/>
              <a:ea typeface="ＭＳ Ｐゴシック" panose="020B0600070205080204" pitchFamily="50" charset="-128"/>
            </a:rPr>
            <a:t>C</a:t>
          </a:r>
          <a:r>
            <a:rPr kumimoji="1" lang="ja-JP" altLang="en-US" sz="1000">
              <a:latin typeface="ＭＳ Ｐゴシック" panose="020B0600070205080204" pitchFamily="50" charset="-128"/>
              <a:ea typeface="ＭＳ Ｐゴシック" panose="020B0600070205080204" pitchFamily="50" charset="-128"/>
            </a:rPr>
            <a:t>．検討会委員等</a:t>
          </a:r>
          <a:endParaRPr kumimoji="1" lang="ja-JP" altLang="en-US" sz="1000"/>
        </a:p>
        <a:p>
          <a:pPr algn="ctr"/>
          <a:r>
            <a:rPr kumimoji="1" lang="ja-JP" altLang="en-US" sz="1000"/>
            <a:t>０．８百万円</a:t>
          </a:r>
          <a:endParaRPr kumimoji="1" lang="en-US" altLang="ja-JP" sz="1000"/>
        </a:p>
      </xdr:txBody>
    </xdr:sp>
    <xdr:clientData/>
  </xdr:twoCellAnchor>
  <xdr:twoCellAnchor>
    <xdr:from>
      <xdr:col>14</xdr:col>
      <xdr:colOff>0</xdr:colOff>
      <xdr:row>755</xdr:row>
      <xdr:rowOff>345440</xdr:rowOff>
    </xdr:from>
    <xdr:to>
      <xdr:col>40</xdr:col>
      <xdr:colOff>19050</xdr:colOff>
      <xdr:row>755</xdr:row>
      <xdr:rowOff>354965</xdr:rowOff>
    </xdr:to>
    <xdr:cxnSp macro="">
      <xdr:nvCxnSpPr>
        <xdr:cNvPr id="7" name="直線コネクタ 6"/>
        <xdr:cNvCxnSpPr/>
      </xdr:nvCxnSpPr>
      <xdr:spPr>
        <a:xfrm>
          <a:off x="2800350" y="48408590"/>
          <a:ext cx="5219700"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755</xdr:row>
      <xdr:rowOff>345440</xdr:rowOff>
    </xdr:from>
    <xdr:to>
      <xdr:col>14</xdr:col>
      <xdr:colOff>0</xdr:colOff>
      <xdr:row>757</xdr:row>
      <xdr:rowOff>45403</xdr:rowOff>
    </xdr:to>
    <xdr:cxnSp macro="">
      <xdr:nvCxnSpPr>
        <xdr:cNvPr id="8" name="直線矢印コネクタ 7"/>
        <xdr:cNvCxnSpPr/>
      </xdr:nvCxnSpPr>
      <xdr:spPr>
        <a:xfrm>
          <a:off x="2800350" y="48408590"/>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756</xdr:row>
      <xdr:rowOff>0</xdr:rowOff>
    </xdr:from>
    <xdr:to>
      <xdr:col>40</xdr:col>
      <xdr:colOff>0</xdr:colOff>
      <xdr:row>757</xdr:row>
      <xdr:rowOff>52388</xdr:rowOff>
    </xdr:to>
    <xdr:cxnSp macro="">
      <xdr:nvCxnSpPr>
        <xdr:cNvPr id="9" name="直線矢印コネクタ 8"/>
        <xdr:cNvCxnSpPr/>
      </xdr:nvCxnSpPr>
      <xdr:spPr>
        <a:xfrm>
          <a:off x="8001000" y="48415575"/>
          <a:ext cx="0" cy="40481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149860</xdr:colOff>
      <xdr:row>759</xdr:row>
      <xdr:rowOff>38100</xdr:rowOff>
    </xdr:from>
    <xdr:to>
      <xdr:col>21</xdr:col>
      <xdr:colOff>12700</xdr:colOff>
      <xdr:row>760</xdr:row>
      <xdr:rowOff>253999</xdr:rowOff>
    </xdr:to>
    <xdr:sp macro="" textlink="">
      <xdr:nvSpPr>
        <xdr:cNvPr id="10" name="大かっこ 9"/>
        <xdr:cNvSpPr/>
      </xdr:nvSpPr>
      <xdr:spPr>
        <a:xfrm>
          <a:off x="1572260" y="55079900"/>
          <a:ext cx="2707640" cy="5714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・日本及び諸外国における小児用医療機器を対象とした医療ニーズ及び医療実態に関する調査業務</a:t>
          </a:r>
        </a:p>
      </xdr:txBody>
    </xdr:sp>
    <xdr:clientData/>
  </xdr:twoCellAnchor>
  <xdr:twoCellAnchor>
    <xdr:from>
      <xdr:col>33</xdr:col>
      <xdr:colOff>165100</xdr:colOff>
      <xdr:row>759</xdr:row>
      <xdr:rowOff>101600</xdr:rowOff>
    </xdr:from>
    <xdr:to>
      <xdr:col>46</xdr:col>
      <xdr:colOff>101600</xdr:colOff>
      <xdr:row>760</xdr:row>
      <xdr:rowOff>63500</xdr:rowOff>
    </xdr:to>
    <xdr:sp macro="" textlink="">
      <xdr:nvSpPr>
        <xdr:cNvPr id="11" name="大かっこ 10"/>
        <xdr:cNvSpPr/>
      </xdr:nvSpPr>
      <xdr:spPr>
        <a:xfrm>
          <a:off x="6870700" y="55143400"/>
          <a:ext cx="257810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・委員等旅費、諸謝金</a:t>
          </a:r>
          <a:endParaRPr kumimoji="1" lang="en-US" altLang="ja-JP" sz="900"/>
        </a:p>
      </xdr:txBody>
    </xdr:sp>
    <xdr:clientData/>
  </xdr:twoCellAnchor>
  <xdr:twoCellAnchor>
    <xdr:from>
      <xdr:col>17</xdr:col>
      <xdr:colOff>139700</xdr:colOff>
      <xdr:row>763</xdr:row>
      <xdr:rowOff>0</xdr:rowOff>
    </xdr:from>
    <xdr:to>
      <xdr:col>41</xdr:col>
      <xdr:colOff>11430</xdr:colOff>
      <xdr:row>763</xdr:row>
      <xdr:rowOff>25400</xdr:rowOff>
    </xdr:to>
    <xdr:cxnSp macro="">
      <xdr:nvCxnSpPr>
        <xdr:cNvPr id="12" name="直線コネクタ 11"/>
        <xdr:cNvCxnSpPr/>
      </xdr:nvCxnSpPr>
      <xdr:spPr>
        <a:xfrm flipV="1">
          <a:off x="3594100" y="56464200"/>
          <a:ext cx="4748530" cy="2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133985</xdr:colOff>
      <xdr:row>763</xdr:row>
      <xdr:rowOff>12700</xdr:rowOff>
    </xdr:from>
    <xdr:to>
      <xdr:col>17</xdr:col>
      <xdr:colOff>139700</xdr:colOff>
      <xdr:row>764</xdr:row>
      <xdr:rowOff>152400</xdr:rowOff>
    </xdr:to>
    <xdr:cxnSp macro="">
      <xdr:nvCxnSpPr>
        <xdr:cNvPr id="13" name="直線矢印コネクタ 12"/>
        <xdr:cNvCxnSpPr>
          <a:endCxn id="14" idx="0"/>
        </xdr:cNvCxnSpPr>
      </xdr:nvCxnSpPr>
      <xdr:spPr>
        <a:xfrm flipH="1">
          <a:off x="3588385" y="56476900"/>
          <a:ext cx="5715" cy="4953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76200</xdr:colOff>
      <xdr:row>764</xdr:row>
      <xdr:rowOff>152400</xdr:rowOff>
    </xdr:from>
    <xdr:to>
      <xdr:col>24</xdr:col>
      <xdr:colOff>191770</xdr:colOff>
      <xdr:row>765</xdr:row>
      <xdr:rowOff>188119</xdr:rowOff>
    </xdr:to>
    <xdr:sp macro="" textlink="">
      <xdr:nvSpPr>
        <xdr:cNvPr id="14" name="テキスト ボックス 13"/>
        <xdr:cNvSpPr txBox="1"/>
      </xdr:nvSpPr>
      <xdr:spPr>
        <a:xfrm>
          <a:off x="2108200" y="56972200"/>
          <a:ext cx="2960370" cy="70881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Ｂ．</a:t>
          </a:r>
          <a:r>
            <a:rPr kumimoji="1" lang="ja-JP" altLang="ja-JP" sz="1100">
              <a:solidFill>
                <a:schemeClr val="dk1"/>
              </a:solidFill>
              <a:effectLst/>
              <a:latin typeface="+mn-lt"/>
              <a:ea typeface="+mn-ea"/>
              <a:cs typeface="+mn-cs"/>
            </a:rPr>
            <a:t>独立行政法人医薬品医療機器総合機構</a:t>
          </a:r>
          <a:endParaRPr lang="ja-JP" altLang="ja-JP" sz="1000">
            <a:effectLst/>
          </a:endParaRPr>
        </a:p>
        <a:p>
          <a:pPr algn="ctr"/>
          <a:r>
            <a:rPr kumimoji="1" lang="ja-JP" altLang="en-US" sz="1000"/>
            <a:t>３０．８百万円</a:t>
          </a:r>
        </a:p>
      </xdr:txBody>
    </xdr:sp>
    <xdr:clientData/>
  </xdr:twoCellAnchor>
  <xdr:twoCellAnchor>
    <xdr:from>
      <xdr:col>9</xdr:col>
      <xdr:colOff>127000</xdr:colOff>
      <xdr:row>763</xdr:row>
      <xdr:rowOff>233680</xdr:rowOff>
    </xdr:from>
    <xdr:to>
      <xdr:col>15</xdr:col>
      <xdr:colOff>69850</xdr:colOff>
      <xdr:row>764</xdr:row>
      <xdr:rowOff>71755</xdr:rowOff>
    </xdr:to>
    <xdr:sp macro="" textlink="">
      <xdr:nvSpPr>
        <xdr:cNvPr id="15" name="テキスト ボックス 14"/>
        <xdr:cNvSpPr txBox="1"/>
      </xdr:nvSpPr>
      <xdr:spPr>
        <a:xfrm>
          <a:off x="1955800" y="56697880"/>
          <a:ext cx="1162050" cy="193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補助金等交付</a:t>
          </a:r>
          <a:r>
            <a:rPr kumimoji="1" lang="en-US" altLang="ja-JP" sz="900"/>
            <a:t>】</a:t>
          </a:r>
          <a:endParaRPr kumimoji="1" lang="ja-JP" altLang="en-US" sz="900"/>
        </a:p>
      </xdr:txBody>
    </xdr:sp>
    <xdr:clientData/>
  </xdr:twoCellAnchor>
  <xdr:twoCellAnchor>
    <xdr:from>
      <xdr:col>35</xdr:col>
      <xdr:colOff>10160</xdr:colOff>
      <xdr:row>764</xdr:row>
      <xdr:rowOff>152400</xdr:rowOff>
    </xdr:from>
    <xdr:to>
      <xdr:col>46</xdr:col>
      <xdr:colOff>635</xdr:colOff>
      <xdr:row>765</xdr:row>
      <xdr:rowOff>176213</xdr:rowOff>
    </xdr:to>
    <xdr:sp macro="" textlink="">
      <xdr:nvSpPr>
        <xdr:cNvPr id="16" name="テキスト ボックス 15"/>
        <xdr:cNvSpPr txBox="1"/>
      </xdr:nvSpPr>
      <xdr:spPr>
        <a:xfrm>
          <a:off x="7011035" y="51387375"/>
          <a:ext cx="2190750" cy="690563"/>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．事務費</a:t>
          </a:r>
          <a:endPar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７．８百万円</a:t>
          </a:r>
        </a:p>
      </xdr:txBody>
    </xdr:sp>
    <xdr:clientData/>
  </xdr:twoCellAnchor>
  <xdr:twoCellAnchor>
    <xdr:from>
      <xdr:col>34</xdr:col>
      <xdr:colOff>142240</xdr:colOff>
      <xdr:row>765</xdr:row>
      <xdr:rowOff>447040</xdr:rowOff>
    </xdr:from>
    <xdr:to>
      <xdr:col>45</xdr:col>
      <xdr:colOff>50800</xdr:colOff>
      <xdr:row>766</xdr:row>
      <xdr:rowOff>457200</xdr:rowOff>
    </xdr:to>
    <xdr:sp macro="" textlink="">
      <xdr:nvSpPr>
        <xdr:cNvPr id="17" name="大かっこ 16"/>
        <xdr:cNvSpPr/>
      </xdr:nvSpPr>
      <xdr:spPr>
        <a:xfrm>
          <a:off x="6943090" y="52348765"/>
          <a:ext cx="2108835" cy="676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en-US" altLang="ja-JP" sz="900"/>
        </a:p>
        <a:p>
          <a:pPr algn="l"/>
          <a:r>
            <a:rPr kumimoji="1" lang="ja-JP" altLang="en-US" sz="900"/>
            <a:t>・職員旅費</a:t>
          </a:r>
          <a:r>
            <a:rPr kumimoji="1" lang="en-US" altLang="ja-JP" sz="900"/>
            <a:t>,</a:t>
          </a:r>
          <a:r>
            <a:rPr kumimoji="1" lang="ja-JP" altLang="en-US" sz="900"/>
            <a:t>会場借料等</a:t>
          </a:r>
        </a:p>
      </xdr:txBody>
    </xdr:sp>
    <xdr:clientData/>
  </xdr:twoCellAnchor>
  <xdr:twoCellAnchor>
    <xdr:from>
      <xdr:col>10</xdr:col>
      <xdr:colOff>68580</xdr:colOff>
      <xdr:row>765</xdr:row>
      <xdr:rowOff>236220</xdr:rowOff>
    </xdr:from>
    <xdr:to>
      <xdr:col>24</xdr:col>
      <xdr:colOff>177800</xdr:colOff>
      <xdr:row>766</xdr:row>
      <xdr:rowOff>431799</xdr:rowOff>
    </xdr:to>
    <xdr:sp macro="" textlink="">
      <xdr:nvSpPr>
        <xdr:cNvPr id="18" name="大かっこ 17"/>
        <xdr:cNvSpPr/>
      </xdr:nvSpPr>
      <xdr:spPr>
        <a:xfrm>
          <a:off x="2100580" y="57729120"/>
          <a:ext cx="2954020" cy="8686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・軽微変更届出等の届出内容確認業務の体制整備事業</a:t>
          </a:r>
          <a:endParaRPr kumimoji="1" lang="en-US" altLang="ja-JP" sz="9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医療機器承認促進事業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・小児用医療機器の承認申請支援事業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endParaRPr kumimoji="1" lang="en-US" altLang="ja-JP" sz="900"/>
        </a:p>
      </xdr:txBody>
    </xdr:sp>
    <xdr:clientData/>
  </xdr:twoCellAnchor>
  <xdr:twoCellAnchor>
    <xdr:from>
      <xdr:col>22</xdr:col>
      <xdr:colOff>68580</xdr:colOff>
      <xdr:row>770</xdr:row>
      <xdr:rowOff>71120</xdr:rowOff>
    </xdr:from>
    <xdr:to>
      <xdr:col>35</xdr:col>
      <xdr:colOff>60642</xdr:colOff>
      <xdr:row>772</xdr:row>
      <xdr:rowOff>52547</xdr:rowOff>
    </xdr:to>
    <xdr:sp macro="" textlink="">
      <xdr:nvSpPr>
        <xdr:cNvPr id="20" name="テキスト ボックス 19"/>
        <xdr:cNvSpPr txBox="1"/>
      </xdr:nvSpPr>
      <xdr:spPr>
        <a:xfrm>
          <a:off x="4538980" y="59951620"/>
          <a:ext cx="2633662" cy="679927"/>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E</a:t>
          </a:r>
          <a:r>
            <a:rPr kumimoji="1" lang="ja-JP" altLang="en-US" sz="1000"/>
            <a:t>．国立医薬品食品衛生研究所</a:t>
          </a:r>
        </a:p>
        <a:p>
          <a:pPr algn="ctr"/>
          <a:r>
            <a:rPr kumimoji="1" lang="ja-JP" altLang="en-US" sz="1000"/>
            <a:t>３５．６百万円</a:t>
          </a:r>
          <a:endParaRPr kumimoji="1" lang="en-US" altLang="ja-JP" sz="1000"/>
        </a:p>
      </xdr:txBody>
    </xdr:sp>
    <xdr:clientData/>
  </xdr:twoCellAnchor>
  <xdr:twoCellAnchor>
    <xdr:from>
      <xdr:col>28</xdr:col>
      <xdr:colOff>166211</xdr:colOff>
      <xdr:row>754</xdr:row>
      <xdr:rowOff>25400</xdr:rowOff>
    </xdr:from>
    <xdr:to>
      <xdr:col>28</xdr:col>
      <xdr:colOff>177800</xdr:colOff>
      <xdr:row>770</xdr:row>
      <xdr:rowOff>71120</xdr:rowOff>
    </xdr:to>
    <xdr:cxnSp macro="">
      <xdr:nvCxnSpPr>
        <xdr:cNvPr id="21" name="直線矢印コネクタ 20"/>
        <xdr:cNvCxnSpPr>
          <a:endCxn id="20" idx="0"/>
        </xdr:cNvCxnSpPr>
      </xdr:nvCxnSpPr>
      <xdr:spPr>
        <a:xfrm flipH="1">
          <a:off x="5855811" y="53289200"/>
          <a:ext cx="11589" cy="66624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114300</xdr:colOff>
      <xdr:row>772</xdr:row>
      <xdr:rowOff>154941</xdr:rowOff>
    </xdr:from>
    <xdr:to>
      <xdr:col>35</xdr:col>
      <xdr:colOff>190500</xdr:colOff>
      <xdr:row>773</xdr:row>
      <xdr:rowOff>139701</xdr:rowOff>
    </xdr:to>
    <xdr:sp macro="" textlink="">
      <xdr:nvSpPr>
        <xdr:cNvPr id="22" name="大かっこ 21"/>
        <xdr:cNvSpPr/>
      </xdr:nvSpPr>
      <xdr:spPr>
        <a:xfrm>
          <a:off x="4381500" y="60733941"/>
          <a:ext cx="2921000" cy="3022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次世代医療機器・再生医療等製品評価指針作成事業</a:t>
          </a:r>
          <a:endParaRPr kumimoji="1" lang="en-US" altLang="ja-JP" sz="900" b="0" i="0" u="none" strike="noStrike" kern="0" cap="none" spc="0" normalizeH="0" baseline="0" noProof="0">
            <a:ln>
              <a:noFill/>
            </a:ln>
            <a:solidFill>
              <a:schemeClr val="tx1"/>
            </a:solidFill>
            <a:effectLst/>
            <a:uLnTx/>
            <a:uFillTx/>
            <a:latin typeface="+mn-lt"/>
            <a:ea typeface="+mn-ea"/>
            <a:cs typeface="+mn-cs"/>
          </a:endParaRPr>
        </a:p>
      </xdr:txBody>
    </xdr:sp>
    <xdr:clientData/>
  </xdr:twoCellAnchor>
  <xdr:twoCellAnchor>
    <xdr:from>
      <xdr:col>29</xdr:col>
      <xdr:colOff>12700</xdr:colOff>
      <xdr:row>773</xdr:row>
      <xdr:rowOff>177800</xdr:rowOff>
    </xdr:from>
    <xdr:to>
      <xdr:col>29</xdr:col>
      <xdr:colOff>12700</xdr:colOff>
      <xdr:row>779</xdr:row>
      <xdr:rowOff>25400</xdr:rowOff>
    </xdr:to>
    <xdr:cxnSp macro="">
      <xdr:nvCxnSpPr>
        <xdr:cNvPr id="23" name="直線矢印コネクタ 22"/>
        <xdr:cNvCxnSpPr/>
      </xdr:nvCxnSpPr>
      <xdr:spPr>
        <a:xfrm>
          <a:off x="5905500" y="61074300"/>
          <a:ext cx="0" cy="17526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17780</xdr:colOff>
      <xdr:row>776</xdr:row>
      <xdr:rowOff>302559</xdr:rowOff>
    </xdr:from>
    <xdr:to>
      <xdr:col>41</xdr:col>
      <xdr:colOff>190500</xdr:colOff>
      <xdr:row>777</xdr:row>
      <xdr:rowOff>1495</xdr:rowOff>
    </xdr:to>
    <xdr:cxnSp macro="">
      <xdr:nvCxnSpPr>
        <xdr:cNvPr id="24" name="直線コネクタ 23"/>
        <xdr:cNvCxnSpPr/>
      </xdr:nvCxnSpPr>
      <xdr:spPr>
        <a:xfrm flipV="1">
          <a:off x="3245074" y="57721500"/>
          <a:ext cx="5215367" cy="1270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777</xdr:row>
      <xdr:rowOff>0</xdr:rowOff>
    </xdr:from>
    <xdr:to>
      <xdr:col>16</xdr:col>
      <xdr:colOff>1</xdr:colOff>
      <xdr:row>779</xdr:row>
      <xdr:rowOff>57150</xdr:rowOff>
    </xdr:to>
    <xdr:cxnSp macro="">
      <xdr:nvCxnSpPr>
        <xdr:cNvPr id="25" name="直線矢印コネクタ 24"/>
        <xdr:cNvCxnSpPr/>
      </xdr:nvCxnSpPr>
      <xdr:spPr>
        <a:xfrm flipH="1">
          <a:off x="3251200" y="62166500"/>
          <a:ext cx="1" cy="6921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190500</xdr:colOff>
      <xdr:row>777</xdr:row>
      <xdr:rowOff>0</xdr:rowOff>
    </xdr:from>
    <xdr:to>
      <xdr:col>41</xdr:col>
      <xdr:colOff>190501</xdr:colOff>
      <xdr:row>779</xdr:row>
      <xdr:rowOff>9525</xdr:rowOff>
    </xdr:to>
    <xdr:cxnSp macro="">
      <xdr:nvCxnSpPr>
        <xdr:cNvPr id="26" name="直線矢印コネクタ 25"/>
        <xdr:cNvCxnSpPr/>
      </xdr:nvCxnSpPr>
      <xdr:spPr>
        <a:xfrm flipH="1">
          <a:off x="8521700" y="62166500"/>
          <a:ext cx="1" cy="6445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33020</xdr:colOff>
      <xdr:row>779</xdr:row>
      <xdr:rowOff>63500</xdr:rowOff>
    </xdr:from>
    <xdr:ext cx="1595309" cy="275717"/>
    <xdr:sp macro="" textlink="">
      <xdr:nvSpPr>
        <xdr:cNvPr id="27" name="テキスト ボックス 26"/>
        <xdr:cNvSpPr txBox="1"/>
      </xdr:nvSpPr>
      <xdr:spPr>
        <a:xfrm>
          <a:off x="2065020" y="62865000"/>
          <a:ext cx="159530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24</xdr:col>
      <xdr:colOff>73660</xdr:colOff>
      <xdr:row>779</xdr:row>
      <xdr:rowOff>62865</xdr:rowOff>
    </xdr:from>
    <xdr:ext cx="1249060" cy="275717"/>
    <xdr:sp macro="" textlink="">
      <xdr:nvSpPr>
        <xdr:cNvPr id="28" name="テキスト ボックス 27"/>
        <xdr:cNvSpPr txBox="1"/>
      </xdr:nvSpPr>
      <xdr:spPr>
        <a:xfrm>
          <a:off x="4950460" y="62864365"/>
          <a:ext cx="1249060"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38</xdr:col>
      <xdr:colOff>12700</xdr:colOff>
      <xdr:row>779</xdr:row>
      <xdr:rowOff>33020</xdr:rowOff>
    </xdr:from>
    <xdr:ext cx="671979" cy="275717"/>
    <xdr:sp macro="" textlink="">
      <xdr:nvSpPr>
        <xdr:cNvPr id="29" name="テキスト ボックス 28"/>
        <xdr:cNvSpPr txBox="1"/>
      </xdr:nvSpPr>
      <xdr:spPr>
        <a:xfrm>
          <a:off x="7734300" y="62834520"/>
          <a:ext cx="67197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9</xdr:col>
      <xdr:colOff>93980</xdr:colOff>
      <xdr:row>780</xdr:row>
      <xdr:rowOff>22860</xdr:rowOff>
    </xdr:from>
    <xdr:to>
      <xdr:col>21</xdr:col>
      <xdr:colOff>17780</xdr:colOff>
      <xdr:row>782</xdr:row>
      <xdr:rowOff>69132</xdr:rowOff>
    </xdr:to>
    <xdr:sp macro="" textlink="">
      <xdr:nvSpPr>
        <xdr:cNvPr id="30" name="テキスト ボックス 29"/>
        <xdr:cNvSpPr txBox="1"/>
      </xdr:nvSpPr>
      <xdr:spPr>
        <a:xfrm>
          <a:off x="1922780" y="63141860"/>
          <a:ext cx="2362200" cy="68127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t>F.</a:t>
          </a:r>
          <a:r>
            <a:rPr kumimoji="1" lang="ja-JP" altLang="en-US" sz="1000"/>
            <a:t>民間業者等（９者）</a:t>
          </a:r>
          <a:endParaRPr kumimoji="1" lang="en-US" altLang="ja-JP" sz="1000"/>
        </a:p>
        <a:p>
          <a:pPr algn="ctr"/>
          <a:r>
            <a:rPr kumimoji="1" lang="ja-JP" altLang="en-US" sz="1000"/>
            <a:t>５．９百万円</a:t>
          </a:r>
          <a:endParaRPr kumimoji="1" lang="en-US" altLang="ja-JP" sz="1000"/>
        </a:p>
      </xdr:txBody>
    </xdr:sp>
    <xdr:clientData/>
  </xdr:twoCellAnchor>
  <xdr:twoCellAnchor>
    <xdr:from>
      <xdr:col>9</xdr:col>
      <xdr:colOff>124461</xdr:colOff>
      <xdr:row>782</xdr:row>
      <xdr:rowOff>124460</xdr:rowOff>
    </xdr:from>
    <xdr:to>
      <xdr:col>20</xdr:col>
      <xdr:colOff>130176</xdr:colOff>
      <xdr:row>783</xdr:row>
      <xdr:rowOff>127000</xdr:rowOff>
    </xdr:to>
    <xdr:sp macro="" textlink="">
      <xdr:nvSpPr>
        <xdr:cNvPr id="31" name="大かっこ 30"/>
        <xdr:cNvSpPr/>
      </xdr:nvSpPr>
      <xdr:spPr>
        <a:xfrm>
          <a:off x="1953261" y="63878460"/>
          <a:ext cx="2240915" cy="3200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22</xdr:col>
      <xdr:colOff>165101</xdr:colOff>
      <xdr:row>782</xdr:row>
      <xdr:rowOff>114300</xdr:rowOff>
    </xdr:from>
    <xdr:to>
      <xdr:col>34</xdr:col>
      <xdr:colOff>120651</xdr:colOff>
      <xdr:row>783</xdr:row>
      <xdr:rowOff>114300</xdr:rowOff>
    </xdr:to>
    <xdr:sp macro="" textlink="">
      <xdr:nvSpPr>
        <xdr:cNvPr id="32" name="大かっこ 31"/>
        <xdr:cNvSpPr/>
      </xdr:nvSpPr>
      <xdr:spPr>
        <a:xfrm>
          <a:off x="4635501" y="63868300"/>
          <a:ext cx="2393950" cy="317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a:t>
          </a:r>
          <a:r>
            <a:rPr kumimoji="1" lang="ja-JP" altLang="en-US" sz="900" b="0" i="0" u="none" strike="noStrike" kern="0" cap="none" spc="0" normalizeH="0" baseline="0" noProof="0">
              <a:ln>
                <a:noFill/>
              </a:ln>
              <a:solidFill>
                <a:prstClr val="black"/>
              </a:solidFill>
              <a:effectLst/>
              <a:uLnTx/>
              <a:uFillTx/>
              <a:latin typeface="+mn-lt"/>
              <a:ea typeface="+mn-ea"/>
              <a:cs typeface="+mn-cs"/>
            </a:rPr>
            <a:t>次世代医療機器評価指標作成事業</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82550</xdr:colOff>
      <xdr:row>782</xdr:row>
      <xdr:rowOff>111125</xdr:rowOff>
    </xdr:from>
    <xdr:to>
      <xdr:col>48</xdr:col>
      <xdr:colOff>50800</xdr:colOff>
      <xdr:row>783</xdr:row>
      <xdr:rowOff>95884</xdr:rowOff>
    </xdr:to>
    <xdr:sp macro="" textlink="">
      <xdr:nvSpPr>
        <xdr:cNvPr id="33" name="大かっこ 32"/>
        <xdr:cNvSpPr/>
      </xdr:nvSpPr>
      <xdr:spPr>
        <a:xfrm>
          <a:off x="7397750" y="63865125"/>
          <a:ext cx="2406650" cy="3022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人件費、役務費、消耗品費　等</a:t>
          </a:r>
        </a:p>
      </xdr:txBody>
    </xdr:sp>
    <xdr:clientData/>
  </xdr:twoCellAnchor>
  <xdr:twoCellAnchor>
    <xdr:from>
      <xdr:col>22</xdr:col>
      <xdr:colOff>144780</xdr:colOff>
      <xdr:row>780</xdr:row>
      <xdr:rowOff>12700</xdr:rowOff>
    </xdr:from>
    <xdr:to>
      <xdr:col>34</xdr:col>
      <xdr:colOff>139700</xdr:colOff>
      <xdr:row>782</xdr:row>
      <xdr:rowOff>58972</xdr:rowOff>
    </xdr:to>
    <xdr:sp macro="" textlink="">
      <xdr:nvSpPr>
        <xdr:cNvPr id="34" name="テキスト ボックス 33"/>
        <xdr:cNvSpPr txBox="1"/>
      </xdr:nvSpPr>
      <xdr:spPr>
        <a:xfrm>
          <a:off x="4615180" y="63131700"/>
          <a:ext cx="2433320" cy="68127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G.</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者）</a:t>
          </a:r>
          <a:endParaRPr kumimoji="0" lang="en-US" altLang="ja-JP" sz="10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t>２１．６百万円</a:t>
          </a:r>
          <a:endParaRPr kumimoji="1" lang="en-US" altLang="ja-JP" sz="1000"/>
        </a:p>
      </xdr:txBody>
    </xdr:sp>
    <xdr:clientData/>
  </xdr:twoCellAnchor>
  <xdr:twoCellAnchor>
    <xdr:from>
      <xdr:col>36</xdr:col>
      <xdr:colOff>22860</xdr:colOff>
      <xdr:row>780</xdr:row>
      <xdr:rowOff>10160</xdr:rowOff>
    </xdr:from>
    <xdr:to>
      <xdr:col>48</xdr:col>
      <xdr:colOff>17780</xdr:colOff>
      <xdr:row>782</xdr:row>
      <xdr:rowOff>56432</xdr:rowOff>
    </xdr:to>
    <xdr:sp macro="" textlink="">
      <xdr:nvSpPr>
        <xdr:cNvPr id="35" name="テキスト ボックス 34"/>
        <xdr:cNvSpPr txBox="1"/>
      </xdr:nvSpPr>
      <xdr:spPr>
        <a:xfrm>
          <a:off x="7338060" y="63129160"/>
          <a:ext cx="2433320" cy="68127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t>H.</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民間業者等（</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者）</a:t>
          </a:r>
          <a:endParaRPr lang="ja-JP" altLang="ja-JP" sz="1000">
            <a:effectLst/>
          </a:endParaRPr>
        </a:p>
        <a:p>
          <a:pPr algn="ctr"/>
          <a:r>
            <a:rPr kumimoji="1" lang="ja-JP" altLang="en-US" sz="1000"/>
            <a:t>８．１百万円</a:t>
          </a:r>
          <a:endParaRPr kumimoji="1" lang="en-US" altLang="ja-JP" sz="1000"/>
        </a:p>
      </xdr:txBody>
    </xdr:sp>
    <xdr:clientData/>
  </xdr:twoCellAnchor>
  <xdr:twoCellAnchor>
    <xdr:from>
      <xdr:col>7</xdr:col>
      <xdr:colOff>81280</xdr:colOff>
      <xdr:row>756</xdr:row>
      <xdr:rowOff>129540</xdr:rowOff>
    </xdr:from>
    <xdr:to>
      <xdr:col>14</xdr:col>
      <xdr:colOff>76200</xdr:colOff>
      <xdr:row>756</xdr:row>
      <xdr:rowOff>342900</xdr:rowOff>
    </xdr:to>
    <xdr:sp macro="" textlink="">
      <xdr:nvSpPr>
        <xdr:cNvPr id="36" name="テキスト ボックス 35"/>
        <xdr:cNvSpPr txBox="1"/>
      </xdr:nvSpPr>
      <xdr:spPr>
        <a:xfrm>
          <a:off x="1503680" y="54104540"/>
          <a:ext cx="1417320" cy="213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33</xdr:col>
      <xdr:colOff>43180</xdr:colOff>
      <xdr:row>756</xdr:row>
      <xdr:rowOff>132080</xdr:rowOff>
    </xdr:from>
    <xdr:to>
      <xdr:col>40</xdr:col>
      <xdr:colOff>22860</xdr:colOff>
      <xdr:row>757</xdr:row>
      <xdr:rowOff>50800</xdr:rowOff>
    </xdr:to>
    <xdr:sp macro="" textlink="">
      <xdr:nvSpPr>
        <xdr:cNvPr id="37" name="テキスト ボックス 36"/>
        <xdr:cNvSpPr txBox="1"/>
      </xdr:nvSpPr>
      <xdr:spPr>
        <a:xfrm>
          <a:off x="6748780" y="54107080"/>
          <a:ext cx="1402080" cy="274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34</xdr:col>
      <xdr:colOff>38100</xdr:colOff>
      <xdr:row>763</xdr:row>
      <xdr:rowOff>241300</xdr:rowOff>
    </xdr:from>
    <xdr:to>
      <xdr:col>41</xdr:col>
      <xdr:colOff>58420</xdr:colOff>
      <xdr:row>764</xdr:row>
      <xdr:rowOff>101600</xdr:rowOff>
    </xdr:to>
    <xdr:sp macro="" textlink="">
      <xdr:nvSpPr>
        <xdr:cNvPr id="38" name="テキスト ボックス 37"/>
        <xdr:cNvSpPr txBox="1"/>
      </xdr:nvSpPr>
      <xdr:spPr>
        <a:xfrm>
          <a:off x="6946900" y="56705500"/>
          <a:ext cx="1442720" cy="215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21</xdr:col>
      <xdr:colOff>30480</xdr:colOff>
      <xdr:row>769</xdr:row>
      <xdr:rowOff>269241</xdr:rowOff>
    </xdr:from>
    <xdr:to>
      <xdr:col>28</xdr:col>
      <xdr:colOff>162560</xdr:colOff>
      <xdr:row>769</xdr:row>
      <xdr:rowOff>436881</xdr:rowOff>
    </xdr:to>
    <xdr:sp macro="" textlink="">
      <xdr:nvSpPr>
        <xdr:cNvPr id="39" name="テキスト ボックス 38"/>
        <xdr:cNvSpPr txBox="1"/>
      </xdr:nvSpPr>
      <xdr:spPr>
        <a:xfrm>
          <a:off x="4297680" y="59705241"/>
          <a:ext cx="1554480" cy="167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その他（支出委任）</a:t>
          </a:r>
          <a:r>
            <a:rPr kumimoji="1" lang="en-US" altLang="ja-JP" sz="900"/>
            <a:t>】</a:t>
          </a:r>
          <a:endParaRPr kumimoji="1" lang="ja-JP" altLang="en-US" sz="900"/>
        </a:p>
      </xdr:txBody>
    </xdr:sp>
    <xdr:clientData/>
  </xdr:twoCellAnchor>
  <xdr:twoCellAnchor>
    <xdr:from>
      <xdr:col>41</xdr:col>
      <xdr:colOff>0</xdr:colOff>
      <xdr:row>763</xdr:row>
      <xdr:rowOff>10160</xdr:rowOff>
    </xdr:from>
    <xdr:to>
      <xdr:col>41</xdr:col>
      <xdr:colOff>0</xdr:colOff>
      <xdr:row>764</xdr:row>
      <xdr:rowOff>65723</xdr:rowOff>
    </xdr:to>
    <xdr:cxnSp macro="">
      <xdr:nvCxnSpPr>
        <xdr:cNvPr id="40" name="直線矢印コネクタ 39"/>
        <xdr:cNvCxnSpPr/>
      </xdr:nvCxnSpPr>
      <xdr:spPr>
        <a:xfrm>
          <a:off x="8201025" y="50892710"/>
          <a:ext cx="0" cy="40798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80" zoomScaleSheetLayoutView="10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400</v>
      </c>
      <c r="AJ2" s="941" t="s">
        <v>874</v>
      </c>
      <c r="AK2" s="941"/>
      <c r="AL2" s="941"/>
      <c r="AM2" s="941"/>
      <c r="AN2" s="98" t="s">
        <v>400</v>
      </c>
      <c r="AO2" s="941">
        <v>20</v>
      </c>
      <c r="AP2" s="941"/>
      <c r="AQ2" s="941"/>
      <c r="AR2" s="99" t="s">
        <v>703</v>
      </c>
      <c r="AS2" s="947">
        <v>275</v>
      </c>
      <c r="AT2" s="947"/>
      <c r="AU2" s="947"/>
      <c r="AV2" s="98" t="str">
        <f>IF(AW2="","","-")</f>
        <v/>
      </c>
      <c r="AW2" s="907"/>
      <c r="AX2" s="907"/>
    </row>
    <row r="3" spans="1:50" ht="21" customHeight="1" thickBot="1" x14ac:dyDescent="0.2">
      <c r="A3" s="863" t="s">
        <v>696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704</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705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706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708</v>
      </c>
      <c r="H5" s="836"/>
      <c r="I5" s="836"/>
      <c r="J5" s="836"/>
      <c r="K5" s="836"/>
      <c r="L5" s="836"/>
      <c r="M5" s="837" t="s">
        <v>66</v>
      </c>
      <c r="N5" s="838"/>
      <c r="O5" s="838"/>
      <c r="P5" s="838"/>
      <c r="Q5" s="838"/>
      <c r="R5" s="839"/>
      <c r="S5" s="840" t="s">
        <v>709</v>
      </c>
      <c r="T5" s="836"/>
      <c r="U5" s="836"/>
      <c r="V5" s="836"/>
      <c r="W5" s="836"/>
      <c r="X5" s="841"/>
      <c r="Y5" s="697" t="s">
        <v>3</v>
      </c>
      <c r="Z5" s="542"/>
      <c r="AA5" s="542"/>
      <c r="AB5" s="542"/>
      <c r="AC5" s="542"/>
      <c r="AD5" s="543"/>
      <c r="AE5" s="698" t="s">
        <v>710</v>
      </c>
      <c r="AF5" s="698"/>
      <c r="AG5" s="698"/>
      <c r="AH5" s="698"/>
      <c r="AI5" s="698"/>
      <c r="AJ5" s="698"/>
      <c r="AK5" s="698"/>
      <c r="AL5" s="698"/>
      <c r="AM5" s="698"/>
      <c r="AN5" s="698"/>
      <c r="AO5" s="698"/>
      <c r="AP5" s="699"/>
      <c r="AQ5" s="700" t="s">
        <v>707</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79.5" customHeight="1" x14ac:dyDescent="0.15">
      <c r="A7" s="494" t="s">
        <v>22</v>
      </c>
      <c r="B7" s="495"/>
      <c r="C7" s="495"/>
      <c r="D7" s="495"/>
      <c r="E7" s="495"/>
      <c r="F7" s="496"/>
      <c r="G7" s="497" t="s">
        <v>711</v>
      </c>
      <c r="H7" s="498"/>
      <c r="I7" s="498"/>
      <c r="J7" s="498"/>
      <c r="K7" s="498"/>
      <c r="L7" s="498"/>
      <c r="M7" s="498"/>
      <c r="N7" s="498"/>
      <c r="O7" s="498"/>
      <c r="P7" s="498"/>
      <c r="Q7" s="498"/>
      <c r="R7" s="498"/>
      <c r="S7" s="498"/>
      <c r="T7" s="498"/>
      <c r="U7" s="498"/>
      <c r="V7" s="498"/>
      <c r="W7" s="498"/>
      <c r="X7" s="499"/>
      <c r="Y7" s="919" t="s">
        <v>383</v>
      </c>
      <c r="Z7" s="439"/>
      <c r="AA7" s="439"/>
      <c r="AB7" s="439"/>
      <c r="AC7" s="439"/>
      <c r="AD7" s="920"/>
      <c r="AE7" s="908" t="s">
        <v>712</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255</v>
      </c>
      <c r="B8" s="495"/>
      <c r="C8" s="495"/>
      <c r="D8" s="495"/>
      <c r="E8" s="495"/>
      <c r="F8" s="496"/>
      <c r="G8" s="942" t="str">
        <f>入力規則等!A27</f>
        <v>-</v>
      </c>
      <c r="H8" s="722"/>
      <c r="I8" s="722"/>
      <c r="J8" s="722"/>
      <c r="K8" s="722"/>
      <c r="L8" s="722"/>
      <c r="M8" s="722"/>
      <c r="N8" s="722"/>
      <c r="O8" s="722"/>
      <c r="P8" s="722"/>
      <c r="Q8" s="722"/>
      <c r="R8" s="722"/>
      <c r="S8" s="722"/>
      <c r="T8" s="722"/>
      <c r="U8" s="722"/>
      <c r="V8" s="722"/>
      <c r="W8" s="722"/>
      <c r="X8" s="943"/>
      <c r="Y8" s="842" t="s">
        <v>256</v>
      </c>
      <c r="Z8" s="843"/>
      <c r="AA8" s="843"/>
      <c r="AB8" s="843"/>
      <c r="AC8" s="843"/>
      <c r="AD8" s="84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713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38" customHeight="1" x14ac:dyDescent="0.15">
      <c r="A10" s="659" t="s">
        <v>30</v>
      </c>
      <c r="B10" s="660"/>
      <c r="C10" s="660"/>
      <c r="D10" s="660"/>
      <c r="E10" s="660"/>
      <c r="F10" s="660"/>
      <c r="G10" s="753" t="s">
        <v>714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384</v>
      </c>
      <c r="Q12" s="441"/>
      <c r="R12" s="441"/>
      <c r="S12" s="441"/>
      <c r="T12" s="441"/>
      <c r="U12" s="441"/>
      <c r="V12" s="442"/>
      <c r="W12" s="446" t="s">
        <v>406</v>
      </c>
      <c r="X12" s="441"/>
      <c r="Y12" s="441"/>
      <c r="Z12" s="441"/>
      <c r="AA12" s="441"/>
      <c r="AB12" s="441"/>
      <c r="AC12" s="442"/>
      <c r="AD12" s="446" t="s">
        <v>693</v>
      </c>
      <c r="AE12" s="441"/>
      <c r="AF12" s="441"/>
      <c r="AG12" s="441"/>
      <c r="AH12" s="441"/>
      <c r="AI12" s="441"/>
      <c r="AJ12" s="442"/>
      <c r="AK12" s="446" t="s">
        <v>697</v>
      </c>
      <c r="AL12" s="441"/>
      <c r="AM12" s="441"/>
      <c r="AN12" s="441"/>
      <c r="AO12" s="441"/>
      <c r="AP12" s="441"/>
      <c r="AQ12" s="442"/>
      <c r="AR12" s="446" t="s">
        <v>698</v>
      </c>
      <c r="AS12" s="441"/>
      <c r="AT12" s="441"/>
      <c r="AU12" s="441"/>
      <c r="AV12" s="441"/>
      <c r="AW12" s="441"/>
      <c r="AX12" s="724"/>
    </row>
    <row r="13" spans="1:50" ht="21" customHeight="1" x14ac:dyDescent="0.15">
      <c r="A13" s="613"/>
      <c r="B13" s="614"/>
      <c r="C13" s="614"/>
      <c r="D13" s="614"/>
      <c r="E13" s="614"/>
      <c r="F13" s="615"/>
      <c r="G13" s="725" t="s">
        <v>6</v>
      </c>
      <c r="H13" s="726"/>
      <c r="I13" s="763" t="s">
        <v>7</v>
      </c>
      <c r="J13" s="764"/>
      <c r="K13" s="764"/>
      <c r="L13" s="764"/>
      <c r="M13" s="764"/>
      <c r="N13" s="764"/>
      <c r="O13" s="765"/>
      <c r="P13" s="656">
        <v>104</v>
      </c>
      <c r="Q13" s="657"/>
      <c r="R13" s="657"/>
      <c r="S13" s="657"/>
      <c r="T13" s="657"/>
      <c r="U13" s="657"/>
      <c r="V13" s="658"/>
      <c r="W13" s="656">
        <v>138</v>
      </c>
      <c r="X13" s="657"/>
      <c r="Y13" s="657"/>
      <c r="Z13" s="657"/>
      <c r="AA13" s="657"/>
      <c r="AB13" s="657"/>
      <c r="AC13" s="658"/>
      <c r="AD13" s="656">
        <v>125</v>
      </c>
      <c r="AE13" s="657"/>
      <c r="AF13" s="657"/>
      <c r="AG13" s="657"/>
      <c r="AH13" s="657"/>
      <c r="AI13" s="657"/>
      <c r="AJ13" s="658"/>
      <c r="AK13" s="656">
        <v>113</v>
      </c>
      <c r="AL13" s="657"/>
      <c r="AM13" s="657"/>
      <c r="AN13" s="657"/>
      <c r="AO13" s="657"/>
      <c r="AP13" s="657"/>
      <c r="AQ13" s="658"/>
      <c r="AR13" s="916">
        <v>130</v>
      </c>
      <c r="AS13" s="917"/>
      <c r="AT13" s="917"/>
      <c r="AU13" s="917"/>
      <c r="AV13" s="917"/>
      <c r="AW13" s="917"/>
      <c r="AX13" s="918"/>
    </row>
    <row r="14" spans="1:50" ht="21" customHeight="1" x14ac:dyDescent="0.15">
      <c r="A14" s="613"/>
      <c r="B14" s="614"/>
      <c r="C14" s="614"/>
      <c r="D14" s="614"/>
      <c r="E14" s="614"/>
      <c r="F14" s="615"/>
      <c r="G14" s="727"/>
      <c r="H14" s="728"/>
      <c r="I14" s="713" t="s">
        <v>8</v>
      </c>
      <c r="J14" s="761"/>
      <c r="K14" s="761"/>
      <c r="L14" s="761"/>
      <c r="M14" s="761"/>
      <c r="N14" s="761"/>
      <c r="O14" s="762"/>
      <c r="P14" s="656" t="s">
        <v>715</v>
      </c>
      <c r="Q14" s="657"/>
      <c r="R14" s="657"/>
      <c r="S14" s="657"/>
      <c r="T14" s="657"/>
      <c r="U14" s="657"/>
      <c r="V14" s="658"/>
      <c r="W14" s="656" t="s">
        <v>715</v>
      </c>
      <c r="X14" s="657"/>
      <c r="Y14" s="657"/>
      <c r="Z14" s="657"/>
      <c r="AA14" s="657"/>
      <c r="AB14" s="657"/>
      <c r="AC14" s="658"/>
      <c r="AD14" s="656" t="s">
        <v>715</v>
      </c>
      <c r="AE14" s="657"/>
      <c r="AF14" s="657"/>
      <c r="AG14" s="657"/>
      <c r="AH14" s="657"/>
      <c r="AI14" s="657"/>
      <c r="AJ14" s="658"/>
      <c r="AK14" s="656" t="s">
        <v>745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7"/>
      <c r="H15" s="728"/>
      <c r="I15" s="713" t="s">
        <v>51</v>
      </c>
      <c r="J15" s="714"/>
      <c r="K15" s="714"/>
      <c r="L15" s="714"/>
      <c r="M15" s="714"/>
      <c r="N15" s="714"/>
      <c r="O15" s="715"/>
      <c r="P15" s="656" t="s">
        <v>715</v>
      </c>
      <c r="Q15" s="657"/>
      <c r="R15" s="657"/>
      <c r="S15" s="657"/>
      <c r="T15" s="657"/>
      <c r="U15" s="657"/>
      <c r="V15" s="658"/>
      <c r="W15" s="656" t="s">
        <v>715</v>
      </c>
      <c r="X15" s="657"/>
      <c r="Y15" s="657"/>
      <c r="Z15" s="657"/>
      <c r="AA15" s="657"/>
      <c r="AB15" s="657"/>
      <c r="AC15" s="658"/>
      <c r="AD15" s="656" t="s">
        <v>715</v>
      </c>
      <c r="AE15" s="657"/>
      <c r="AF15" s="657"/>
      <c r="AG15" s="657"/>
      <c r="AH15" s="657"/>
      <c r="AI15" s="657"/>
      <c r="AJ15" s="658"/>
      <c r="AK15" s="656" t="s">
        <v>745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7"/>
      <c r="H16" s="728"/>
      <c r="I16" s="713" t="s">
        <v>52</v>
      </c>
      <c r="J16" s="714"/>
      <c r="K16" s="714"/>
      <c r="L16" s="714"/>
      <c r="M16" s="714"/>
      <c r="N16" s="714"/>
      <c r="O16" s="715"/>
      <c r="P16" s="656" t="s">
        <v>715</v>
      </c>
      <c r="Q16" s="657"/>
      <c r="R16" s="657"/>
      <c r="S16" s="657"/>
      <c r="T16" s="657"/>
      <c r="U16" s="657"/>
      <c r="V16" s="658"/>
      <c r="W16" s="656" t="s">
        <v>715</v>
      </c>
      <c r="X16" s="657"/>
      <c r="Y16" s="657"/>
      <c r="Z16" s="657"/>
      <c r="AA16" s="657"/>
      <c r="AB16" s="657"/>
      <c r="AC16" s="658"/>
      <c r="AD16" s="656" t="s">
        <v>715</v>
      </c>
      <c r="AE16" s="657"/>
      <c r="AF16" s="657"/>
      <c r="AG16" s="657"/>
      <c r="AH16" s="657"/>
      <c r="AI16" s="657"/>
      <c r="AJ16" s="658"/>
      <c r="AK16" s="656" t="s">
        <v>745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7"/>
      <c r="H17" s="728"/>
      <c r="I17" s="713" t="s">
        <v>50</v>
      </c>
      <c r="J17" s="761"/>
      <c r="K17" s="761"/>
      <c r="L17" s="761"/>
      <c r="M17" s="761"/>
      <c r="N17" s="761"/>
      <c r="O17" s="762"/>
      <c r="P17" s="656" t="s">
        <v>715</v>
      </c>
      <c r="Q17" s="657"/>
      <c r="R17" s="657"/>
      <c r="S17" s="657"/>
      <c r="T17" s="657"/>
      <c r="U17" s="657"/>
      <c r="V17" s="658"/>
      <c r="W17" s="656" t="s">
        <v>715</v>
      </c>
      <c r="X17" s="657"/>
      <c r="Y17" s="657"/>
      <c r="Z17" s="657"/>
      <c r="AA17" s="657"/>
      <c r="AB17" s="657"/>
      <c r="AC17" s="658"/>
      <c r="AD17" s="656" t="s">
        <v>715</v>
      </c>
      <c r="AE17" s="657"/>
      <c r="AF17" s="657"/>
      <c r="AG17" s="657"/>
      <c r="AH17" s="657"/>
      <c r="AI17" s="657"/>
      <c r="AJ17" s="658"/>
      <c r="AK17" s="656" t="s">
        <v>745</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9"/>
      <c r="H18" s="730"/>
      <c r="I18" s="718" t="s">
        <v>20</v>
      </c>
      <c r="J18" s="719"/>
      <c r="K18" s="719"/>
      <c r="L18" s="719"/>
      <c r="M18" s="719"/>
      <c r="N18" s="719"/>
      <c r="O18" s="720"/>
      <c r="P18" s="874">
        <f>SUM(P13:V17)</f>
        <v>104</v>
      </c>
      <c r="Q18" s="875"/>
      <c r="R18" s="875"/>
      <c r="S18" s="875"/>
      <c r="T18" s="875"/>
      <c r="U18" s="875"/>
      <c r="V18" s="876"/>
      <c r="W18" s="874">
        <f>SUM(W13:AC17)</f>
        <v>138</v>
      </c>
      <c r="X18" s="875"/>
      <c r="Y18" s="875"/>
      <c r="Z18" s="875"/>
      <c r="AA18" s="875"/>
      <c r="AB18" s="875"/>
      <c r="AC18" s="876"/>
      <c r="AD18" s="874">
        <f>SUM(AD13:AJ17)</f>
        <v>125</v>
      </c>
      <c r="AE18" s="875"/>
      <c r="AF18" s="875"/>
      <c r="AG18" s="875"/>
      <c r="AH18" s="875"/>
      <c r="AI18" s="875"/>
      <c r="AJ18" s="876"/>
      <c r="AK18" s="874">
        <f>SUM(AK13:AQ17)</f>
        <v>113</v>
      </c>
      <c r="AL18" s="875"/>
      <c r="AM18" s="875"/>
      <c r="AN18" s="875"/>
      <c r="AO18" s="875"/>
      <c r="AP18" s="875"/>
      <c r="AQ18" s="876"/>
      <c r="AR18" s="874">
        <f>SUM(AR13:AX17)</f>
        <v>130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64</v>
      </c>
      <c r="Q19" s="657"/>
      <c r="R19" s="657"/>
      <c r="S19" s="657"/>
      <c r="T19" s="657"/>
      <c r="U19" s="657"/>
      <c r="V19" s="658"/>
      <c r="W19" s="656">
        <v>101</v>
      </c>
      <c r="X19" s="657"/>
      <c r="Y19" s="657"/>
      <c r="Z19" s="657"/>
      <c r="AA19" s="657"/>
      <c r="AB19" s="657"/>
      <c r="AC19" s="658"/>
      <c r="AD19" s="656">
        <v>85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0.61538461538461542</v>
      </c>
      <c r="Q20" s="316"/>
      <c r="R20" s="316"/>
      <c r="S20" s="316"/>
      <c r="T20" s="316"/>
      <c r="U20" s="316"/>
      <c r="V20" s="316"/>
      <c r="W20" s="316">
        <f t="shared" ref="W20" si="0">IF(W18=0, "-", SUM(W19)/W18)</f>
        <v>0.73188405797101452</v>
      </c>
      <c r="X20" s="316"/>
      <c r="Y20" s="316"/>
      <c r="Z20" s="316"/>
      <c r="AA20" s="316"/>
      <c r="AB20" s="316"/>
      <c r="AC20" s="316"/>
      <c r="AD20" s="316">
        <f t="shared" ref="AD20" si="1">IF(AD18=0, "-", SUM(AD19)/AD18)</f>
        <v>0.68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348</v>
      </c>
      <c r="H21" s="315"/>
      <c r="I21" s="315"/>
      <c r="J21" s="315"/>
      <c r="K21" s="315"/>
      <c r="L21" s="315"/>
      <c r="M21" s="315"/>
      <c r="N21" s="315"/>
      <c r="O21" s="315"/>
      <c r="P21" s="316">
        <f>IF(P19=0, "-", SUM(P19)/SUM(P13,P14))</f>
        <v>0.61538461538461542</v>
      </c>
      <c r="Q21" s="316"/>
      <c r="R21" s="316"/>
      <c r="S21" s="316"/>
      <c r="T21" s="316"/>
      <c r="U21" s="316"/>
      <c r="V21" s="316"/>
      <c r="W21" s="316">
        <f t="shared" ref="W21" si="2">IF(W19=0, "-", SUM(W19)/SUM(W13,W14))</f>
        <v>0.73188405797101452</v>
      </c>
      <c r="X21" s="316"/>
      <c r="Y21" s="316"/>
      <c r="Z21" s="316"/>
      <c r="AA21" s="316"/>
      <c r="AB21" s="316"/>
      <c r="AC21" s="316"/>
      <c r="AD21" s="316">
        <f t="shared" ref="AD21" si="3">IF(AD19=0, "-", SUM(AD19)/SUM(AD13,AD14))</f>
        <v>0.68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701</v>
      </c>
      <c r="B22" s="970"/>
      <c r="C22" s="970"/>
      <c r="D22" s="970"/>
      <c r="E22" s="970"/>
      <c r="F22" s="971"/>
      <c r="G22" s="965" t="s">
        <v>327</v>
      </c>
      <c r="H22" s="222"/>
      <c r="I22" s="222"/>
      <c r="J22" s="222"/>
      <c r="K22" s="222"/>
      <c r="L22" s="222"/>
      <c r="M22" s="222"/>
      <c r="N22" s="222"/>
      <c r="O22" s="223"/>
      <c r="P22" s="930" t="s">
        <v>699</v>
      </c>
      <c r="Q22" s="222"/>
      <c r="R22" s="222"/>
      <c r="S22" s="222"/>
      <c r="T22" s="222"/>
      <c r="U22" s="222"/>
      <c r="V22" s="223"/>
      <c r="W22" s="930" t="s">
        <v>700</v>
      </c>
      <c r="X22" s="222"/>
      <c r="Y22" s="222"/>
      <c r="Z22" s="222"/>
      <c r="AA22" s="222"/>
      <c r="AB22" s="222"/>
      <c r="AC22" s="223"/>
      <c r="AD22" s="930" t="s">
        <v>326</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716</v>
      </c>
      <c r="H23" s="967"/>
      <c r="I23" s="967"/>
      <c r="J23" s="967"/>
      <c r="K23" s="967"/>
      <c r="L23" s="967"/>
      <c r="M23" s="967"/>
      <c r="N23" s="967"/>
      <c r="O23" s="968"/>
      <c r="P23" s="916">
        <v>57</v>
      </c>
      <c r="Q23" s="917"/>
      <c r="R23" s="917"/>
      <c r="S23" s="917"/>
      <c r="T23" s="917"/>
      <c r="U23" s="917"/>
      <c r="V23" s="931"/>
      <c r="W23" s="916">
        <v>57</v>
      </c>
      <c r="X23" s="917"/>
      <c r="Y23" s="917"/>
      <c r="Z23" s="917"/>
      <c r="AA23" s="917"/>
      <c r="AB23" s="917"/>
      <c r="AC23" s="931"/>
      <c r="AD23" s="979" t="s">
        <v>885</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717</v>
      </c>
      <c r="H24" s="933"/>
      <c r="I24" s="933"/>
      <c r="J24" s="933"/>
      <c r="K24" s="933"/>
      <c r="L24" s="933"/>
      <c r="M24" s="933"/>
      <c r="N24" s="933"/>
      <c r="O24" s="934"/>
      <c r="P24" s="656">
        <v>50</v>
      </c>
      <c r="Q24" s="657"/>
      <c r="R24" s="657"/>
      <c r="S24" s="657"/>
      <c r="T24" s="657"/>
      <c r="U24" s="657"/>
      <c r="V24" s="658"/>
      <c r="W24" s="656">
        <v>67</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718</v>
      </c>
      <c r="H25" s="933"/>
      <c r="I25" s="933"/>
      <c r="J25" s="933"/>
      <c r="K25" s="933"/>
      <c r="L25" s="933"/>
      <c r="M25" s="933"/>
      <c r="N25" s="933"/>
      <c r="O25" s="934"/>
      <c r="P25" s="656">
        <v>3</v>
      </c>
      <c r="Q25" s="657"/>
      <c r="R25" s="657"/>
      <c r="S25" s="657"/>
      <c r="T25" s="657"/>
      <c r="U25" s="657"/>
      <c r="V25" s="658"/>
      <c r="W25" s="656">
        <v>4</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719</v>
      </c>
      <c r="H26" s="933"/>
      <c r="I26" s="933"/>
      <c r="J26" s="933"/>
      <c r="K26" s="933"/>
      <c r="L26" s="933"/>
      <c r="M26" s="933"/>
      <c r="N26" s="933"/>
      <c r="O26" s="934"/>
      <c r="P26" s="656">
        <v>1</v>
      </c>
      <c r="Q26" s="657"/>
      <c r="R26" s="657"/>
      <c r="S26" s="657"/>
      <c r="T26" s="657"/>
      <c r="U26" s="657"/>
      <c r="V26" s="658"/>
      <c r="W26" s="656">
        <v>1</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720</v>
      </c>
      <c r="H27" s="933"/>
      <c r="I27" s="933"/>
      <c r="J27" s="933"/>
      <c r="K27" s="933"/>
      <c r="L27" s="933"/>
      <c r="M27" s="933"/>
      <c r="N27" s="933"/>
      <c r="O27" s="934"/>
      <c r="P27" s="656">
        <v>2</v>
      </c>
      <c r="Q27" s="657"/>
      <c r="R27" s="657"/>
      <c r="S27" s="657"/>
      <c r="T27" s="657"/>
      <c r="U27" s="657"/>
      <c r="V27" s="658"/>
      <c r="W27" s="656">
        <v>2</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331</v>
      </c>
      <c r="H28" s="936"/>
      <c r="I28" s="936"/>
      <c r="J28" s="936"/>
      <c r="K28" s="936"/>
      <c r="L28" s="936"/>
      <c r="M28" s="936"/>
      <c r="N28" s="936"/>
      <c r="O28" s="937"/>
      <c r="P28" s="874">
        <f>P29-SUM(P23:P27)</f>
        <v>0</v>
      </c>
      <c r="Q28" s="875"/>
      <c r="R28" s="875"/>
      <c r="S28" s="875"/>
      <c r="T28" s="875"/>
      <c r="U28" s="875"/>
      <c r="V28" s="876"/>
      <c r="W28" s="874">
        <f>W29-SUM(W23:W27)</f>
        <v>-1</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328</v>
      </c>
      <c r="H29" s="939"/>
      <c r="I29" s="939"/>
      <c r="J29" s="939"/>
      <c r="K29" s="939"/>
      <c r="L29" s="939"/>
      <c r="M29" s="939"/>
      <c r="N29" s="939"/>
      <c r="O29" s="940"/>
      <c r="P29" s="656">
        <f>AK13</f>
        <v>113</v>
      </c>
      <c r="Q29" s="657"/>
      <c r="R29" s="657"/>
      <c r="S29" s="657"/>
      <c r="T29" s="657"/>
      <c r="U29" s="657"/>
      <c r="V29" s="658"/>
      <c r="W29" s="948">
        <f>AR13</f>
        <v>130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343</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384</v>
      </c>
      <c r="AF30" s="855"/>
      <c r="AG30" s="855"/>
      <c r="AH30" s="856"/>
      <c r="AI30" s="911" t="s">
        <v>406</v>
      </c>
      <c r="AJ30" s="911"/>
      <c r="AK30" s="911"/>
      <c r="AL30" s="854"/>
      <c r="AM30" s="911" t="s">
        <v>503</v>
      </c>
      <c r="AN30" s="911"/>
      <c r="AO30" s="911"/>
      <c r="AP30" s="854"/>
      <c r="AQ30" s="766" t="s">
        <v>231</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715</v>
      </c>
      <c r="AR31" s="201"/>
      <c r="AS31" s="136" t="s">
        <v>232</v>
      </c>
      <c r="AT31" s="137"/>
      <c r="AU31" s="200">
        <v>3</v>
      </c>
      <c r="AV31" s="200"/>
      <c r="AW31" s="392" t="s">
        <v>179</v>
      </c>
      <c r="AX31" s="393"/>
    </row>
    <row r="32" spans="1:50" ht="23.25" customHeight="1" x14ac:dyDescent="0.15">
      <c r="A32" s="397"/>
      <c r="B32" s="395"/>
      <c r="C32" s="395"/>
      <c r="D32" s="395"/>
      <c r="E32" s="395"/>
      <c r="F32" s="396"/>
      <c r="G32" s="563" t="s">
        <v>881</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8.3000000000000007</v>
      </c>
      <c r="AF32" s="219"/>
      <c r="AG32" s="219"/>
      <c r="AH32" s="219"/>
      <c r="AI32" s="218">
        <v>7.3</v>
      </c>
      <c r="AJ32" s="219"/>
      <c r="AK32" s="219"/>
      <c r="AL32" s="219"/>
      <c r="AM32" s="218">
        <v>8.4</v>
      </c>
      <c r="AN32" s="219"/>
      <c r="AO32" s="219"/>
      <c r="AP32" s="219"/>
      <c r="AQ32" s="336" t="s">
        <v>715</v>
      </c>
      <c r="AR32" s="208"/>
      <c r="AS32" s="208"/>
      <c r="AT32" s="337"/>
      <c r="AU32" s="219" t="s">
        <v>715</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10</v>
      </c>
      <c r="AF33" s="219"/>
      <c r="AG33" s="219"/>
      <c r="AH33" s="219"/>
      <c r="AI33" s="218">
        <v>10</v>
      </c>
      <c r="AJ33" s="219"/>
      <c r="AK33" s="219"/>
      <c r="AL33" s="219"/>
      <c r="AM33" s="218">
        <v>10</v>
      </c>
      <c r="AN33" s="219"/>
      <c r="AO33" s="219"/>
      <c r="AP33" s="219"/>
      <c r="AQ33" s="336" t="s">
        <v>715</v>
      </c>
      <c r="AR33" s="208"/>
      <c r="AS33" s="208"/>
      <c r="AT33" s="337"/>
      <c r="AU33" s="219">
        <v>10</v>
      </c>
      <c r="AV33" s="219"/>
      <c r="AW33" s="219"/>
      <c r="AX33" s="221"/>
    </row>
    <row r="34" spans="1:51" ht="45.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120</v>
      </c>
      <c r="AF34" s="219"/>
      <c r="AG34" s="219"/>
      <c r="AH34" s="219"/>
      <c r="AI34" s="218">
        <v>137</v>
      </c>
      <c r="AJ34" s="219"/>
      <c r="AK34" s="219"/>
      <c r="AL34" s="219"/>
      <c r="AM34" s="218">
        <v>119</v>
      </c>
      <c r="AN34" s="219"/>
      <c r="AO34" s="219"/>
      <c r="AP34" s="219"/>
      <c r="AQ34" s="336" t="s">
        <v>715</v>
      </c>
      <c r="AR34" s="208"/>
      <c r="AS34" s="208"/>
      <c r="AT34" s="337"/>
      <c r="AU34" s="219" t="s">
        <v>715</v>
      </c>
      <c r="AV34" s="219"/>
      <c r="AW34" s="219"/>
      <c r="AX34" s="221"/>
    </row>
    <row r="35" spans="1:51" ht="23.25" customHeight="1" x14ac:dyDescent="0.15">
      <c r="A35" s="228" t="s">
        <v>374</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9" t="s">
        <v>343</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384</v>
      </c>
      <c r="AF37" s="247"/>
      <c r="AG37" s="247"/>
      <c r="AH37" s="247"/>
      <c r="AI37" s="247" t="s">
        <v>406</v>
      </c>
      <c r="AJ37" s="247"/>
      <c r="AK37" s="247"/>
      <c r="AL37" s="247"/>
      <c r="AM37" s="247" t="s">
        <v>503</v>
      </c>
      <c r="AN37" s="247"/>
      <c r="AO37" s="247"/>
      <c r="AP37" s="247"/>
      <c r="AQ37" s="154" t="s">
        <v>231</v>
      </c>
      <c r="AR37" s="155"/>
      <c r="AS37" s="155"/>
      <c r="AT37" s="156"/>
      <c r="AU37" s="411" t="s">
        <v>134</v>
      </c>
      <c r="AV37" s="411"/>
      <c r="AW37" s="411"/>
      <c r="AX37" s="906"/>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715</v>
      </c>
      <c r="AR38" s="201"/>
      <c r="AS38" s="136" t="s">
        <v>232</v>
      </c>
      <c r="AT38" s="137"/>
      <c r="AU38" s="200">
        <v>3</v>
      </c>
      <c r="AV38" s="200"/>
      <c r="AW38" s="392" t="s">
        <v>179</v>
      </c>
      <c r="AX38" s="393"/>
      <c r="AY38">
        <f>$AY$37</f>
        <v>1</v>
      </c>
    </row>
    <row r="39" spans="1:51" ht="23.25" customHeight="1" x14ac:dyDescent="0.15">
      <c r="A39" s="397"/>
      <c r="B39" s="395"/>
      <c r="C39" s="395"/>
      <c r="D39" s="395"/>
      <c r="E39" s="395"/>
      <c r="F39" s="396"/>
      <c r="G39" s="563" t="s">
        <v>882</v>
      </c>
      <c r="H39" s="564"/>
      <c r="I39" s="564"/>
      <c r="J39" s="564"/>
      <c r="K39" s="564"/>
      <c r="L39" s="564"/>
      <c r="M39" s="564"/>
      <c r="N39" s="564"/>
      <c r="O39" s="565"/>
      <c r="P39" s="108" t="s">
        <v>724</v>
      </c>
      <c r="Q39" s="108"/>
      <c r="R39" s="108"/>
      <c r="S39" s="108"/>
      <c r="T39" s="108"/>
      <c r="U39" s="108"/>
      <c r="V39" s="108"/>
      <c r="W39" s="108"/>
      <c r="X39" s="109"/>
      <c r="Y39" s="470" t="s">
        <v>12</v>
      </c>
      <c r="Z39" s="530"/>
      <c r="AA39" s="531"/>
      <c r="AB39" s="460" t="s">
        <v>722</v>
      </c>
      <c r="AC39" s="460"/>
      <c r="AD39" s="460"/>
      <c r="AE39" s="218">
        <v>12</v>
      </c>
      <c r="AF39" s="219"/>
      <c r="AG39" s="219"/>
      <c r="AH39" s="219"/>
      <c r="AI39" s="218">
        <v>11.1</v>
      </c>
      <c r="AJ39" s="219"/>
      <c r="AK39" s="219"/>
      <c r="AL39" s="219"/>
      <c r="AM39" s="218">
        <v>10.8</v>
      </c>
      <c r="AN39" s="219"/>
      <c r="AO39" s="219"/>
      <c r="AP39" s="219"/>
      <c r="AQ39" s="336" t="s">
        <v>715</v>
      </c>
      <c r="AR39" s="208"/>
      <c r="AS39" s="208"/>
      <c r="AT39" s="337"/>
      <c r="AU39" s="219" t="s">
        <v>715</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722</v>
      </c>
      <c r="AC40" s="522"/>
      <c r="AD40" s="522"/>
      <c r="AE40" s="218">
        <v>14</v>
      </c>
      <c r="AF40" s="219"/>
      <c r="AG40" s="219"/>
      <c r="AH40" s="219"/>
      <c r="AI40" s="218">
        <v>14</v>
      </c>
      <c r="AJ40" s="219"/>
      <c r="AK40" s="219"/>
      <c r="AL40" s="219"/>
      <c r="AM40" s="218">
        <v>14</v>
      </c>
      <c r="AN40" s="219"/>
      <c r="AO40" s="219"/>
      <c r="AP40" s="219"/>
      <c r="AQ40" s="336" t="s">
        <v>715</v>
      </c>
      <c r="AR40" s="208"/>
      <c r="AS40" s="208"/>
      <c r="AT40" s="337"/>
      <c r="AU40" s="219">
        <v>14</v>
      </c>
      <c r="AV40" s="219"/>
      <c r="AW40" s="219"/>
      <c r="AX40" s="221"/>
      <c r="AY40">
        <f t="shared" si="4"/>
        <v>1</v>
      </c>
    </row>
    <row r="41" spans="1:51" ht="33"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117</v>
      </c>
      <c r="AF41" s="219"/>
      <c r="AG41" s="219"/>
      <c r="AH41" s="219"/>
      <c r="AI41" s="218">
        <v>126</v>
      </c>
      <c r="AJ41" s="219"/>
      <c r="AK41" s="219"/>
      <c r="AL41" s="219"/>
      <c r="AM41" s="218">
        <v>130</v>
      </c>
      <c r="AN41" s="219"/>
      <c r="AO41" s="219"/>
      <c r="AP41" s="219"/>
      <c r="AQ41" s="336" t="s">
        <v>715</v>
      </c>
      <c r="AR41" s="208"/>
      <c r="AS41" s="208"/>
      <c r="AT41" s="337"/>
      <c r="AU41" s="219" t="s">
        <v>715</v>
      </c>
      <c r="AV41" s="219"/>
      <c r="AW41" s="219"/>
      <c r="AX41" s="221"/>
      <c r="AY41">
        <f t="shared" si="4"/>
        <v>1</v>
      </c>
    </row>
    <row r="42" spans="1:51" ht="23.25" customHeight="1" x14ac:dyDescent="0.15">
      <c r="A42" s="228" t="s">
        <v>374</v>
      </c>
      <c r="B42" s="229"/>
      <c r="C42" s="229"/>
      <c r="D42" s="229"/>
      <c r="E42" s="229"/>
      <c r="F42" s="230"/>
      <c r="G42" s="234" t="s">
        <v>879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9" t="s">
        <v>343</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384</v>
      </c>
      <c r="AF44" s="247"/>
      <c r="AG44" s="247"/>
      <c r="AH44" s="247"/>
      <c r="AI44" s="247" t="s">
        <v>406</v>
      </c>
      <c r="AJ44" s="247"/>
      <c r="AK44" s="247"/>
      <c r="AL44" s="247"/>
      <c r="AM44" s="247" t="s">
        <v>503</v>
      </c>
      <c r="AN44" s="247"/>
      <c r="AO44" s="247"/>
      <c r="AP44" s="247"/>
      <c r="AQ44" s="154" t="s">
        <v>231</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232</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343</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384</v>
      </c>
      <c r="AF51" s="247"/>
      <c r="AG51" s="247"/>
      <c r="AH51" s="247"/>
      <c r="AI51" s="247" t="s">
        <v>406</v>
      </c>
      <c r="AJ51" s="247"/>
      <c r="AK51" s="247"/>
      <c r="AL51" s="247"/>
      <c r="AM51" s="247" t="s">
        <v>503</v>
      </c>
      <c r="AN51" s="247"/>
      <c r="AO51" s="247"/>
      <c r="AP51" s="247"/>
      <c r="AQ51" s="154" t="s">
        <v>231</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232</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343</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384</v>
      </c>
      <c r="AF58" s="247"/>
      <c r="AG58" s="247"/>
      <c r="AH58" s="247"/>
      <c r="AI58" s="247" t="s">
        <v>406</v>
      </c>
      <c r="AJ58" s="247"/>
      <c r="AK58" s="247"/>
      <c r="AL58" s="247"/>
      <c r="AM58" s="247" t="s">
        <v>503</v>
      </c>
      <c r="AN58" s="247"/>
      <c r="AO58" s="247"/>
      <c r="AP58" s="247"/>
      <c r="AQ58" s="154" t="s">
        <v>231</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232</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344</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339</v>
      </c>
      <c r="X65" s="487"/>
      <c r="Y65" s="490"/>
      <c r="Z65" s="490"/>
      <c r="AA65" s="491"/>
      <c r="AB65" s="241" t="s">
        <v>11</v>
      </c>
      <c r="AC65" s="242"/>
      <c r="AD65" s="243"/>
      <c r="AE65" s="247" t="s">
        <v>384</v>
      </c>
      <c r="AF65" s="247"/>
      <c r="AG65" s="247"/>
      <c r="AH65" s="247"/>
      <c r="AI65" s="247" t="s">
        <v>406</v>
      </c>
      <c r="AJ65" s="247"/>
      <c r="AK65" s="247"/>
      <c r="AL65" s="247"/>
      <c r="AM65" s="247" t="s">
        <v>503</v>
      </c>
      <c r="AN65" s="247"/>
      <c r="AO65" s="247"/>
      <c r="AP65" s="247"/>
      <c r="AQ65" s="158" t="s">
        <v>231</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74"/>
      <c r="B67" s="475"/>
      <c r="C67" s="475"/>
      <c r="D67" s="475"/>
      <c r="E67" s="475"/>
      <c r="F67" s="476"/>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364</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365</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349</v>
      </c>
      <c r="B70" s="475"/>
      <c r="C70" s="475"/>
      <c r="D70" s="475"/>
      <c r="E70" s="475"/>
      <c r="F70" s="476"/>
      <c r="G70" s="253" t="s">
        <v>234</v>
      </c>
      <c r="H70" s="305"/>
      <c r="I70" s="305"/>
      <c r="J70" s="305"/>
      <c r="K70" s="305"/>
      <c r="L70" s="305"/>
      <c r="M70" s="305"/>
      <c r="N70" s="305"/>
      <c r="O70" s="305"/>
      <c r="P70" s="305"/>
      <c r="Q70" s="305"/>
      <c r="R70" s="305"/>
      <c r="S70" s="305"/>
      <c r="T70" s="305"/>
      <c r="U70" s="305"/>
      <c r="V70" s="305"/>
      <c r="W70" s="308" t="s">
        <v>363</v>
      </c>
      <c r="X70" s="309"/>
      <c r="Y70" s="267" t="s">
        <v>12</v>
      </c>
      <c r="Z70" s="267"/>
      <c r="AA70" s="268"/>
      <c r="AB70" s="269" t="s">
        <v>364</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365</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344</v>
      </c>
      <c r="B73" s="506"/>
      <c r="C73" s="506"/>
      <c r="D73" s="506"/>
      <c r="E73" s="506"/>
      <c r="F73" s="507"/>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384</v>
      </c>
      <c r="AF73" s="247"/>
      <c r="AG73" s="247"/>
      <c r="AH73" s="247"/>
      <c r="AI73" s="247" t="s">
        <v>406</v>
      </c>
      <c r="AJ73" s="247"/>
      <c r="AK73" s="247"/>
      <c r="AL73" s="247"/>
      <c r="AM73" s="247" t="s">
        <v>503</v>
      </c>
      <c r="AN73" s="247"/>
      <c r="AO73" s="247"/>
      <c r="AP73" s="247"/>
      <c r="AQ73" s="158" t="s">
        <v>231</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08"/>
      <c r="B75" s="509"/>
      <c r="C75" s="509"/>
      <c r="D75" s="509"/>
      <c r="E75" s="509"/>
      <c r="F75" s="510"/>
      <c r="G75" s="60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377</v>
      </c>
      <c r="B78" s="330"/>
      <c r="C78" s="330"/>
      <c r="D78" s="330"/>
      <c r="E78" s="327" t="s">
        <v>322</v>
      </c>
      <c r="F78" s="328"/>
      <c r="G78" s="54" t="s">
        <v>234</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338</v>
      </c>
      <c r="AP79" s="274"/>
      <c r="AQ79" s="274"/>
      <c r="AR79" s="76" t="s">
        <v>336</v>
      </c>
      <c r="AS79" s="273"/>
      <c r="AT79" s="274"/>
      <c r="AU79" s="274"/>
      <c r="AV79" s="274"/>
      <c r="AW79" s="274"/>
      <c r="AX79" s="964"/>
      <c r="AY79">
        <f>COUNTIF($AR$79,"☑")</f>
        <v>0</v>
      </c>
    </row>
    <row r="80" spans="1:51" ht="18.75" hidden="1" customHeight="1" x14ac:dyDescent="0.15">
      <c r="A80" s="860" t="s">
        <v>147</v>
      </c>
      <c r="B80" s="523" t="s">
        <v>335</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384</v>
      </c>
      <c r="AF85" s="247"/>
      <c r="AG85" s="247"/>
      <c r="AH85" s="247"/>
      <c r="AI85" s="247" t="s">
        <v>406</v>
      </c>
      <c r="AJ85" s="247"/>
      <c r="AK85" s="247"/>
      <c r="AL85" s="247"/>
      <c r="AM85" s="247" t="s">
        <v>503</v>
      </c>
      <c r="AN85" s="247"/>
      <c r="AO85" s="247"/>
      <c r="AP85" s="247"/>
      <c r="AQ85" s="158" t="s">
        <v>231</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232</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384</v>
      </c>
      <c r="AF90" s="247"/>
      <c r="AG90" s="247"/>
      <c r="AH90" s="247"/>
      <c r="AI90" s="247" t="s">
        <v>406</v>
      </c>
      <c r="AJ90" s="247"/>
      <c r="AK90" s="247"/>
      <c r="AL90" s="247"/>
      <c r="AM90" s="247" t="s">
        <v>503</v>
      </c>
      <c r="AN90" s="247"/>
      <c r="AO90" s="247"/>
      <c r="AP90" s="247"/>
      <c r="AQ90" s="158" t="s">
        <v>231</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232</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384</v>
      </c>
      <c r="AF95" s="247"/>
      <c r="AG95" s="247"/>
      <c r="AH95" s="247"/>
      <c r="AI95" s="247" t="s">
        <v>406</v>
      </c>
      <c r="AJ95" s="247"/>
      <c r="AK95" s="247"/>
      <c r="AL95" s="247"/>
      <c r="AM95" s="247" t="s">
        <v>503</v>
      </c>
      <c r="AN95" s="247"/>
      <c r="AO95" s="247"/>
      <c r="AP95" s="247"/>
      <c r="AQ95" s="158" t="s">
        <v>231</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232</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345</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384</v>
      </c>
      <c r="AF100" s="539"/>
      <c r="AG100" s="539"/>
      <c r="AH100" s="540"/>
      <c r="AI100" s="538" t="s">
        <v>406</v>
      </c>
      <c r="AJ100" s="539"/>
      <c r="AK100" s="539"/>
      <c r="AL100" s="540"/>
      <c r="AM100" s="538" t="s">
        <v>503</v>
      </c>
      <c r="AN100" s="539"/>
      <c r="AO100" s="539"/>
      <c r="AP100" s="540"/>
      <c r="AQ100" s="317" t="s">
        <v>411</v>
      </c>
      <c r="AR100" s="318"/>
      <c r="AS100" s="318"/>
      <c r="AT100" s="319"/>
      <c r="AU100" s="317" t="s">
        <v>535</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38</v>
      </c>
      <c r="AF101" s="282"/>
      <c r="AG101" s="282"/>
      <c r="AH101" s="282"/>
      <c r="AI101" s="282">
        <v>32</v>
      </c>
      <c r="AJ101" s="282"/>
      <c r="AK101" s="282"/>
      <c r="AL101" s="282"/>
      <c r="AM101" s="282">
        <v>22</v>
      </c>
      <c r="AN101" s="282"/>
      <c r="AO101" s="282"/>
      <c r="AP101" s="282"/>
      <c r="AQ101" s="282" t="s">
        <v>762</v>
      </c>
      <c r="AR101" s="282"/>
      <c r="AS101" s="282"/>
      <c r="AT101" s="282"/>
      <c r="AU101" s="218" t="s">
        <v>863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715</v>
      </c>
      <c r="AF102" s="282"/>
      <c r="AG102" s="282"/>
      <c r="AH102" s="282"/>
      <c r="AI102" s="282" t="s">
        <v>715</v>
      </c>
      <c r="AJ102" s="282"/>
      <c r="AK102" s="282"/>
      <c r="AL102" s="282"/>
      <c r="AM102" s="282" t="s">
        <v>761</v>
      </c>
      <c r="AN102" s="282"/>
      <c r="AO102" s="282"/>
      <c r="AP102" s="282"/>
      <c r="AQ102" s="282" t="s">
        <v>762</v>
      </c>
      <c r="AR102" s="282"/>
      <c r="AS102" s="282"/>
      <c r="AT102" s="282"/>
      <c r="AU102" s="225" t="s">
        <v>863</v>
      </c>
      <c r="AV102" s="226"/>
      <c r="AW102" s="226"/>
      <c r="AX102" s="321"/>
    </row>
    <row r="103" spans="1:60" ht="31.5" hidden="1" customHeight="1" x14ac:dyDescent="0.15">
      <c r="A103" s="415" t="s">
        <v>345</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384</v>
      </c>
      <c r="AF103" s="247"/>
      <c r="AG103" s="247"/>
      <c r="AH103" s="247"/>
      <c r="AI103" s="247" t="s">
        <v>406</v>
      </c>
      <c r="AJ103" s="247"/>
      <c r="AK103" s="247"/>
      <c r="AL103" s="247"/>
      <c r="AM103" s="247" t="s">
        <v>503</v>
      </c>
      <c r="AN103" s="247"/>
      <c r="AO103" s="247"/>
      <c r="AP103" s="247"/>
      <c r="AQ103" s="279" t="s">
        <v>411</v>
      </c>
      <c r="AR103" s="280"/>
      <c r="AS103" s="280"/>
      <c r="AT103" s="280"/>
      <c r="AU103" s="279" t="s">
        <v>535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345</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384</v>
      </c>
      <c r="AF106" s="247"/>
      <c r="AG106" s="247"/>
      <c r="AH106" s="247"/>
      <c r="AI106" s="247" t="s">
        <v>406</v>
      </c>
      <c r="AJ106" s="247"/>
      <c r="AK106" s="247"/>
      <c r="AL106" s="247"/>
      <c r="AM106" s="247" t="s">
        <v>503</v>
      </c>
      <c r="AN106" s="247"/>
      <c r="AO106" s="247"/>
      <c r="AP106" s="247"/>
      <c r="AQ106" s="279" t="s">
        <v>411</v>
      </c>
      <c r="AR106" s="280"/>
      <c r="AS106" s="280"/>
      <c r="AT106" s="280"/>
      <c r="AU106" s="279" t="s">
        <v>535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345</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384</v>
      </c>
      <c r="AF109" s="247"/>
      <c r="AG109" s="247"/>
      <c r="AH109" s="247"/>
      <c r="AI109" s="247" t="s">
        <v>406</v>
      </c>
      <c r="AJ109" s="247"/>
      <c r="AK109" s="247"/>
      <c r="AL109" s="247"/>
      <c r="AM109" s="247" t="s">
        <v>503</v>
      </c>
      <c r="AN109" s="247"/>
      <c r="AO109" s="247"/>
      <c r="AP109" s="247"/>
      <c r="AQ109" s="279" t="s">
        <v>411</v>
      </c>
      <c r="AR109" s="280"/>
      <c r="AS109" s="280"/>
      <c r="AT109" s="280"/>
      <c r="AU109" s="279" t="s">
        <v>535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345</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384</v>
      </c>
      <c r="AF112" s="247"/>
      <c r="AG112" s="247"/>
      <c r="AH112" s="247"/>
      <c r="AI112" s="247" t="s">
        <v>406</v>
      </c>
      <c r="AJ112" s="247"/>
      <c r="AK112" s="247"/>
      <c r="AL112" s="247"/>
      <c r="AM112" s="247" t="s">
        <v>503</v>
      </c>
      <c r="AN112" s="247"/>
      <c r="AO112" s="247"/>
      <c r="AP112" s="247"/>
      <c r="AQ112" s="279" t="s">
        <v>411</v>
      </c>
      <c r="AR112" s="280"/>
      <c r="AS112" s="280"/>
      <c r="AT112" s="280"/>
      <c r="AU112" s="279" t="s">
        <v>535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384</v>
      </c>
      <c r="AF115" s="247"/>
      <c r="AG115" s="247"/>
      <c r="AH115" s="247"/>
      <c r="AI115" s="247" t="s">
        <v>406</v>
      </c>
      <c r="AJ115" s="247"/>
      <c r="AK115" s="247"/>
      <c r="AL115" s="247"/>
      <c r="AM115" s="247" t="s">
        <v>503</v>
      </c>
      <c r="AN115" s="247"/>
      <c r="AO115" s="247"/>
      <c r="AP115" s="247"/>
      <c r="AQ115" s="590" t="s">
        <v>536</v>
      </c>
      <c r="AR115" s="591"/>
      <c r="AS115" s="591"/>
      <c r="AT115" s="591"/>
      <c r="AU115" s="591"/>
      <c r="AV115" s="591"/>
      <c r="AW115" s="591"/>
      <c r="AX115" s="592"/>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1.7</v>
      </c>
      <c r="AF116" s="282"/>
      <c r="AG116" s="282"/>
      <c r="AH116" s="282"/>
      <c r="AI116" s="282">
        <v>3.2</v>
      </c>
      <c r="AJ116" s="282"/>
      <c r="AK116" s="282"/>
      <c r="AL116" s="282"/>
      <c r="AM116" s="282">
        <v>3.86</v>
      </c>
      <c r="AN116" s="282"/>
      <c r="AO116" s="282"/>
      <c r="AP116" s="282"/>
      <c r="AQ116" s="218" t="s">
        <v>863</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763</v>
      </c>
      <c r="AN117" s="550"/>
      <c r="AO117" s="550"/>
      <c r="AP117" s="550"/>
      <c r="AQ117" s="550" t="s">
        <v>863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384</v>
      </c>
      <c r="AF118" s="247"/>
      <c r="AG118" s="247"/>
      <c r="AH118" s="247"/>
      <c r="AI118" s="247" t="s">
        <v>406</v>
      </c>
      <c r="AJ118" s="247"/>
      <c r="AK118" s="247"/>
      <c r="AL118" s="247"/>
      <c r="AM118" s="247" t="s">
        <v>503</v>
      </c>
      <c r="AN118" s="247"/>
      <c r="AO118" s="247"/>
      <c r="AP118" s="247"/>
      <c r="AQ118" s="590" t="s">
        <v>536</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353</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384</v>
      </c>
      <c r="AF121" s="247"/>
      <c r="AG121" s="247"/>
      <c r="AH121" s="247"/>
      <c r="AI121" s="247" t="s">
        <v>406</v>
      </c>
      <c r="AJ121" s="247"/>
      <c r="AK121" s="247"/>
      <c r="AL121" s="247"/>
      <c r="AM121" s="247" t="s">
        <v>503</v>
      </c>
      <c r="AN121" s="247"/>
      <c r="AO121" s="247"/>
      <c r="AP121" s="247"/>
      <c r="AQ121" s="590" t="s">
        <v>536</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354</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352</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384</v>
      </c>
      <c r="AF124" s="247"/>
      <c r="AG124" s="247"/>
      <c r="AH124" s="247"/>
      <c r="AI124" s="247" t="s">
        <v>406</v>
      </c>
      <c r="AJ124" s="247"/>
      <c r="AK124" s="247"/>
      <c r="AL124" s="247"/>
      <c r="AM124" s="247" t="s">
        <v>503</v>
      </c>
      <c r="AN124" s="247"/>
      <c r="AO124" s="247"/>
      <c r="AP124" s="247"/>
      <c r="AQ124" s="590" t="s">
        <v>536</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354</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384</v>
      </c>
      <c r="AF127" s="247"/>
      <c r="AG127" s="247"/>
      <c r="AH127" s="247"/>
      <c r="AI127" s="247" t="s">
        <v>406</v>
      </c>
      <c r="AJ127" s="247"/>
      <c r="AK127" s="247"/>
      <c r="AL127" s="247"/>
      <c r="AM127" s="247" t="s">
        <v>503</v>
      </c>
      <c r="AN127" s="247"/>
      <c r="AO127" s="247"/>
      <c r="AP127" s="247"/>
      <c r="AQ127" s="590" t="s">
        <v>536</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354</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3.75" customHeight="1" x14ac:dyDescent="0.15">
      <c r="A130" s="189" t="s">
        <v>399</v>
      </c>
      <c r="B130" s="186"/>
      <c r="C130" s="185" t="s">
        <v>235</v>
      </c>
      <c r="D130" s="186"/>
      <c r="E130" s="170" t="s">
        <v>264</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3.75" customHeight="1" x14ac:dyDescent="0.15">
      <c r="A131" s="190"/>
      <c r="B131" s="187"/>
      <c r="C131" s="181"/>
      <c r="D131" s="187"/>
      <c r="E131" s="175" t="s">
        <v>263</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384</v>
      </c>
      <c r="AF132" s="133"/>
      <c r="AG132" s="133"/>
      <c r="AH132" s="134"/>
      <c r="AI132" s="158" t="s">
        <v>406</v>
      </c>
      <c r="AJ132" s="133"/>
      <c r="AK132" s="133"/>
      <c r="AL132" s="134"/>
      <c r="AM132" s="158" t="s">
        <v>693</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715</v>
      </c>
      <c r="AR133" s="200"/>
      <c r="AS133" s="136" t="s">
        <v>232</v>
      </c>
      <c r="AT133" s="137"/>
      <c r="AU133" s="201">
        <v>3</v>
      </c>
      <c r="AV133" s="201"/>
      <c r="AW133" s="136" t="s">
        <v>179</v>
      </c>
      <c r="AX133" s="196"/>
      <c r="AY133">
        <f>$AY$132</f>
        <v>1</v>
      </c>
    </row>
    <row r="134" spans="1:51" ht="39.75" customHeight="1" x14ac:dyDescent="0.15">
      <c r="A134" s="190"/>
      <c r="B134" s="187"/>
      <c r="C134" s="181"/>
      <c r="D134" s="187"/>
      <c r="E134" s="181"/>
      <c r="F134" s="182"/>
      <c r="G134" s="107" t="s">
        <v>881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722</v>
      </c>
      <c r="AC134" s="206"/>
      <c r="AD134" s="206"/>
      <c r="AE134" s="207">
        <v>8.3000000000000007</v>
      </c>
      <c r="AF134" s="208"/>
      <c r="AG134" s="208"/>
      <c r="AH134" s="208"/>
      <c r="AI134" s="207">
        <v>7.3</v>
      </c>
      <c r="AJ134" s="208"/>
      <c r="AK134" s="208"/>
      <c r="AL134" s="208"/>
      <c r="AM134" s="207">
        <v>8.4</v>
      </c>
      <c r="AN134" s="208"/>
      <c r="AO134" s="208"/>
      <c r="AP134" s="208"/>
      <c r="AQ134" s="207" t="s">
        <v>715</v>
      </c>
      <c r="AR134" s="208"/>
      <c r="AS134" s="208"/>
      <c r="AT134" s="208"/>
      <c r="AU134" s="207" t="s">
        <v>715</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10</v>
      </c>
      <c r="AF135" s="208"/>
      <c r="AG135" s="208"/>
      <c r="AH135" s="208"/>
      <c r="AI135" s="207">
        <v>10</v>
      </c>
      <c r="AJ135" s="208"/>
      <c r="AK135" s="208"/>
      <c r="AL135" s="208"/>
      <c r="AM135" s="207">
        <v>10</v>
      </c>
      <c r="AN135" s="208"/>
      <c r="AO135" s="208"/>
      <c r="AP135" s="208"/>
      <c r="AQ135" s="207" t="s">
        <v>715</v>
      </c>
      <c r="AR135" s="208"/>
      <c r="AS135" s="208"/>
      <c r="AT135" s="208"/>
      <c r="AU135" s="207">
        <v>10</v>
      </c>
      <c r="AV135" s="208"/>
      <c r="AW135" s="208"/>
      <c r="AX135" s="209"/>
      <c r="AY135">
        <f t="shared" si="13"/>
        <v>1</v>
      </c>
    </row>
    <row r="136" spans="1:51" ht="18.75"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384</v>
      </c>
      <c r="AF136" s="133"/>
      <c r="AG136" s="133"/>
      <c r="AH136" s="134"/>
      <c r="AI136" s="158" t="s">
        <v>406</v>
      </c>
      <c r="AJ136" s="133"/>
      <c r="AK136" s="133"/>
      <c r="AL136" s="134"/>
      <c r="AM136" s="158" t="s">
        <v>693</v>
      </c>
      <c r="AN136" s="133"/>
      <c r="AO136" s="133"/>
      <c r="AP136" s="134"/>
      <c r="AQ136" s="154" t="s">
        <v>231</v>
      </c>
      <c r="AR136" s="155"/>
      <c r="AS136" s="155"/>
      <c r="AT136" s="156"/>
      <c r="AU136" s="197" t="s">
        <v>247</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715</v>
      </c>
      <c r="AR137" s="200"/>
      <c r="AS137" s="136" t="s">
        <v>232</v>
      </c>
      <c r="AT137" s="137"/>
      <c r="AU137" s="201">
        <v>3</v>
      </c>
      <c r="AV137" s="201"/>
      <c r="AW137" s="136" t="s">
        <v>179</v>
      </c>
      <c r="AX137" s="196"/>
      <c r="AY137">
        <f>$AY$136</f>
        <v>1</v>
      </c>
    </row>
    <row r="138" spans="1:51" ht="39.75" customHeight="1" x14ac:dyDescent="0.15">
      <c r="A138" s="190"/>
      <c r="B138" s="187"/>
      <c r="C138" s="181"/>
      <c r="D138" s="187"/>
      <c r="E138" s="181"/>
      <c r="F138" s="182"/>
      <c r="G138" s="107" t="s">
        <v>882</v>
      </c>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t="s">
        <v>722</v>
      </c>
      <c r="AC138" s="206"/>
      <c r="AD138" s="206"/>
      <c r="AE138" s="207">
        <v>12</v>
      </c>
      <c r="AF138" s="208"/>
      <c r="AG138" s="208"/>
      <c r="AH138" s="208"/>
      <c r="AI138" s="207">
        <v>11.1</v>
      </c>
      <c r="AJ138" s="208"/>
      <c r="AK138" s="208"/>
      <c r="AL138" s="208"/>
      <c r="AM138" s="207">
        <v>10.8</v>
      </c>
      <c r="AN138" s="208"/>
      <c r="AO138" s="208"/>
      <c r="AP138" s="208"/>
      <c r="AQ138" s="207" t="s">
        <v>715</v>
      </c>
      <c r="AR138" s="208"/>
      <c r="AS138" s="208"/>
      <c r="AT138" s="208"/>
      <c r="AU138" s="207" t="s">
        <v>715</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722</v>
      </c>
      <c r="AC139" s="214"/>
      <c r="AD139" s="214"/>
      <c r="AE139" s="207">
        <v>14</v>
      </c>
      <c r="AF139" s="208"/>
      <c r="AG139" s="208"/>
      <c r="AH139" s="208"/>
      <c r="AI139" s="207">
        <v>14</v>
      </c>
      <c r="AJ139" s="208"/>
      <c r="AK139" s="208"/>
      <c r="AL139" s="208"/>
      <c r="AM139" s="207">
        <v>14</v>
      </c>
      <c r="AN139" s="208"/>
      <c r="AO139" s="208"/>
      <c r="AP139" s="208"/>
      <c r="AQ139" s="207" t="s">
        <v>715</v>
      </c>
      <c r="AR139" s="208"/>
      <c r="AS139" s="208"/>
      <c r="AT139" s="208"/>
      <c r="AU139" s="207">
        <v>14</v>
      </c>
      <c r="AV139" s="208"/>
      <c r="AW139" s="208"/>
      <c r="AX139" s="209"/>
      <c r="AY139">
        <f t="shared" si="14"/>
        <v>1</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384</v>
      </c>
      <c r="AF140" s="133"/>
      <c r="AG140" s="133"/>
      <c r="AH140" s="134"/>
      <c r="AI140" s="158" t="s">
        <v>406</v>
      </c>
      <c r="AJ140" s="133"/>
      <c r="AK140" s="133"/>
      <c r="AL140" s="134"/>
      <c r="AM140" s="158" t="s">
        <v>693</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384</v>
      </c>
      <c r="AF144" s="133"/>
      <c r="AG144" s="133"/>
      <c r="AH144" s="134"/>
      <c r="AI144" s="158" t="s">
        <v>406</v>
      </c>
      <c r="AJ144" s="133"/>
      <c r="AK144" s="133"/>
      <c r="AL144" s="134"/>
      <c r="AM144" s="158" t="s">
        <v>693</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384</v>
      </c>
      <c r="AF148" s="133"/>
      <c r="AG148" s="133"/>
      <c r="AH148" s="134"/>
      <c r="AI148" s="158" t="s">
        <v>406</v>
      </c>
      <c r="AJ148" s="133"/>
      <c r="AK148" s="133"/>
      <c r="AL148" s="134"/>
      <c r="AM148" s="158" t="s">
        <v>693</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715</v>
      </c>
      <c r="H154" s="108"/>
      <c r="I154" s="108"/>
      <c r="J154" s="108"/>
      <c r="K154" s="108"/>
      <c r="L154" s="108"/>
      <c r="M154" s="108"/>
      <c r="N154" s="108"/>
      <c r="O154" s="108"/>
      <c r="P154" s="109"/>
      <c r="Q154" s="128" t="s">
        <v>715</v>
      </c>
      <c r="R154" s="108"/>
      <c r="S154" s="108"/>
      <c r="T154" s="108"/>
      <c r="U154" s="108"/>
      <c r="V154" s="108"/>
      <c r="W154" s="108"/>
      <c r="X154" s="108"/>
      <c r="Y154" s="108"/>
      <c r="Z154" s="108"/>
      <c r="AA154" s="290"/>
      <c r="AB154" s="144" t="s">
        <v>715</v>
      </c>
      <c r="AC154" s="145"/>
      <c r="AD154" s="145"/>
      <c r="AE154" s="150" t="s">
        <v>715</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869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384</v>
      </c>
      <c r="AF192" s="133"/>
      <c r="AG192" s="133"/>
      <c r="AH192" s="134"/>
      <c r="AI192" s="158" t="s">
        <v>406</v>
      </c>
      <c r="AJ192" s="133"/>
      <c r="AK192" s="133"/>
      <c r="AL192" s="134"/>
      <c r="AM192" s="158" t="s">
        <v>693</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384</v>
      </c>
      <c r="AF196" s="133"/>
      <c r="AG196" s="133"/>
      <c r="AH196" s="134"/>
      <c r="AI196" s="158" t="s">
        <v>406</v>
      </c>
      <c r="AJ196" s="133"/>
      <c r="AK196" s="133"/>
      <c r="AL196" s="134"/>
      <c r="AM196" s="158" t="s">
        <v>693</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384</v>
      </c>
      <c r="AF200" s="133"/>
      <c r="AG200" s="133"/>
      <c r="AH200" s="134"/>
      <c r="AI200" s="158" t="s">
        <v>406</v>
      </c>
      <c r="AJ200" s="133"/>
      <c r="AK200" s="133"/>
      <c r="AL200" s="134"/>
      <c r="AM200" s="158" t="s">
        <v>693</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384</v>
      </c>
      <c r="AF204" s="133"/>
      <c r="AG204" s="133"/>
      <c r="AH204" s="134"/>
      <c r="AI204" s="158" t="s">
        <v>406</v>
      </c>
      <c r="AJ204" s="133"/>
      <c r="AK204" s="133"/>
      <c r="AL204" s="134"/>
      <c r="AM204" s="158" t="s">
        <v>693</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384</v>
      </c>
      <c r="AF208" s="133"/>
      <c r="AG208" s="133"/>
      <c r="AH208" s="134"/>
      <c r="AI208" s="158" t="s">
        <v>406</v>
      </c>
      <c r="AJ208" s="133"/>
      <c r="AK208" s="133"/>
      <c r="AL208" s="134"/>
      <c r="AM208" s="158" t="s">
        <v>693</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384</v>
      </c>
      <c r="AF252" s="133"/>
      <c r="AG252" s="133"/>
      <c r="AH252" s="134"/>
      <c r="AI252" s="158" t="s">
        <v>406</v>
      </c>
      <c r="AJ252" s="133"/>
      <c r="AK252" s="133"/>
      <c r="AL252" s="134"/>
      <c r="AM252" s="158" t="s">
        <v>693</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384</v>
      </c>
      <c r="AF256" s="133"/>
      <c r="AG256" s="133"/>
      <c r="AH256" s="134"/>
      <c r="AI256" s="158" t="s">
        <v>406</v>
      </c>
      <c r="AJ256" s="133"/>
      <c r="AK256" s="133"/>
      <c r="AL256" s="134"/>
      <c r="AM256" s="158" t="s">
        <v>693</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384</v>
      </c>
      <c r="AF260" s="133"/>
      <c r="AG260" s="133"/>
      <c r="AH260" s="134"/>
      <c r="AI260" s="158" t="s">
        <v>406</v>
      </c>
      <c r="AJ260" s="133"/>
      <c r="AK260" s="133"/>
      <c r="AL260" s="134"/>
      <c r="AM260" s="158" t="s">
        <v>693</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384</v>
      </c>
      <c r="AF264" s="133"/>
      <c r="AG264" s="133"/>
      <c r="AH264" s="134"/>
      <c r="AI264" s="158" t="s">
        <v>406</v>
      </c>
      <c r="AJ264" s="133"/>
      <c r="AK264" s="133"/>
      <c r="AL264" s="134"/>
      <c r="AM264" s="158" t="s">
        <v>693</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384</v>
      </c>
      <c r="AF268" s="133"/>
      <c r="AG268" s="133"/>
      <c r="AH268" s="134"/>
      <c r="AI268" s="158" t="s">
        <v>406</v>
      </c>
      <c r="AJ268" s="133"/>
      <c r="AK268" s="133"/>
      <c r="AL268" s="134"/>
      <c r="AM268" s="158" t="s">
        <v>693</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384</v>
      </c>
      <c r="AF312" s="133"/>
      <c r="AG312" s="133"/>
      <c r="AH312" s="134"/>
      <c r="AI312" s="158" t="s">
        <v>406</v>
      </c>
      <c r="AJ312" s="133"/>
      <c r="AK312" s="133"/>
      <c r="AL312" s="134"/>
      <c r="AM312" s="158" t="s">
        <v>693</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384</v>
      </c>
      <c r="AF316" s="133"/>
      <c r="AG316" s="133"/>
      <c r="AH316" s="134"/>
      <c r="AI316" s="158" t="s">
        <v>406</v>
      </c>
      <c r="AJ316" s="133"/>
      <c r="AK316" s="133"/>
      <c r="AL316" s="134"/>
      <c r="AM316" s="158" t="s">
        <v>693</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384</v>
      </c>
      <c r="AF320" s="133"/>
      <c r="AG320" s="133"/>
      <c r="AH320" s="134"/>
      <c r="AI320" s="158" t="s">
        <v>406</v>
      </c>
      <c r="AJ320" s="133"/>
      <c r="AK320" s="133"/>
      <c r="AL320" s="134"/>
      <c r="AM320" s="158" t="s">
        <v>693</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384</v>
      </c>
      <c r="AF324" s="133"/>
      <c r="AG324" s="133"/>
      <c r="AH324" s="134"/>
      <c r="AI324" s="158" t="s">
        <v>406</v>
      </c>
      <c r="AJ324" s="133"/>
      <c r="AK324" s="133"/>
      <c r="AL324" s="134"/>
      <c r="AM324" s="158" t="s">
        <v>693</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384</v>
      </c>
      <c r="AF328" s="133"/>
      <c r="AG328" s="133"/>
      <c r="AH328" s="134"/>
      <c r="AI328" s="158" t="s">
        <v>406</v>
      </c>
      <c r="AJ328" s="133"/>
      <c r="AK328" s="133"/>
      <c r="AL328" s="134"/>
      <c r="AM328" s="158" t="s">
        <v>693</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384</v>
      </c>
      <c r="AF372" s="133"/>
      <c r="AG372" s="133"/>
      <c r="AH372" s="134"/>
      <c r="AI372" s="158" t="s">
        <v>406</v>
      </c>
      <c r="AJ372" s="133"/>
      <c r="AK372" s="133"/>
      <c r="AL372" s="134"/>
      <c r="AM372" s="158" t="s">
        <v>693</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384</v>
      </c>
      <c r="AF376" s="133"/>
      <c r="AG376" s="133"/>
      <c r="AH376" s="134"/>
      <c r="AI376" s="158" t="s">
        <v>406</v>
      </c>
      <c r="AJ376" s="133"/>
      <c r="AK376" s="133"/>
      <c r="AL376" s="134"/>
      <c r="AM376" s="158" t="s">
        <v>693</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384</v>
      </c>
      <c r="AF380" s="133"/>
      <c r="AG380" s="133"/>
      <c r="AH380" s="134"/>
      <c r="AI380" s="158" t="s">
        <v>406</v>
      </c>
      <c r="AJ380" s="133"/>
      <c r="AK380" s="133"/>
      <c r="AL380" s="134"/>
      <c r="AM380" s="158" t="s">
        <v>693</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384</v>
      </c>
      <c r="AF384" s="133"/>
      <c r="AG384" s="133"/>
      <c r="AH384" s="134"/>
      <c r="AI384" s="158" t="s">
        <v>406</v>
      </c>
      <c r="AJ384" s="133"/>
      <c r="AK384" s="133"/>
      <c r="AL384" s="134"/>
      <c r="AM384" s="158" t="s">
        <v>693</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384</v>
      </c>
      <c r="AF388" s="133"/>
      <c r="AG388" s="133"/>
      <c r="AH388" s="134"/>
      <c r="AI388" s="158" t="s">
        <v>406</v>
      </c>
      <c r="AJ388" s="133"/>
      <c r="AK388" s="133"/>
      <c r="AL388" s="134"/>
      <c r="AM388" s="158" t="s">
        <v>693</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665</v>
      </c>
      <c r="D430" s="928"/>
      <c r="E430" s="175" t="s">
        <v>393</v>
      </c>
      <c r="F430" s="894"/>
      <c r="G430" s="895" t="s">
        <v>251</v>
      </c>
      <c r="H430" s="126"/>
      <c r="I430" s="126"/>
      <c r="J430" s="896" t="s">
        <v>715</v>
      </c>
      <c r="K430" s="897"/>
      <c r="L430" s="897"/>
      <c r="M430" s="897"/>
      <c r="N430" s="897"/>
      <c r="O430" s="897"/>
      <c r="P430" s="897"/>
      <c r="Q430" s="897"/>
      <c r="R430" s="897"/>
      <c r="S430" s="897"/>
      <c r="T430" s="898"/>
      <c r="U430" s="588" t="s">
        <v>863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537</v>
      </c>
      <c r="AJ431" s="334"/>
      <c r="AK431" s="334"/>
      <c r="AL431" s="158"/>
      <c r="AM431" s="334" t="s">
        <v>538</v>
      </c>
      <c r="AN431" s="334"/>
      <c r="AO431" s="334"/>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715</v>
      </c>
      <c r="AF432" s="201"/>
      <c r="AG432" s="136" t="s">
        <v>232</v>
      </c>
      <c r="AH432" s="137"/>
      <c r="AI432" s="335"/>
      <c r="AJ432" s="335"/>
      <c r="AK432" s="335"/>
      <c r="AL432" s="157"/>
      <c r="AM432" s="335"/>
      <c r="AN432" s="335"/>
      <c r="AO432" s="335"/>
      <c r="AP432" s="157"/>
      <c r="AQ432" s="250" t="s">
        <v>715</v>
      </c>
      <c r="AR432" s="201"/>
      <c r="AS432" s="136" t="s">
        <v>232</v>
      </c>
      <c r="AT432" s="137"/>
      <c r="AU432" s="201" t="s">
        <v>715</v>
      </c>
      <c r="AV432" s="201"/>
      <c r="AW432" s="136" t="s">
        <v>179</v>
      </c>
      <c r="AX432" s="196"/>
      <c r="AY432">
        <f>$AY$431</f>
        <v>1</v>
      </c>
    </row>
    <row r="433" spans="1:51" ht="23.25" customHeight="1" x14ac:dyDescent="0.15">
      <c r="A433" s="190"/>
      <c r="B433" s="187"/>
      <c r="C433" s="181"/>
      <c r="D433" s="187"/>
      <c r="E433" s="338"/>
      <c r="F433" s="339"/>
      <c r="G433" s="107" t="s">
        <v>734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734</v>
      </c>
      <c r="AC433" s="214"/>
      <c r="AD433" s="214"/>
      <c r="AE433" s="336" t="s">
        <v>715</v>
      </c>
      <c r="AF433" s="208"/>
      <c r="AG433" s="208"/>
      <c r="AH433" s="208"/>
      <c r="AI433" s="336" t="s">
        <v>715</v>
      </c>
      <c r="AJ433" s="208"/>
      <c r="AK433" s="208"/>
      <c r="AL433" s="208"/>
      <c r="AM433" s="336" t="s">
        <v>762</v>
      </c>
      <c r="AN433" s="208"/>
      <c r="AO433" s="208"/>
      <c r="AP433" s="337"/>
      <c r="AQ433" s="336" t="s">
        <v>715</v>
      </c>
      <c r="AR433" s="208"/>
      <c r="AS433" s="208"/>
      <c r="AT433" s="337"/>
      <c r="AU433" s="208" t="s">
        <v>715</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734</v>
      </c>
      <c r="AC434" s="206"/>
      <c r="AD434" s="206"/>
      <c r="AE434" s="336" t="s">
        <v>715</v>
      </c>
      <c r="AF434" s="208"/>
      <c r="AG434" s="208"/>
      <c r="AH434" s="337"/>
      <c r="AI434" s="336" t="s">
        <v>715</v>
      </c>
      <c r="AJ434" s="208"/>
      <c r="AK434" s="208"/>
      <c r="AL434" s="208"/>
      <c r="AM434" s="336" t="s">
        <v>762</v>
      </c>
      <c r="AN434" s="208"/>
      <c r="AO434" s="208"/>
      <c r="AP434" s="337"/>
      <c r="AQ434" s="336" t="s">
        <v>715</v>
      </c>
      <c r="AR434" s="208"/>
      <c r="AS434" s="208"/>
      <c r="AT434" s="337"/>
      <c r="AU434" s="208" t="s">
        <v>715</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715</v>
      </c>
      <c r="AF435" s="208"/>
      <c r="AG435" s="208"/>
      <c r="AH435" s="337"/>
      <c r="AI435" s="336" t="s">
        <v>715</v>
      </c>
      <c r="AJ435" s="208"/>
      <c r="AK435" s="208"/>
      <c r="AL435" s="208"/>
      <c r="AM435" s="336" t="s">
        <v>762</v>
      </c>
      <c r="AN435" s="208"/>
      <c r="AO435" s="208"/>
      <c r="AP435" s="337"/>
      <c r="AQ435" s="336" t="s">
        <v>715</v>
      </c>
      <c r="AR435" s="208"/>
      <c r="AS435" s="208"/>
      <c r="AT435" s="337"/>
      <c r="AU435" s="208" t="s">
        <v>715</v>
      </c>
      <c r="AV435" s="208"/>
      <c r="AW435" s="208"/>
      <c r="AX435" s="209"/>
      <c r="AY435">
        <f t="shared" si="63"/>
        <v>1</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537</v>
      </c>
      <c r="AJ436" s="334"/>
      <c r="AK436" s="334"/>
      <c r="AL436" s="158"/>
      <c r="AM436" s="334" t="s">
        <v>538</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537</v>
      </c>
      <c r="AJ441" s="334"/>
      <c r="AK441" s="334"/>
      <c r="AL441" s="158"/>
      <c r="AM441" s="334" t="s">
        <v>538</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537</v>
      </c>
      <c r="AJ446" s="334"/>
      <c r="AK446" s="334"/>
      <c r="AL446" s="158"/>
      <c r="AM446" s="334" t="s">
        <v>538</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537</v>
      </c>
      <c r="AJ451" s="334"/>
      <c r="AK451" s="334"/>
      <c r="AL451" s="158"/>
      <c r="AM451" s="334" t="s">
        <v>538</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537</v>
      </c>
      <c r="AJ456" s="334"/>
      <c r="AK456" s="334"/>
      <c r="AL456" s="158"/>
      <c r="AM456" s="334" t="s">
        <v>538</v>
      </c>
      <c r="AN456" s="334"/>
      <c r="AO456" s="334"/>
      <c r="AP456" s="158"/>
      <c r="AQ456" s="158" t="s">
        <v>231</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715</v>
      </c>
      <c r="AF457" s="201"/>
      <c r="AG457" s="136" t="s">
        <v>232</v>
      </c>
      <c r="AH457" s="137"/>
      <c r="AI457" s="335"/>
      <c r="AJ457" s="335"/>
      <c r="AK457" s="335"/>
      <c r="AL457" s="157"/>
      <c r="AM457" s="335"/>
      <c r="AN457" s="335"/>
      <c r="AO457" s="335"/>
      <c r="AP457" s="157"/>
      <c r="AQ457" s="250" t="s">
        <v>715</v>
      </c>
      <c r="AR457" s="201"/>
      <c r="AS457" s="136" t="s">
        <v>232</v>
      </c>
      <c r="AT457" s="137"/>
      <c r="AU457" s="201" t="s">
        <v>715</v>
      </c>
      <c r="AV457" s="201"/>
      <c r="AW457" s="136" t="s">
        <v>179</v>
      </c>
      <c r="AX457" s="196"/>
      <c r="AY457">
        <f>$AY$456</f>
        <v>1</v>
      </c>
    </row>
    <row r="458" spans="1:51" ht="23.25" customHeight="1" x14ac:dyDescent="0.15">
      <c r="A458" s="190"/>
      <c r="B458" s="187"/>
      <c r="C458" s="181"/>
      <c r="D458" s="187"/>
      <c r="E458" s="338"/>
      <c r="F458" s="339"/>
      <c r="G458" s="107" t="s">
        <v>734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734</v>
      </c>
      <c r="AC458" s="214"/>
      <c r="AD458" s="214"/>
      <c r="AE458" s="336" t="s">
        <v>715</v>
      </c>
      <c r="AF458" s="208"/>
      <c r="AG458" s="208"/>
      <c r="AH458" s="208"/>
      <c r="AI458" s="336" t="s">
        <v>715</v>
      </c>
      <c r="AJ458" s="208"/>
      <c r="AK458" s="208"/>
      <c r="AL458" s="208"/>
      <c r="AM458" s="336" t="s">
        <v>762</v>
      </c>
      <c r="AN458" s="208"/>
      <c r="AO458" s="208"/>
      <c r="AP458" s="337"/>
      <c r="AQ458" s="336" t="s">
        <v>715</v>
      </c>
      <c r="AR458" s="208"/>
      <c r="AS458" s="208"/>
      <c r="AT458" s="337"/>
      <c r="AU458" s="208" t="s">
        <v>715</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734</v>
      </c>
      <c r="AC459" s="206"/>
      <c r="AD459" s="206"/>
      <c r="AE459" s="336" t="s">
        <v>715</v>
      </c>
      <c r="AF459" s="208"/>
      <c r="AG459" s="208"/>
      <c r="AH459" s="337"/>
      <c r="AI459" s="336" t="s">
        <v>715</v>
      </c>
      <c r="AJ459" s="208"/>
      <c r="AK459" s="208"/>
      <c r="AL459" s="208"/>
      <c r="AM459" s="336" t="s">
        <v>762</v>
      </c>
      <c r="AN459" s="208"/>
      <c r="AO459" s="208"/>
      <c r="AP459" s="337"/>
      <c r="AQ459" s="336" t="s">
        <v>715</v>
      </c>
      <c r="AR459" s="208"/>
      <c r="AS459" s="208"/>
      <c r="AT459" s="337"/>
      <c r="AU459" s="208" t="s">
        <v>715</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715</v>
      </c>
      <c r="AF460" s="208"/>
      <c r="AG460" s="208"/>
      <c r="AH460" s="337"/>
      <c r="AI460" s="336" t="s">
        <v>715</v>
      </c>
      <c r="AJ460" s="208"/>
      <c r="AK460" s="208"/>
      <c r="AL460" s="208"/>
      <c r="AM460" s="336" t="s">
        <v>762</v>
      </c>
      <c r="AN460" s="208"/>
      <c r="AO460" s="208"/>
      <c r="AP460" s="337"/>
      <c r="AQ460" s="336" t="s">
        <v>715</v>
      </c>
      <c r="AR460" s="208"/>
      <c r="AS460" s="208"/>
      <c r="AT460" s="337"/>
      <c r="AU460" s="208" t="s">
        <v>715</v>
      </c>
      <c r="AV460" s="208"/>
      <c r="AW460" s="208"/>
      <c r="AX460" s="209"/>
      <c r="AY460">
        <f t="shared" si="68"/>
        <v>1</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537</v>
      </c>
      <c r="AJ461" s="334"/>
      <c r="AK461" s="334"/>
      <c r="AL461" s="158"/>
      <c r="AM461" s="334" t="s">
        <v>538</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537</v>
      </c>
      <c r="AJ466" s="334"/>
      <c r="AK466" s="334"/>
      <c r="AL466" s="158"/>
      <c r="AM466" s="334" t="s">
        <v>538</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537</v>
      </c>
      <c r="AJ471" s="334"/>
      <c r="AK471" s="334"/>
      <c r="AL471" s="158"/>
      <c r="AM471" s="334" t="s">
        <v>538</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537</v>
      </c>
      <c r="AJ476" s="334"/>
      <c r="AK476" s="334"/>
      <c r="AL476" s="158"/>
      <c r="AM476" s="334" t="s">
        <v>538</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401</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4.25" customHeight="1" x14ac:dyDescent="0.15">
      <c r="A482" s="190"/>
      <c r="B482" s="187"/>
      <c r="C482" s="181"/>
      <c r="D482" s="187"/>
      <c r="E482" s="128" t="s">
        <v>863</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4.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396</v>
      </c>
      <c r="F484" s="176"/>
      <c r="G484" s="895" t="s">
        <v>251</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537</v>
      </c>
      <c r="AJ485" s="334"/>
      <c r="AK485" s="334"/>
      <c r="AL485" s="158"/>
      <c r="AM485" s="334" t="s">
        <v>538</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537</v>
      </c>
      <c r="AJ490" s="334"/>
      <c r="AK490" s="334"/>
      <c r="AL490" s="158"/>
      <c r="AM490" s="334" t="s">
        <v>538</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537</v>
      </c>
      <c r="AJ495" s="334"/>
      <c r="AK495" s="334"/>
      <c r="AL495" s="158"/>
      <c r="AM495" s="334" t="s">
        <v>538</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537</v>
      </c>
      <c r="AJ500" s="334"/>
      <c r="AK500" s="334"/>
      <c r="AL500" s="158"/>
      <c r="AM500" s="334" t="s">
        <v>538</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537</v>
      </c>
      <c r="AJ505" s="334"/>
      <c r="AK505" s="334"/>
      <c r="AL505" s="158"/>
      <c r="AM505" s="334" t="s">
        <v>538</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537</v>
      </c>
      <c r="AJ510" s="334"/>
      <c r="AK510" s="334"/>
      <c r="AL510" s="158"/>
      <c r="AM510" s="334" t="s">
        <v>538</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537</v>
      </c>
      <c r="AJ515" s="334"/>
      <c r="AK515" s="334"/>
      <c r="AL515" s="158"/>
      <c r="AM515" s="334" t="s">
        <v>538</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537</v>
      </c>
      <c r="AJ520" s="334"/>
      <c r="AK520" s="334"/>
      <c r="AL520" s="158"/>
      <c r="AM520" s="334" t="s">
        <v>538</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537</v>
      </c>
      <c r="AJ525" s="334"/>
      <c r="AK525" s="334"/>
      <c r="AL525" s="158"/>
      <c r="AM525" s="334" t="s">
        <v>538</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537</v>
      </c>
      <c r="AJ530" s="334"/>
      <c r="AK530" s="334"/>
      <c r="AL530" s="158"/>
      <c r="AM530" s="334" t="s">
        <v>538</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402</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397</v>
      </c>
      <c r="F538" s="176"/>
      <c r="G538" s="895" t="s">
        <v>251</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537</v>
      </c>
      <c r="AJ539" s="334"/>
      <c r="AK539" s="334"/>
      <c r="AL539" s="158"/>
      <c r="AM539" s="334" t="s">
        <v>538</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537</v>
      </c>
      <c r="AJ544" s="334"/>
      <c r="AK544" s="334"/>
      <c r="AL544" s="158"/>
      <c r="AM544" s="334" t="s">
        <v>538</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537</v>
      </c>
      <c r="AJ549" s="334"/>
      <c r="AK549" s="334"/>
      <c r="AL549" s="158"/>
      <c r="AM549" s="334" t="s">
        <v>538</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537</v>
      </c>
      <c r="AJ554" s="334"/>
      <c r="AK554" s="334"/>
      <c r="AL554" s="158"/>
      <c r="AM554" s="334" t="s">
        <v>538</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537</v>
      </c>
      <c r="AJ559" s="334"/>
      <c r="AK559" s="334"/>
      <c r="AL559" s="158"/>
      <c r="AM559" s="334" t="s">
        <v>538</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537</v>
      </c>
      <c r="AJ564" s="334"/>
      <c r="AK564" s="334"/>
      <c r="AL564" s="158"/>
      <c r="AM564" s="334" t="s">
        <v>538</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537</v>
      </c>
      <c r="AJ569" s="334"/>
      <c r="AK569" s="334"/>
      <c r="AL569" s="158"/>
      <c r="AM569" s="334" t="s">
        <v>538</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537</v>
      </c>
      <c r="AJ574" s="334"/>
      <c r="AK574" s="334"/>
      <c r="AL574" s="158"/>
      <c r="AM574" s="334" t="s">
        <v>538</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537</v>
      </c>
      <c r="AJ579" s="334"/>
      <c r="AK579" s="334"/>
      <c r="AL579" s="158"/>
      <c r="AM579" s="334" t="s">
        <v>538</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537</v>
      </c>
      <c r="AJ584" s="334"/>
      <c r="AK584" s="334"/>
      <c r="AL584" s="158"/>
      <c r="AM584" s="334" t="s">
        <v>538</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402</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396</v>
      </c>
      <c r="F592" s="176"/>
      <c r="G592" s="895" t="s">
        <v>251</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537</v>
      </c>
      <c r="AJ593" s="334"/>
      <c r="AK593" s="334"/>
      <c r="AL593" s="158"/>
      <c r="AM593" s="334" t="s">
        <v>538</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537</v>
      </c>
      <c r="AJ598" s="334"/>
      <c r="AK598" s="334"/>
      <c r="AL598" s="158"/>
      <c r="AM598" s="334" t="s">
        <v>538</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537</v>
      </c>
      <c r="AJ603" s="334"/>
      <c r="AK603" s="334"/>
      <c r="AL603" s="158"/>
      <c r="AM603" s="334" t="s">
        <v>538</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537</v>
      </c>
      <c r="AJ608" s="334"/>
      <c r="AK608" s="334"/>
      <c r="AL608" s="158"/>
      <c r="AM608" s="334" t="s">
        <v>538</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537</v>
      </c>
      <c r="AJ613" s="334"/>
      <c r="AK613" s="334"/>
      <c r="AL613" s="158"/>
      <c r="AM613" s="334" t="s">
        <v>538</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537</v>
      </c>
      <c r="AJ618" s="334"/>
      <c r="AK618" s="334"/>
      <c r="AL618" s="158"/>
      <c r="AM618" s="334" t="s">
        <v>538</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537</v>
      </c>
      <c r="AJ623" s="334"/>
      <c r="AK623" s="334"/>
      <c r="AL623" s="158"/>
      <c r="AM623" s="334" t="s">
        <v>538</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537</v>
      </c>
      <c r="AJ628" s="334"/>
      <c r="AK628" s="334"/>
      <c r="AL628" s="158"/>
      <c r="AM628" s="334" t="s">
        <v>538</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537</v>
      </c>
      <c r="AJ633" s="334"/>
      <c r="AK633" s="334"/>
      <c r="AL633" s="158"/>
      <c r="AM633" s="334" t="s">
        <v>538</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537</v>
      </c>
      <c r="AJ638" s="334"/>
      <c r="AK638" s="334"/>
      <c r="AL638" s="158"/>
      <c r="AM638" s="334" t="s">
        <v>538</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402</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397</v>
      </c>
      <c r="F646" s="176"/>
      <c r="G646" s="895" t="s">
        <v>251</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537</v>
      </c>
      <c r="AJ647" s="334"/>
      <c r="AK647" s="334"/>
      <c r="AL647" s="158"/>
      <c r="AM647" s="334" t="s">
        <v>538</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537</v>
      </c>
      <c r="AJ652" s="334"/>
      <c r="AK652" s="334"/>
      <c r="AL652" s="158"/>
      <c r="AM652" s="334" t="s">
        <v>538</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537</v>
      </c>
      <c r="AJ657" s="334"/>
      <c r="AK657" s="334"/>
      <c r="AL657" s="158"/>
      <c r="AM657" s="334" t="s">
        <v>538</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537</v>
      </c>
      <c r="AJ662" s="334"/>
      <c r="AK662" s="334"/>
      <c r="AL662" s="158"/>
      <c r="AM662" s="334" t="s">
        <v>538</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537</v>
      </c>
      <c r="AJ667" s="334"/>
      <c r="AK667" s="334"/>
      <c r="AL667" s="158"/>
      <c r="AM667" s="334" t="s">
        <v>538</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537</v>
      </c>
      <c r="AJ672" s="334"/>
      <c r="AK672" s="334"/>
      <c r="AL672" s="158"/>
      <c r="AM672" s="334" t="s">
        <v>538</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537</v>
      </c>
      <c r="AJ677" s="334"/>
      <c r="AK677" s="334"/>
      <c r="AL677" s="158"/>
      <c r="AM677" s="334" t="s">
        <v>538</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537</v>
      </c>
      <c r="AJ682" s="334"/>
      <c r="AK682" s="334"/>
      <c r="AL682" s="158"/>
      <c r="AM682" s="334" t="s">
        <v>538</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537</v>
      </c>
      <c r="AJ687" s="334"/>
      <c r="AK687" s="334"/>
      <c r="AL687" s="158"/>
      <c r="AM687" s="334" t="s">
        <v>538</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537</v>
      </c>
      <c r="AJ692" s="334"/>
      <c r="AK692" s="334"/>
      <c r="AL692" s="158"/>
      <c r="AM692" s="334" t="s">
        <v>538</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402</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2.75" customHeight="1" x14ac:dyDescent="0.15">
      <c r="A702" s="866" t="s">
        <v>140</v>
      </c>
      <c r="B702" s="867"/>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744</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63.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744</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6" t="s">
        <v>749</v>
      </c>
      <c r="AE705" s="717"/>
      <c r="AF705" s="717"/>
      <c r="AG705" s="128" t="s">
        <v>764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32" t="s">
        <v>375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765</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5" t="s">
        <v>314</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750</v>
      </c>
      <c r="AE707" s="832"/>
      <c r="AF707" s="832"/>
      <c r="AG707" s="130"/>
      <c r="AH707" s="114"/>
      <c r="AI707" s="114"/>
      <c r="AJ707" s="114"/>
      <c r="AK707" s="114"/>
      <c r="AL707" s="114"/>
      <c r="AM707" s="114"/>
      <c r="AN707" s="114"/>
      <c r="AO707" s="114"/>
      <c r="AP707" s="114"/>
      <c r="AQ707" s="114"/>
      <c r="AR707" s="114"/>
      <c r="AS707" s="114"/>
      <c r="AT707" s="114"/>
      <c r="AU707" s="114"/>
      <c r="AV707" s="114"/>
      <c r="AW707" s="114"/>
      <c r="AX707" s="131"/>
    </row>
    <row r="708" spans="1:50" ht="48.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744</v>
      </c>
      <c r="AE708" s="604"/>
      <c r="AF708" s="604"/>
      <c r="AG708" s="707" t="s">
        <v>752</v>
      </c>
      <c r="AH708" s="708"/>
      <c r="AI708" s="708"/>
      <c r="AJ708" s="708"/>
      <c r="AK708" s="708"/>
      <c r="AL708" s="708"/>
      <c r="AM708" s="708"/>
      <c r="AN708" s="708"/>
      <c r="AO708" s="708"/>
      <c r="AP708" s="708"/>
      <c r="AQ708" s="708"/>
      <c r="AR708" s="708"/>
      <c r="AS708" s="708"/>
      <c r="AT708" s="708"/>
      <c r="AU708" s="708"/>
      <c r="AV708" s="708"/>
      <c r="AW708" s="708"/>
      <c r="AX708" s="709"/>
    </row>
    <row r="709" spans="1:50" ht="39"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707" t="s">
        <v>880</v>
      </c>
      <c r="AH709" s="708"/>
      <c r="AI709" s="708"/>
      <c r="AJ709" s="708"/>
      <c r="AK709" s="708"/>
      <c r="AL709" s="708"/>
      <c r="AM709" s="708"/>
      <c r="AN709" s="708"/>
      <c r="AO709" s="708"/>
      <c r="AP709" s="708"/>
      <c r="AQ709" s="708"/>
      <c r="AR709" s="708"/>
      <c r="AS709" s="708"/>
      <c r="AT709" s="708"/>
      <c r="AU709" s="708"/>
      <c r="AV709" s="708"/>
      <c r="AW709" s="708"/>
      <c r="AX709" s="709"/>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t="s">
        <v>761</v>
      </c>
      <c r="AH710" s="105"/>
      <c r="AI710" s="105"/>
      <c r="AJ710" s="105"/>
      <c r="AK710" s="105"/>
      <c r="AL710" s="105"/>
      <c r="AM710" s="105"/>
      <c r="AN710" s="105"/>
      <c r="AO710" s="105"/>
      <c r="AP710" s="105"/>
      <c r="AQ710" s="105"/>
      <c r="AR710" s="105"/>
      <c r="AS710" s="105"/>
      <c r="AT710" s="105"/>
      <c r="AU710" s="105"/>
      <c r="AV710" s="105"/>
      <c r="AW710" s="105"/>
      <c r="AX710" s="106"/>
    </row>
    <row r="711" spans="1:50" ht="49.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744</v>
      </c>
      <c r="AE711" s="323"/>
      <c r="AF711" s="323"/>
      <c r="AG711" s="707" t="s">
        <v>753</v>
      </c>
      <c r="AH711" s="708"/>
      <c r="AI711" s="708"/>
      <c r="AJ711" s="708"/>
      <c r="AK711" s="708"/>
      <c r="AL711" s="708"/>
      <c r="AM711" s="708"/>
      <c r="AN711" s="708"/>
      <c r="AO711" s="708"/>
      <c r="AP711" s="708"/>
      <c r="AQ711" s="708"/>
      <c r="AR711" s="708"/>
      <c r="AS711" s="708"/>
      <c r="AT711" s="708"/>
      <c r="AU711" s="708"/>
      <c r="AV711" s="708"/>
      <c r="AW711" s="708"/>
      <c r="AX711" s="709"/>
    </row>
    <row r="712" spans="1:50" ht="45.75" customHeight="1" x14ac:dyDescent="0.15">
      <c r="A712" s="641"/>
      <c r="B712" s="643"/>
      <c r="C712" s="385" t="s">
        <v>340</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744</v>
      </c>
      <c r="AE712" s="782"/>
      <c r="AF712" s="782"/>
      <c r="AG712" s="806" t="s">
        <v>754</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341</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751</v>
      </c>
      <c r="AE713" s="323"/>
      <c r="AF713" s="662"/>
      <c r="AG713" s="104" t="s">
        <v>745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319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744</v>
      </c>
      <c r="AE714" s="804"/>
      <c r="AF714" s="805"/>
      <c r="AG714" s="738" t="s">
        <v>755</v>
      </c>
      <c r="AH714" s="739"/>
      <c r="AI714" s="739"/>
      <c r="AJ714" s="739"/>
      <c r="AK714" s="739"/>
      <c r="AL714" s="739"/>
      <c r="AM714" s="739"/>
      <c r="AN714" s="739"/>
      <c r="AO714" s="739"/>
      <c r="AP714" s="739"/>
      <c r="AQ714" s="739"/>
      <c r="AR714" s="739"/>
      <c r="AS714" s="739"/>
      <c r="AT714" s="739"/>
      <c r="AU714" s="739"/>
      <c r="AV714" s="739"/>
      <c r="AW714" s="739"/>
      <c r="AX714" s="740"/>
    </row>
    <row r="715" spans="1:50" ht="54.75" customHeight="1" x14ac:dyDescent="0.15">
      <c r="A715" s="639" t="s">
        <v>40</v>
      </c>
      <c r="B715" s="783"/>
      <c r="C715" s="784" t="s">
        <v>320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744</v>
      </c>
      <c r="AE715" s="604"/>
      <c r="AF715" s="655"/>
      <c r="AG715" s="707" t="s">
        <v>756</v>
      </c>
      <c r="AH715" s="708"/>
      <c r="AI715" s="708"/>
      <c r="AJ715" s="708"/>
      <c r="AK715" s="708"/>
      <c r="AL715" s="708"/>
      <c r="AM715" s="708"/>
      <c r="AN715" s="708"/>
      <c r="AO715" s="708"/>
      <c r="AP715" s="708"/>
      <c r="AQ715" s="708"/>
      <c r="AR715" s="708"/>
      <c r="AS715" s="708"/>
      <c r="AT715" s="708"/>
      <c r="AU715" s="708"/>
      <c r="AV715" s="708"/>
      <c r="AW715" s="708"/>
      <c r="AX715" s="709"/>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751</v>
      </c>
      <c r="AE716" s="626"/>
      <c r="AF716" s="626"/>
      <c r="AG716" s="104" t="s">
        <v>745</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242</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751</v>
      </c>
      <c r="AE717" s="323"/>
      <c r="AF717" s="323"/>
      <c r="AG717" s="104" t="s">
        <v>745</v>
      </c>
      <c r="AH717" s="105"/>
      <c r="AI717" s="105"/>
      <c r="AJ717" s="105"/>
      <c r="AK717" s="105"/>
      <c r="AL717" s="105"/>
      <c r="AM717" s="105"/>
      <c r="AN717" s="105"/>
      <c r="AO717" s="105"/>
      <c r="AP717" s="105"/>
      <c r="AQ717" s="105"/>
      <c r="AR717" s="105"/>
      <c r="AS717" s="105"/>
      <c r="AT717" s="105"/>
      <c r="AU717" s="105"/>
      <c r="AV717" s="105"/>
      <c r="AW717" s="105"/>
      <c r="AX717" s="106"/>
    </row>
    <row r="718" spans="1:50" ht="37.5"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757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744</v>
      </c>
      <c r="AE719" s="604"/>
      <c r="AF719" s="604"/>
      <c r="AG719" s="128" t="s">
        <v>758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704</v>
      </c>
      <c r="D721" s="294"/>
      <c r="E721" s="294"/>
      <c r="F721" s="295"/>
      <c r="G721" s="284"/>
      <c r="H721" s="285"/>
      <c r="I721" s="77" t="str">
        <f>IF(OR(G721="　", G721=""), "", "-")</f>
        <v/>
      </c>
      <c r="J721" s="288">
        <v>274</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90" customHeight="1" thickBot="1" x14ac:dyDescent="0.2">
      <c r="A727" s="799"/>
      <c r="B727" s="800"/>
      <c r="C727" s="747" t="s">
        <v>57</v>
      </c>
      <c r="D727" s="748"/>
      <c r="E727" s="748"/>
      <c r="F727" s="749"/>
      <c r="G727" s="574" t="s">
        <v>760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39" customHeight="1" thickBot="1" x14ac:dyDescent="0.2">
      <c r="A729" s="633" t="s">
        <v>875</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39" customHeight="1" thickBot="1" x14ac:dyDescent="0.2">
      <c r="A731" s="672" t="s">
        <v>138</v>
      </c>
      <c r="B731" s="673"/>
      <c r="C731" s="673"/>
      <c r="D731" s="673"/>
      <c r="E731" s="674"/>
      <c r="F731" s="731" t="s">
        <v>884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37.5" customHeight="1" thickBot="1" x14ac:dyDescent="0.2">
      <c r="A733" s="672" t="s">
        <v>138</v>
      </c>
      <c r="B733" s="673"/>
      <c r="C733" s="673"/>
      <c r="D733" s="673"/>
      <c r="E733" s="674"/>
      <c r="F733" s="636" t="s">
        <v>400</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346</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666</v>
      </c>
      <c r="B737" s="211"/>
      <c r="C737" s="211"/>
      <c r="D737" s="212"/>
      <c r="E737" s="951" t="s">
        <v>736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391</v>
      </c>
      <c r="B738" s="361"/>
      <c r="C738" s="361"/>
      <c r="D738" s="361"/>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390</v>
      </c>
      <c r="B739" s="361"/>
      <c r="C739" s="361"/>
      <c r="D739" s="361"/>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389</v>
      </c>
      <c r="B740" s="361"/>
      <c r="C740" s="361"/>
      <c r="D740" s="361"/>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388</v>
      </c>
      <c r="B741" s="361"/>
      <c r="C741" s="361"/>
      <c r="D741" s="361"/>
      <c r="E741" s="951" t="s">
        <v>740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387</v>
      </c>
      <c r="B742" s="361"/>
      <c r="C742" s="361"/>
      <c r="D742" s="361"/>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386</v>
      </c>
      <c r="B743" s="361"/>
      <c r="C743" s="361"/>
      <c r="D743" s="361"/>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385</v>
      </c>
      <c r="B744" s="361"/>
      <c r="C744" s="361"/>
      <c r="D744" s="361"/>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384</v>
      </c>
      <c r="B745" s="361"/>
      <c r="C745" s="361"/>
      <c r="D745" s="361"/>
      <c r="E745" s="988" t="s">
        <v>743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539</v>
      </c>
      <c r="B746" s="361"/>
      <c r="C746" s="361"/>
      <c r="D746" s="361"/>
      <c r="E746" s="957" t="s">
        <v>704</v>
      </c>
      <c r="F746" s="955"/>
      <c r="G746" s="955"/>
      <c r="H746" s="100" t="str">
        <f>IF(E746="","","-")</f>
        <v>-</v>
      </c>
      <c r="I746" s="955"/>
      <c r="J746" s="955"/>
      <c r="K746" s="100" t="str">
        <f>IF(I746="","","-")</f>
        <v/>
      </c>
      <c r="L746" s="956">
        <v>220</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503</v>
      </c>
      <c r="B747" s="361"/>
      <c r="C747" s="361"/>
      <c r="D747" s="361"/>
      <c r="E747" s="957" t="s">
        <v>704</v>
      </c>
      <c r="F747" s="955"/>
      <c r="G747" s="955"/>
      <c r="H747" s="100" t="str">
        <f>IF(E747="","","-")</f>
        <v>-</v>
      </c>
      <c r="I747" s="955"/>
      <c r="J747" s="955"/>
      <c r="K747" s="100" t="str">
        <f>IF(I747="","","-")</f>
        <v/>
      </c>
      <c r="L747" s="956">
        <v>229</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378</v>
      </c>
      <c r="B748" s="614"/>
      <c r="C748" s="614"/>
      <c r="D748" s="614"/>
      <c r="E748" s="614"/>
      <c r="F748" s="615"/>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thickBot="1" x14ac:dyDescent="0.2">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380</v>
      </c>
      <c r="B787" s="628"/>
      <c r="C787" s="628"/>
      <c r="D787" s="628"/>
      <c r="E787" s="628"/>
      <c r="F787" s="629"/>
      <c r="G787" s="594" t="s">
        <v>766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768</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8.25" customHeight="1" x14ac:dyDescent="0.15">
      <c r="A789" s="630"/>
      <c r="B789" s="631"/>
      <c r="C789" s="631"/>
      <c r="D789" s="631"/>
      <c r="E789" s="631"/>
      <c r="F789" s="632"/>
      <c r="G789" s="669" t="s">
        <v>767</v>
      </c>
      <c r="H789" s="670"/>
      <c r="I789" s="670"/>
      <c r="J789" s="670"/>
      <c r="K789" s="671"/>
      <c r="L789" s="663" t="s">
        <v>789</v>
      </c>
      <c r="M789" s="664"/>
      <c r="N789" s="664"/>
      <c r="O789" s="664"/>
      <c r="P789" s="664"/>
      <c r="Q789" s="664"/>
      <c r="R789" s="664"/>
      <c r="S789" s="664"/>
      <c r="T789" s="664"/>
      <c r="U789" s="664"/>
      <c r="V789" s="664"/>
      <c r="W789" s="664"/>
      <c r="X789" s="665"/>
      <c r="Y789" s="382">
        <v>9.9</v>
      </c>
      <c r="Z789" s="383"/>
      <c r="AA789" s="383"/>
      <c r="AB789" s="801"/>
      <c r="AC789" s="669" t="s">
        <v>769</v>
      </c>
      <c r="AD789" s="670"/>
      <c r="AE789" s="670"/>
      <c r="AF789" s="670"/>
      <c r="AG789" s="671"/>
      <c r="AH789" s="663" t="s">
        <v>771</v>
      </c>
      <c r="AI789" s="664"/>
      <c r="AJ789" s="664"/>
      <c r="AK789" s="664"/>
      <c r="AL789" s="664"/>
      <c r="AM789" s="664"/>
      <c r="AN789" s="664"/>
      <c r="AO789" s="664"/>
      <c r="AP789" s="664"/>
      <c r="AQ789" s="664"/>
      <c r="AR789" s="664"/>
      <c r="AS789" s="664"/>
      <c r="AT789" s="665"/>
      <c r="AU789" s="382">
        <v>13.48</v>
      </c>
      <c r="AV789" s="383"/>
      <c r="AW789" s="383"/>
      <c r="AX789" s="384"/>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t="s">
        <v>774</v>
      </c>
      <c r="AD790" s="606"/>
      <c r="AE790" s="606"/>
      <c r="AF790" s="606"/>
      <c r="AG790" s="607"/>
      <c r="AH790" s="597" t="s">
        <v>772</v>
      </c>
      <c r="AI790" s="598"/>
      <c r="AJ790" s="598"/>
      <c r="AK790" s="598"/>
      <c r="AL790" s="598"/>
      <c r="AM790" s="598"/>
      <c r="AN790" s="598"/>
      <c r="AO790" s="598"/>
      <c r="AP790" s="598"/>
      <c r="AQ790" s="598"/>
      <c r="AR790" s="598"/>
      <c r="AS790" s="598"/>
      <c r="AT790" s="599"/>
      <c r="AU790" s="600">
        <v>12.4</v>
      </c>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t="s">
        <v>883</v>
      </c>
      <c r="AD791" s="606"/>
      <c r="AE791" s="606"/>
      <c r="AF791" s="606"/>
      <c r="AG791" s="607"/>
      <c r="AH791" s="597"/>
      <c r="AI791" s="598"/>
      <c r="AJ791" s="598"/>
      <c r="AK791" s="598"/>
      <c r="AL791" s="598"/>
      <c r="AM791" s="598"/>
      <c r="AN791" s="598"/>
      <c r="AO791" s="598"/>
      <c r="AP791" s="598"/>
      <c r="AQ791" s="598"/>
      <c r="AR791" s="598"/>
      <c r="AS791" s="598"/>
      <c r="AT791" s="599"/>
      <c r="AU791" s="600">
        <v>3.7</v>
      </c>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t="s">
        <v>770</v>
      </c>
      <c r="AD792" s="606"/>
      <c r="AE792" s="606"/>
      <c r="AF792" s="606"/>
      <c r="AG792" s="607"/>
      <c r="AH792" s="597" t="s">
        <v>773</v>
      </c>
      <c r="AI792" s="598"/>
      <c r="AJ792" s="598"/>
      <c r="AK792" s="598"/>
      <c r="AL792" s="598"/>
      <c r="AM792" s="598"/>
      <c r="AN792" s="598"/>
      <c r="AO792" s="598"/>
      <c r="AP792" s="598"/>
      <c r="AQ792" s="598"/>
      <c r="AR792" s="598"/>
      <c r="AS792" s="598"/>
      <c r="AT792" s="599"/>
      <c r="AU792" s="600">
        <v>1.2</v>
      </c>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9.9</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30.78</v>
      </c>
      <c r="AV799" s="828"/>
      <c r="AW799" s="828"/>
      <c r="AX799" s="830"/>
    </row>
    <row r="800" spans="1:51" ht="24.75" customHeight="1" x14ac:dyDescent="0.15">
      <c r="A800" s="630"/>
      <c r="B800" s="631"/>
      <c r="C800" s="631"/>
      <c r="D800" s="631"/>
      <c r="E800" s="631"/>
      <c r="F800" s="632"/>
      <c r="G800" s="594" t="s">
        <v>870</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834</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2</v>
      </c>
    </row>
    <row r="801" spans="1:51" ht="24.75"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2</v>
      </c>
    </row>
    <row r="802" spans="1:51" ht="24.75" customHeight="1" x14ac:dyDescent="0.15">
      <c r="A802" s="630"/>
      <c r="B802" s="631"/>
      <c r="C802" s="631"/>
      <c r="D802" s="631"/>
      <c r="E802" s="631"/>
      <c r="F802" s="632"/>
      <c r="G802" s="669" t="s">
        <v>872</v>
      </c>
      <c r="H802" s="670"/>
      <c r="I802" s="670"/>
      <c r="J802" s="670"/>
      <c r="K802" s="671"/>
      <c r="L802" s="663" t="s">
        <v>871</v>
      </c>
      <c r="M802" s="664"/>
      <c r="N802" s="664"/>
      <c r="O802" s="664"/>
      <c r="P802" s="664"/>
      <c r="Q802" s="664"/>
      <c r="R802" s="664"/>
      <c r="S802" s="664"/>
      <c r="T802" s="664"/>
      <c r="U802" s="664"/>
      <c r="V802" s="664"/>
      <c r="W802" s="664"/>
      <c r="X802" s="665"/>
      <c r="Y802" s="382">
        <v>6.7000000000000004E-2</v>
      </c>
      <c r="Z802" s="383"/>
      <c r="AA802" s="383"/>
      <c r="AB802" s="801"/>
      <c r="AC802" s="669" t="s">
        <v>832</v>
      </c>
      <c r="AD802" s="670"/>
      <c r="AE802" s="670"/>
      <c r="AF802" s="670"/>
      <c r="AG802" s="671"/>
      <c r="AH802" s="663" t="s">
        <v>833</v>
      </c>
      <c r="AI802" s="664"/>
      <c r="AJ802" s="664"/>
      <c r="AK802" s="664"/>
      <c r="AL802" s="664"/>
      <c r="AM802" s="664"/>
      <c r="AN802" s="664"/>
      <c r="AO802" s="664"/>
      <c r="AP802" s="664"/>
      <c r="AQ802" s="664"/>
      <c r="AR802" s="664"/>
      <c r="AS802" s="664"/>
      <c r="AT802" s="665"/>
      <c r="AU802" s="382">
        <v>0.45</v>
      </c>
      <c r="AV802" s="383"/>
      <c r="AW802" s="383"/>
      <c r="AX802" s="384"/>
      <c r="AY802">
        <f t="shared" ref="AY802:AY812" si="115">$AY$800</f>
        <v>2</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2</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2</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2</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2</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2</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2</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2</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2</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2</v>
      </c>
    </row>
    <row r="812" spans="1:51" ht="24.75"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6.7000000000000004E-2</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0.45</v>
      </c>
      <c r="AV812" s="828"/>
      <c r="AW812" s="828"/>
      <c r="AX812" s="830"/>
      <c r="AY812">
        <f t="shared" si="115"/>
        <v>2</v>
      </c>
    </row>
    <row r="813" spans="1:51" ht="24.75" customHeight="1" x14ac:dyDescent="0.15">
      <c r="A813" s="630"/>
      <c r="B813" s="631"/>
      <c r="C813" s="631"/>
      <c r="D813" s="631"/>
      <c r="E813" s="631"/>
      <c r="F813" s="632"/>
      <c r="G813" s="594" t="s">
        <v>776</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867</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2</v>
      </c>
    </row>
    <row r="814" spans="1:51" ht="24.75"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2</v>
      </c>
    </row>
    <row r="815" spans="1:51" ht="24.75" customHeight="1" x14ac:dyDescent="0.15">
      <c r="A815" s="630"/>
      <c r="B815" s="631"/>
      <c r="C815" s="631"/>
      <c r="D815" s="631"/>
      <c r="E815" s="631"/>
      <c r="F815" s="632"/>
      <c r="G815" s="669" t="s">
        <v>767</v>
      </c>
      <c r="H815" s="670"/>
      <c r="I815" s="670"/>
      <c r="J815" s="670"/>
      <c r="K815" s="671"/>
      <c r="L815" s="663" t="s">
        <v>778</v>
      </c>
      <c r="M815" s="664"/>
      <c r="N815" s="664"/>
      <c r="O815" s="664"/>
      <c r="P815" s="664"/>
      <c r="Q815" s="664"/>
      <c r="R815" s="664"/>
      <c r="S815" s="664"/>
      <c r="T815" s="664"/>
      <c r="U815" s="664"/>
      <c r="V815" s="664"/>
      <c r="W815" s="664"/>
      <c r="X815" s="665"/>
      <c r="Y815" s="382">
        <v>16.21</v>
      </c>
      <c r="Z815" s="383"/>
      <c r="AA815" s="383"/>
      <c r="AB815" s="801"/>
      <c r="AC815" s="669" t="s">
        <v>777</v>
      </c>
      <c r="AD815" s="670"/>
      <c r="AE815" s="670"/>
      <c r="AF815" s="670"/>
      <c r="AG815" s="671"/>
      <c r="AH815" s="663" t="s">
        <v>868</v>
      </c>
      <c r="AI815" s="664"/>
      <c r="AJ815" s="664"/>
      <c r="AK815" s="664"/>
      <c r="AL815" s="664"/>
      <c r="AM815" s="664"/>
      <c r="AN815" s="664"/>
      <c r="AO815" s="664"/>
      <c r="AP815" s="664"/>
      <c r="AQ815" s="664"/>
      <c r="AR815" s="664"/>
      <c r="AS815" s="664"/>
      <c r="AT815" s="665"/>
      <c r="AU815" s="382">
        <v>2.1</v>
      </c>
      <c r="AV815" s="383"/>
      <c r="AW815" s="383"/>
      <c r="AX815" s="384"/>
      <c r="AY815">
        <f t="shared" ref="AY815:AY825" si="116">$AY$813</f>
        <v>2</v>
      </c>
    </row>
    <row r="816" spans="1:51" ht="24.75" customHeight="1" x14ac:dyDescent="0.15">
      <c r="A816" s="630"/>
      <c r="B816" s="631"/>
      <c r="C816" s="631"/>
      <c r="D816" s="631"/>
      <c r="E816" s="631"/>
      <c r="F816" s="632"/>
      <c r="G816" s="605" t="s">
        <v>774</v>
      </c>
      <c r="H816" s="606"/>
      <c r="I816" s="606"/>
      <c r="J816" s="606"/>
      <c r="K816" s="607"/>
      <c r="L816" s="597" t="s">
        <v>782</v>
      </c>
      <c r="M816" s="598"/>
      <c r="N816" s="598"/>
      <c r="O816" s="598"/>
      <c r="P816" s="598"/>
      <c r="Q816" s="598"/>
      <c r="R816" s="598"/>
      <c r="S816" s="598"/>
      <c r="T816" s="598"/>
      <c r="U816" s="598"/>
      <c r="V816" s="598"/>
      <c r="W816" s="598"/>
      <c r="X816" s="599"/>
      <c r="Y816" s="600">
        <v>7.79</v>
      </c>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2</v>
      </c>
    </row>
    <row r="817" spans="1:51" ht="24.75" customHeight="1" x14ac:dyDescent="0.15">
      <c r="A817" s="630"/>
      <c r="B817" s="631"/>
      <c r="C817" s="631"/>
      <c r="D817" s="631"/>
      <c r="E817" s="631"/>
      <c r="F817" s="632"/>
      <c r="G817" s="605" t="s">
        <v>783</v>
      </c>
      <c r="H817" s="606"/>
      <c r="I817" s="606"/>
      <c r="J817" s="606"/>
      <c r="K817" s="607"/>
      <c r="L817" s="597" t="s">
        <v>779</v>
      </c>
      <c r="M817" s="598"/>
      <c r="N817" s="598"/>
      <c r="O817" s="598"/>
      <c r="P817" s="598"/>
      <c r="Q817" s="598"/>
      <c r="R817" s="598"/>
      <c r="S817" s="598"/>
      <c r="T817" s="598"/>
      <c r="U817" s="598"/>
      <c r="V817" s="598"/>
      <c r="W817" s="598"/>
      <c r="X817" s="599"/>
      <c r="Y817" s="600">
        <v>7.1</v>
      </c>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2</v>
      </c>
    </row>
    <row r="818" spans="1:51" ht="24.75" customHeight="1" x14ac:dyDescent="0.15">
      <c r="A818" s="630"/>
      <c r="B818" s="631"/>
      <c r="C818" s="631"/>
      <c r="D818" s="631"/>
      <c r="E818" s="631"/>
      <c r="F818" s="632"/>
      <c r="G818" s="605" t="s">
        <v>777</v>
      </c>
      <c r="H818" s="606"/>
      <c r="I818" s="606"/>
      <c r="J818" s="606"/>
      <c r="K818" s="607"/>
      <c r="L818" s="597" t="s">
        <v>780</v>
      </c>
      <c r="M818" s="598"/>
      <c r="N818" s="598"/>
      <c r="O818" s="598"/>
      <c r="P818" s="598"/>
      <c r="Q818" s="598"/>
      <c r="R818" s="598"/>
      <c r="S818" s="598"/>
      <c r="T818" s="598"/>
      <c r="U818" s="598"/>
      <c r="V818" s="598"/>
      <c r="W818" s="598"/>
      <c r="X818" s="599"/>
      <c r="Y818" s="600">
        <v>2.4</v>
      </c>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2</v>
      </c>
    </row>
    <row r="819" spans="1:51" ht="24.75" customHeight="1" x14ac:dyDescent="0.15">
      <c r="A819" s="630"/>
      <c r="B819" s="631"/>
      <c r="C819" s="631"/>
      <c r="D819" s="631"/>
      <c r="E819" s="631"/>
      <c r="F819" s="632"/>
      <c r="G819" s="605" t="s">
        <v>775</v>
      </c>
      <c r="H819" s="606"/>
      <c r="I819" s="606"/>
      <c r="J819" s="606"/>
      <c r="K819" s="607"/>
      <c r="L819" s="597" t="s">
        <v>781</v>
      </c>
      <c r="M819" s="598"/>
      <c r="N819" s="598"/>
      <c r="O819" s="598"/>
      <c r="P819" s="598"/>
      <c r="Q819" s="598"/>
      <c r="R819" s="598"/>
      <c r="S819" s="598"/>
      <c r="T819" s="598"/>
      <c r="U819" s="598"/>
      <c r="V819" s="598"/>
      <c r="W819" s="598"/>
      <c r="X819" s="599"/>
      <c r="Y819" s="600">
        <v>2.1</v>
      </c>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2</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2</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2</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2</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2</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2</v>
      </c>
    </row>
    <row r="825" spans="1:51" ht="24.75"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35.6</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2.1</v>
      </c>
      <c r="AV825" s="828"/>
      <c r="AW825" s="828"/>
      <c r="AX825" s="830"/>
      <c r="AY825">
        <f t="shared" si="116"/>
        <v>2</v>
      </c>
    </row>
    <row r="826" spans="1:51" ht="36.75" customHeight="1" x14ac:dyDescent="0.15">
      <c r="A826" s="630"/>
      <c r="B826" s="631"/>
      <c r="C826" s="631"/>
      <c r="D826" s="631"/>
      <c r="E826" s="631"/>
      <c r="F826" s="632"/>
      <c r="G826" s="594" t="s">
        <v>785</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787</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2</v>
      </c>
    </row>
    <row r="827" spans="1:51" ht="24.75"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2</v>
      </c>
    </row>
    <row r="828" spans="1:51" s="16" customFormat="1" ht="33" customHeight="1" x14ac:dyDescent="0.15">
      <c r="A828" s="630"/>
      <c r="B828" s="631"/>
      <c r="C828" s="631"/>
      <c r="D828" s="631"/>
      <c r="E828" s="631"/>
      <c r="F828" s="632"/>
      <c r="G828" s="669" t="s">
        <v>767</v>
      </c>
      <c r="H828" s="670"/>
      <c r="I828" s="670"/>
      <c r="J828" s="670"/>
      <c r="K828" s="671"/>
      <c r="L828" s="663" t="s">
        <v>786</v>
      </c>
      <c r="M828" s="664"/>
      <c r="N828" s="664"/>
      <c r="O828" s="664"/>
      <c r="P828" s="664"/>
      <c r="Q828" s="664"/>
      <c r="R828" s="664"/>
      <c r="S828" s="664"/>
      <c r="T828" s="664"/>
      <c r="U828" s="664"/>
      <c r="V828" s="664"/>
      <c r="W828" s="664"/>
      <c r="X828" s="665"/>
      <c r="Y828" s="382">
        <v>3</v>
      </c>
      <c r="Z828" s="383"/>
      <c r="AA828" s="383"/>
      <c r="AB828" s="801"/>
      <c r="AC828" s="669" t="s">
        <v>774</v>
      </c>
      <c r="AD828" s="670"/>
      <c r="AE828" s="670"/>
      <c r="AF828" s="670"/>
      <c r="AG828" s="671"/>
      <c r="AH828" s="663" t="s">
        <v>788</v>
      </c>
      <c r="AI828" s="664"/>
      <c r="AJ828" s="664"/>
      <c r="AK828" s="664"/>
      <c r="AL828" s="664"/>
      <c r="AM828" s="664"/>
      <c r="AN828" s="664"/>
      <c r="AO828" s="664"/>
      <c r="AP828" s="664"/>
      <c r="AQ828" s="664"/>
      <c r="AR828" s="664"/>
      <c r="AS828" s="664"/>
      <c r="AT828" s="665"/>
      <c r="AU828" s="382">
        <v>8.02</v>
      </c>
      <c r="AV828" s="383"/>
      <c r="AW828" s="383"/>
      <c r="AX828" s="384"/>
      <c r="AY828">
        <f t="shared" ref="AY828:AY838" si="117">$AY$826</f>
        <v>2</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2</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2</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2</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2</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2</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2</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2</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2</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2</v>
      </c>
    </row>
    <row r="838" spans="1:51" ht="24.75"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3</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8.02</v>
      </c>
      <c r="AV838" s="828"/>
      <c r="AW838" s="828"/>
      <c r="AX838" s="830"/>
      <c r="AY838">
        <f t="shared" si="117"/>
        <v>2</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338</v>
      </c>
      <c r="AM839" s="276"/>
      <c r="AN839" s="276"/>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295</v>
      </c>
      <c r="K844" s="361"/>
      <c r="L844" s="361"/>
      <c r="M844" s="361"/>
      <c r="N844" s="361"/>
      <c r="O844" s="361"/>
      <c r="P844" s="247" t="s">
        <v>243</v>
      </c>
      <c r="Q844" s="247"/>
      <c r="R844" s="247"/>
      <c r="S844" s="247"/>
      <c r="T844" s="247"/>
      <c r="U844" s="247"/>
      <c r="V844" s="247"/>
      <c r="W844" s="247"/>
      <c r="X844" s="247"/>
      <c r="Y844" s="362" t="s">
        <v>293</v>
      </c>
      <c r="Z844" s="363"/>
      <c r="AA844" s="363"/>
      <c r="AB844" s="363"/>
      <c r="AC844" s="152" t="s">
        <v>332</v>
      </c>
      <c r="AD844" s="152"/>
      <c r="AE844" s="152"/>
      <c r="AF844" s="152"/>
      <c r="AG844" s="152"/>
      <c r="AH844" s="362" t="s">
        <v>361</v>
      </c>
      <c r="AI844" s="360"/>
      <c r="AJ844" s="360"/>
      <c r="AK844" s="360"/>
      <c r="AL844" s="360" t="s">
        <v>21</v>
      </c>
      <c r="AM844" s="360"/>
      <c r="AN844" s="360"/>
      <c r="AO844" s="364"/>
      <c r="AP844" s="365" t="s">
        <v>296</v>
      </c>
      <c r="AQ844" s="365"/>
      <c r="AR844" s="365"/>
      <c r="AS844" s="365"/>
      <c r="AT844" s="365"/>
      <c r="AU844" s="365"/>
      <c r="AV844" s="365"/>
      <c r="AW844" s="365"/>
      <c r="AX844" s="365"/>
    </row>
    <row r="845" spans="1:51" ht="57.75" customHeight="1" x14ac:dyDescent="0.15">
      <c r="A845" s="370">
        <v>1</v>
      </c>
      <c r="B845" s="370">
        <v>1</v>
      </c>
      <c r="C845" s="358" t="s">
        <v>791</v>
      </c>
      <c r="D845" s="343"/>
      <c r="E845" s="343"/>
      <c r="F845" s="343"/>
      <c r="G845" s="343"/>
      <c r="H845" s="343"/>
      <c r="I845" s="343"/>
      <c r="J845" s="344">
        <v>5010405001703</v>
      </c>
      <c r="K845" s="345"/>
      <c r="L845" s="345"/>
      <c r="M845" s="345"/>
      <c r="N845" s="345"/>
      <c r="O845" s="345"/>
      <c r="P845" s="359" t="s">
        <v>789</v>
      </c>
      <c r="Q845" s="346"/>
      <c r="R845" s="346"/>
      <c r="S845" s="346"/>
      <c r="T845" s="346"/>
      <c r="U845" s="346"/>
      <c r="V845" s="346"/>
      <c r="W845" s="346"/>
      <c r="X845" s="346"/>
      <c r="Y845" s="347">
        <v>9.9</v>
      </c>
      <c r="Z845" s="348"/>
      <c r="AA845" s="348"/>
      <c r="AB845" s="349"/>
      <c r="AC845" s="350" t="s">
        <v>373</v>
      </c>
      <c r="AD845" s="351"/>
      <c r="AE845" s="351"/>
      <c r="AF845" s="351"/>
      <c r="AG845" s="351"/>
      <c r="AH845" s="366" t="s">
        <v>790</v>
      </c>
      <c r="AI845" s="367"/>
      <c r="AJ845" s="367"/>
      <c r="AK845" s="367"/>
      <c r="AL845" s="354">
        <v>100</v>
      </c>
      <c r="AM845" s="355"/>
      <c r="AN845" s="355"/>
      <c r="AO845" s="356"/>
      <c r="AP845" s="357" t="s">
        <v>790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295</v>
      </c>
      <c r="K877" s="361"/>
      <c r="L877" s="361"/>
      <c r="M877" s="361"/>
      <c r="N877" s="361"/>
      <c r="O877" s="361"/>
      <c r="P877" s="247" t="s">
        <v>243</v>
      </c>
      <c r="Q877" s="247"/>
      <c r="R877" s="247"/>
      <c r="S877" s="247"/>
      <c r="T877" s="247"/>
      <c r="U877" s="247"/>
      <c r="V877" s="247"/>
      <c r="W877" s="247"/>
      <c r="X877" s="247"/>
      <c r="Y877" s="362" t="s">
        <v>293</v>
      </c>
      <c r="Z877" s="363"/>
      <c r="AA877" s="363"/>
      <c r="AB877" s="363"/>
      <c r="AC877" s="152" t="s">
        <v>332</v>
      </c>
      <c r="AD877" s="152"/>
      <c r="AE877" s="152"/>
      <c r="AF877" s="152"/>
      <c r="AG877" s="152"/>
      <c r="AH877" s="362" t="s">
        <v>361</v>
      </c>
      <c r="AI877" s="360"/>
      <c r="AJ877" s="360"/>
      <c r="AK877" s="360"/>
      <c r="AL877" s="360" t="s">
        <v>21</v>
      </c>
      <c r="AM877" s="360"/>
      <c r="AN877" s="360"/>
      <c r="AO877" s="364"/>
      <c r="AP877" s="365" t="s">
        <v>296</v>
      </c>
      <c r="AQ877" s="365"/>
      <c r="AR877" s="365"/>
      <c r="AS877" s="365"/>
      <c r="AT877" s="365"/>
      <c r="AU877" s="365"/>
      <c r="AV877" s="365"/>
      <c r="AW877" s="365"/>
      <c r="AX877" s="365"/>
      <c r="AY877">
        <f t="shared" ref="AY877:AY878" si="118">$AY$875</f>
        <v>1</v>
      </c>
    </row>
    <row r="878" spans="1:51" ht="81" customHeight="1" x14ac:dyDescent="0.15">
      <c r="A878" s="370">
        <v>1</v>
      </c>
      <c r="B878" s="370">
        <v>1</v>
      </c>
      <c r="C878" s="358" t="s">
        <v>792</v>
      </c>
      <c r="D878" s="343"/>
      <c r="E878" s="343"/>
      <c r="F878" s="343"/>
      <c r="G878" s="343"/>
      <c r="H878" s="343"/>
      <c r="I878" s="343"/>
      <c r="J878" s="344">
        <v>3010005007409</v>
      </c>
      <c r="K878" s="345"/>
      <c r="L878" s="345"/>
      <c r="M878" s="345"/>
      <c r="N878" s="345"/>
      <c r="O878" s="345"/>
      <c r="P878" s="359" t="s">
        <v>878</v>
      </c>
      <c r="Q878" s="346"/>
      <c r="R878" s="346"/>
      <c r="S878" s="346"/>
      <c r="T878" s="346"/>
      <c r="U878" s="346"/>
      <c r="V878" s="346"/>
      <c r="W878" s="346"/>
      <c r="X878" s="346"/>
      <c r="Y878" s="347">
        <v>30.8</v>
      </c>
      <c r="Z878" s="348"/>
      <c r="AA878" s="348"/>
      <c r="AB878" s="349"/>
      <c r="AC878" s="350" t="s">
        <v>793</v>
      </c>
      <c r="AD878" s="351"/>
      <c r="AE878" s="351"/>
      <c r="AF878" s="351"/>
      <c r="AG878" s="351"/>
      <c r="AH878" s="366" t="s">
        <v>790</v>
      </c>
      <c r="AI878" s="367"/>
      <c r="AJ878" s="367"/>
      <c r="AK878" s="367"/>
      <c r="AL878" s="354" t="s">
        <v>790</v>
      </c>
      <c r="AM878" s="355"/>
      <c r="AN878" s="355"/>
      <c r="AO878" s="356"/>
      <c r="AP878" s="357" t="s">
        <v>790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295</v>
      </c>
      <c r="K910" s="361"/>
      <c r="L910" s="361"/>
      <c r="M910" s="361"/>
      <c r="N910" s="361"/>
      <c r="O910" s="361"/>
      <c r="P910" s="247" t="s">
        <v>243</v>
      </c>
      <c r="Q910" s="247"/>
      <c r="R910" s="247"/>
      <c r="S910" s="247"/>
      <c r="T910" s="247"/>
      <c r="U910" s="247"/>
      <c r="V910" s="247"/>
      <c r="W910" s="247"/>
      <c r="X910" s="247"/>
      <c r="Y910" s="362" t="s">
        <v>293</v>
      </c>
      <c r="Z910" s="363"/>
      <c r="AA910" s="363"/>
      <c r="AB910" s="363"/>
      <c r="AC910" s="152" t="s">
        <v>332</v>
      </c>
      <c r="AD910" s="152"/>
      <c r="AE910" s="152"/>
      <c r="AF910" s="152"/>
      <c r="AG910" s="152"/>
      <c r="AH910" s="362" t="s">
        <v>361</v>
      </c>
      <c r="AI910" s="360"/>
      <c r="AJ910" s="360"/>
      <c r="AK910" s="360"/>
      <c r="AL910" s="360" t="s">
        <v>21</v>
      </c>
      <c r="AM910" s="360"/>
      <c r="AN910" s="360"/>
      <c r="AO910" s="364"/>
      <c r="AP910" s="365" t="s">
        <v>296</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846</v>
      </c>
      <c r="D911" s="343"/>
      <c r="E911" s="343"/>
      <c r="F911" s="343"/>
      <c r="G911" s="343"/>
      <c r="H911" s="343"/>
      <c r="I911" s="343"/>
      <c r="J911" s="344" t="s">
        <v>790</v>
      </c>
      <c r="K911" s="345"/>
      <c r="L911" s="345"/>
      <c r="M911" s="345"/>
      <c r="N911" s="345"/>
      <c r="O911" s="345"/>
      <c r="P911" s="359" t="s">
        <v>845</v>
      </c>
      <c r="Q911" s="346"/>
      <c r="R911" s="346"/>
      <c r="S911" s="346"/>
      <c r="T911" s="346"/>
      <c r="U911" s="346"/>
      <c r="V911" s="346"/>
      <c r="W911" s="346"/>
      <c r="X911" s="346"/>
      <c r="Y911" s="347">
        <v>6.7000000000000004E-2</v>
      </c>
      <c r="Z911" s="348"/>
      <c r="AA911" s="348"/>
      <c r="AB911" s="349"/>
      <c r="AC911" s="350" t="s">
        <v>80</v>
      </c>
      <c r="AD911" s="351"/>
      <c r="AE911" s="351"/>
      <c r="AF911" s="351"/>
      <c r="AG911" s="351"/>
      <c r="AH911" s="366" t="s">
        <v>790</v>
      </c>
      <c r="AI911" s="367"/>
      <c r="AJ911" s="367"/>
      <c r="AK911" s="367"/>
      <c r="AL911" s="354" t="s">
        <v>790</v>
      </c>
      <c r="AM911" s="355"/>
      <c r="AN911" s="355"/>
      <c r="AO911" s="356"/>
      <c r="AP911" s="357" t="s">
        <v>790</v>
      </c>
      <c r="AQ911" s="357"/>
      <c r="AR911" s="357"/>
      <c r="AS911" s="357"/>
      <c r="AT911" s="357"/>
      <c r="AU911" s="357"/>
      <c r="AV911" s="357"/>
      <c r="AW911" s="357"/>
      <c r="AX911" s="357"/>
      <c r="AY911">
        <f t="shared" si="119"/>
        <v>1</v>
      </c>
    </row>
    <row r="912" spans="1:51" ht="93" customHeight="1" x14ac:dyDescent="0.15">
      <c r="A912" s="370">
        <v>2</v>
      </c>
      <c r="B912" s="370">
        <v>1</v>
      </c>
      <c r="C912" s="358" t="s">
        <v>836</v>
      </c>
      <c r="D912" s="343"/>
      <c r="E912" s="343"/>
      <c r="F912" s="343"/>
      <c r="G912" s="343"/>
      <c r="H912" s="343"/>
      <c r="I912" s="343"/>
      <c r="J912" s="344" t="s">
        <v>790</v>
      </c>
      <c r="K912" s="345"/>
      <c r="L912" s="345"/>
      <c r="M912" s="345"/>
      <c r="N912" s="345"/>
      <c r="O912" s="345"/>
      <c r="P912" s="359" t="s">
        <v>847</v>
      </c>
      <c r="Q912" s="346"/>
      <c r="R912" s="346"/>
      <c r="S912" s="346"/>
      <c r="T912" s="346"/>
      <c r="U912" s="346"/>
      <c r="V912" s="346"/>
      <c r="W912" s="346"/>
      <c r="X912" s="346"/>
      <c r="Y912" s="347">
        <v>1.2E-2</v>
      </c>
      <c r="Z912" s="348"/>
      <c r="AA912" s="348"/>
      <c r="AB912" s="349"/>
      <c r="AC912" s="350" t="s">
        <v>80</v>
      </c>
      <c r="AD912" s="351"/>
      <c r="AE912" s="351"/>
      <c r="AF912" s="351"/>
      <c r="AG912" s="351"/>
      <c r="AH912" s="366" t="s">
        <v>790</v>
      </c>
      <c r="AI912" s="367"/>
      <c r="AJ912" s="367"/>
      <c r="AK912" s="367"/>
      <c r="AL912" s="354" t="s">
        <v>790</v>
      </c>
      <c r="AM912" s="355"/>
      <c r="AN912" s="355"/>
      <c r="AO912" s="356"/>
      <c r="AP912" s="357" t="s">
        <v>790</v>
      </c>
      <c r="AQ912" s="357"/>
      <c r="AR912" s="357"/>
      <c r="AS912" s="357"/>
      <c r="AT912" s="357"/>
      <c r="AU912" s="357"/>
      <c r="AV912" s="357"/>
      <c r="AW912" s="357"/>
      <c r="AX912" s="357"/>
      <c r="AY912">
        <f>COUNTA($C$912)</f>
        <v>1</v>
      </c>
    </row>
    <row r="913" spans="1:51" ht="52.5" customHeight="1" x14ac:dyDescent="0.15">
      <c r="A913" s="370">
        <v>3</v>
      </c>
      <c r="B913" s="370">
        <v>1</v>
      </c>
      <c r="C913" s="358" t="s">
        <v>837</v>
      </c>
      <c r="D913" s="343"/>
      <c r="E913" s="343"/>
      <c r="F913" s="343"/>
      <c r="G913" s="343"/>
      <c r="H913" s="343"/>
      <c r="I913" s="343"/>
      <c r="J913" s="344" t="s">
        <v>790</v>
      </c>
      <c r="K913" s="345"/>
      <c r="L913" s="345"/>
      <c r="M913" s="345"/>
      <c r="N913" s="345"/>
      <c r="O913" s="345"/>
      <c r="P913" s="359" t="s">
        <v>848</v>
      </c>
      <c r="Q913" s="346"/>
      <c r="R913" s="346"/>
      <c r="S913" s="346"/>
      <c r="T913" s="346"/>
      <c r="U913" s="346"/>
      <c r="V913" s="346"/>
      <c r="W913" s="346"/>
      <c r="X913" s="346"/>
      <c r="Y913" s="347">
        <v>1.2E-2</v>
      </c>
      <c r="Z913" s="348"/>
      <c r="AA913" s="348"/>
      <c r="AB913" s="349"/>
      <c r="AC913" s="350" t="s">
        <v>80</v>
      </c>
      <c r="AD913" s="351"/>
      <c r="AE913" s="351"/>
      <c r="AF913" s="351"/>
      <c r="AG913" s="351"/>
      <c r="AH913" s="352" t="s">
        <v>790</v>
      </c>
      <c r="AI913" s="353"/>
      <c r="AJ913" s="353"/>
      <c r="AK913" s="353"/>
      <c r="AL913" s="354" t="s">
        <v>790</v>
      </c>
      <c r="AM913" s="355"/>
      <c r="AN913" s="355"/>
      <c r="AO913" s="356"/>
      <c r="AP913" s="357" t="s">
        <v>790</v>
      </c>
      <c r="AQ913" s="357"/>
      <c r="AR913" s="357"/>
      <c r="AS913" s="357"/>
      <c r="AT913" s="357"/>
      <c r="AU913" s="357"/>
      <c r="AV913" s="357"/>
      <c r="AW913" s="357"/>
      <c r="AX913" s="357"/>
      <c r="AY913">
        <f>COUNTA($C$913)</f>
        <v>1</v>
      </c>
    </row>
    <row r="914" spans="1:51" ht="33.75" customHeight="1" x14ac:dyDescent="0.15">
      <c r="A914" s="370">
        <v>4</v>
      </c>
      <c r="B914" s="370">
        <v>1</v>
      </c>
      <c r="C914" s="358" t="s">
        <v>838</v>
      </c>
      <c r="D914" s="343"/>
      <c r="E914" s="343"/>
      <c r="F914" s="343"/>
      <c r="G914" s="343"/>
      <c r="H914" s="343"/>
      <c r="I914" s="343"/>
      <c r="J914" s="344" t="s">
        <v>790</v>
      </c>
      <c r="K914" s="345"/>
      <c r="L914" s="345"/>
      <c r="M914" s="345"/>
      <c r="N914" s="345"/>
      <c r="O914" s="345"/>
      <c r="P914" s="359" t="s">
        <v>848</v>
      </c>
      <c r="Q914" s="346"/>
      <c r="R914" s="346"/>
      <c r="S914" s="346"/>
      <c r="T914" s="346"/>
      <c r="U914" s="346"/>
      <c r="V914" s="346"/>
      <c r="W914" s="346"/>
      <c r="X914" s="346"/>
      <c r="Y914" s="347">
        <v>1.2E-2</v>
      </c>
      <c r="Z914" s="348"/>
      <c r="AA914" s="348"/>
      <c r="AB914" s="349"/>
      <c r="AC914" s="350" t="s">
        <v>80</v>
      </c>
      <c r="AD914" s="351"/>
      <c r="AE914" s="351"/>
      <c r="AF914" s="351"/>
      <c r="AG914" s="351"/>
      <c r="AH914" s="352" t="s">
        <v>790</v>
      </c>
      <c r="AI914" s="353"/>
      <c r="AJ914" s="353"/>
      <c r="AK914" s="353"/>
      <c r="AL914" s="354" t="s">
        <v>790</v>
      </c>
      <c r="AM914" s="355"/>
      <c r="AN914" s="355"/>
      <c r="AO914" s="356"/>
      <c r="AP914" s="357" t="s">
        <v>790</v>
      </c>
      <c r="AQ914" s="357"/>
      <c r="AR914" s="357"/>
      <c r="AS914" s="357"/>
      <c r="AT914" s="357"/>
      <c r="AU914" s="357"/>
      <c r="AV914" s="357"/>
      <c r="AW914" s="357"/>
      <c r="AX914" s="357"/>
      <c r="AY914">
        <f>COUNTA($C$914)</f>
        <v>1</v>
      </c>
    </row>
    <row r="915" spans="1:51" ht="42" customHeight="1" x14ac:dyDescent="0.15">
      <c r="A915" s="370">
        <v>5</v>
      </c>
      <c r="B915" s="370">
        <v>1</v>
      </c>
      <c r="C915" s="358" t="s">
        <v>839</v>
      </c>
      <c r="D915" s="343"/>
      <c r="E915" s="343"/>
      <c r="F915" s="343"/>
      <c r="G915" s="343"/>
      <c r="H915" s="343"/>
      <c r="I915" s="343"/>
      <c r="J915" s="344" t="s">
        <v>790</v>
      </c>
      <c r="K915" s="345"/>
      <c r="L915" s="345"/>
      <c r="M915" s="345"/>
      <c r="N915" s="345"/>
      <c r="O915" s="345"/>
      <c r="P915" s="359" t="s">
        <v>848</v>
      </c>
      <c r="Q915" s="346"/>
      <c r="R915" s="346"/>
      <c r="S915" s="346"/>
      <c r="T915" s="346"/>
      <c r="U915" s="346"/>
      <c r="V915" s="346"/>
      <c r="W915" s="346"/>
      <c r="X915" s="346"/>
      <c r="Y915" s="347">
        <v>1.2E-2</v>
      </c>
      <c r="Z915" s="348"/>
      <c r="AA915" s="348"/>
      <c r="AB915" s="349"/>
      <c r="AC915" s="350" t="s">
        <v>80</v>
      </c>
      <c r="AD915" s="351"/>
      <c r="AE915" s="351"/>
      <c r="AF915" s="351"/>
      <c r="AG915" s="351"/>
      <c r="AH915" s="352" t="s">
        <v>790</v>
      </c>
      <c r="AI915" s="353"/>
      <c r="AJ915" s="353"/>
      <c r="AK915" s="353"/>
      <c r="AL915" s="354" t="s">
        <v>790</v>
      </c>
      <c r="AM915" s="355"/>
      <c r="AN915" s="355"/>
      <c r="AO915" s="356"/>
      <c r="AP915" s="357" t="s">
        <v>790</v>
      </c>
      <c r="AQ915" s="357"/>
      <c r="AR915" s="357"/>
      <c r="AS915" s="357"/>
      <c r="AT915" s="357"/>
      <c r="AU915" s="357"/>
      <c r="AV915" s="357"/>
      <c r="AW915" s="357"/>
      <c r="AX915" s="357"/>
      <c r="AY915">
        <f>COUNTA($C$915)</f>
        <v>1</v>
      </c>
    </row>
    <row r="916" spans="1:51" ht="41.25" customHeight="1" x14ac:dyDescent="0.15">
      <c r="A916" s="370">
        <v>6</v>
      </c>
      <c r="B916" s="370">
        <v>1</v>
      </c>
      <c r="C916" s="358" t="s">
        <v>840</v>
      </c>
      <c r="D916" s="343"/>
      <c r="E916" s="343"/>
      <c r="F916" s="343"/>
      <c r="G916" s="343"/>
      <c r="H916" s="343"/>
      <c r="I916" s="343"/>
      <c r="J916" s="344" t="s">
        <v>790</v>
      </c>
      <c r="K916" s="345"/>
      <c r="L916" s="345"/>
      <c r="M916" s="345"/>
      <c r="N916" s="345"/>
      <c r="O916" s="345"/>
      <c r="P916" s="359" t="s">
        <v>848</v>
      </c>
      <c r="Q916" s="346"/>
      <c r="R916" s="346"/>
      <c r="S916" s="346"/>
      <c r="T916" s="346"/>
      <c r="U916" s="346"/>
      <c r="V916" s="346"/>
      <c r="W916" s="346"/>
      <c r="X916" s="346"/>
      <c r="Y916" s="347">
        <v>1.2E-2</v>
      </c>
      <c r="Z916" s="348"/>
      <c r="AA916" s="348"/>
      <c r="AB916" s="349"/>
      <c r="AC916" s="350" t="s">
        <v>80</v>
      </c>
      <c r="AD916" s="351"/>
      <c r="AE916" s="351"/>
      <c r="AF916" s="351"/>
      <c r="AG916" s="351"/>
      <c r="AH916" s="352" t="s">
        <v>790</v>
      </c>
      <c r="AI916" s="353"/>
      <c r="AJ916" s="353"/>
      <c r="AK916" s="353"/>
      <c r="AL916" s="354" t="s">
        <v>790</v>
      </c>
      <c r="AM916" s="355"/>
      <c r="AN916" s="355"/>
      <c r="AO916" s="356"/>
      <c r="AP916" s="357" t="s">
        <v>790</v>
      </c>
      <c r="AQ916" s="357"/>
      <c r="AR916" s="357"/>
      <c r="AS916" s="357"/>
      <c r="AT916" s="357"/>
      <c r="AU916" s="357"/>
      <c r="AV916" s="357"/>
      <c r="AW916" s="357"/>
      <c r="AX916" s="357"/>
      <c r="AY916">
        <f>COUNTA($C$916)</f>
        <v>1</v>
      </c>
    </row>
    <row r="917" spans="1:51" ht="40.5" customHeight="1" x14ac:dyDescent="0.15">
      <c r="A917" s="370">
        <v>7</v>
      </c>
      <c r="B917" s="370">
        <v>1</v>
      </c>
      <c r="C917" s="358" t="s">
        <v>841</v>
      </c>
      <c r="D917" s="343"/>
      <c r="E917" s="343"/>
      <c r="F917" s="343"/>
      <c r="G917" s="343"/>
      <c r="H917" s="343"/>
      <c r="I917" s="343"/>
      <c r="J917" s="344" t="s">
        <v>790</v>
      </c>
      <c r="K917" s="345"/>
      <c r="L917" s="345"/>
      <c r="M917" s="345"/>
      <c r="N917" s="345"/>
      <c r="O917" s="345"/>
      <c r="P917" s="359" t="s">
        <v>848</v>
      </c>
      <c r="Q917" s="346"/>
      <c r="R917" s="346"/>
      <c r="S917" s="346"/>
      <c r="T917" s="346"/>
      <c r="U917" s="346"/>
      <c r="V917" s="346"/>
      <c r="W917" s="346"/>
      <c r="X917" s="346"/>
      <c r="Y917" s="347">
        <v>1.2E-2</v>
      </c>
      <c r="Z917" s="348"/>
      <c r="AA917" s="348"/>
      <c r="AB917" s="349"/>
      <c r="AC917" s="350" t="s">
        <v>80</v>
      </c>
      <c r="AD917" s="351"/>
      <c r="AE917" s="351"/>
      <c r="AF917" s="351"/>
      <c r="AG917" s="351"/>
      <c r="AH917" s="352" t="s">
        <v>790</v>
      </c>
      <c r="AI917" s="353"/>
      <c r="AJ917" s="353"/>
      <c r="AK917" s="353"/>
      <c r="AL917" s="354" t="s">
        <v>790</v>
      </c>
      <c r="AM917" s="355"/>
      <c r="AN917" s="355"/>
      <c r="AO917" s="356"/>
      <c r="AP917" s="357" t="s">
        <v>790</v>
      </c>
      <c r="AQ917" s="357"/>
      <c r="AR917" s="357"/>
      <c r="AS917" s="357"/>
      <c r="AT917" s="357"/>
      <c r="AU917" s="357"/>
      <c r="AV917" s="357"/>
      <c r="AW917" s="357"/>
      <c r="AX917" s="357"/>
      <c r="AY917">
        <f>COUNTA($C$917)</f>
        <v>1</v>
      </c>
    </row>
    <row r="918" spans="1:51" ht="57.75" customHeight="1" x14ac:dyDescent="0.15">
      <c r="A918" s="370">
        <v>8</v>
      </c>
      <c r="B918" s="370">
        <v>1</v>
      </c>
      <c r="C918" s="358" t="s">
        <v>842</v>
      </c>
      <c r="D918" s="343"/>
      <c r="E918" s="343"/>
      <c r="F918" s="343"/>
      <c r="G918" s="343"/>
      <c r="H918" s="343"/>
      <c r="I918" s="343"/>
      <c r="J918" s="344" t="s">
        <v>790</v>
      </c>
      <c r="K918" s="345"/>
      <c r="L918" s="345"/>
      <c r="M918" s="345"/>
      <c r="N918" s="345"/>
      <c r="O918" s="345"/>
      <c r="P918" s="359" t="s">
        <v>848</v>
      </c>
      <c r="Q918" s="346"/>
      <c r="R918" s="346"/>
      <c r="S918" s="346"/>
      <c r="T918" s="346"/>
      <c r="U918" s="346"/>
      <c r="V918" s="346"/>
      <c r="W918" s="346"/>
      <c r="X918" s="346"/>
      <c r="Y918" s="347">
        <v>1.2E-2</v>
      </c>
      <c r="Z918" s="348"/>
      <c r="AA918" s="348"/>
      <c r="AB918" s="349"/>
      <c r="AC918" s="350" t="s">
        <v>80</v>
      </c>
      <c r="AD918" s="351"/>
      <c r="AE918" s="351"/>
      <c r="AF918" s="351"/>
      <c r="AG918" s="351"/>
      <c r="AH918" s="352" t="s">
        <v>790</v>
      </c>
      <c r="AI918" s="353"/>
      <c r="AJ918" s="353"/>
      <c r="AK918" s="353"/>
      <c r="AL918" s="354" t="s">
        <v>790</v>
      </c>
      <c r="AM918" s="355"/>
      <c r="AN918" s="355"/>
      <c r="AO918" s="356"/>
      <c r="AP918" s="357" t="s">
        <v>790</v>
      </c>
      <c r="AQ918" s="357"/>
      <c r="AR918" s="357"/>
      <c r="AS918" s="357"/>
      <c r="AT918" s="357"/>
      <c r="AU918" s="357"/>
      <c r="AV918" s="357"/>
      <c r="AW918" s="357"/>
      <c r="AX918" s="357"/>
      <c r="AY918">
        <f>COUNTA($C$918)</f>
        <v>1</v>
      </c>
    </row>
    <row r="919" spans="1:51" ht="48.75" customHeight="1" x14ac:dyDescent="0.15">
      <c r="A919" s="370">
        <v>9</v>
      </c>
      <c r="B919" s="370">
        <v>1</v>
      </c>
      <c r="C919" s="358" t="s">
        <v>843</v>
      </c>
      <c r="D919" s="343"/>
      <c r="E919" s="343"/>
      <c r="F919" s="343"/>
      <c r="G919" s="343"/>
      <c r="H919" s="343"/>
      <c r="I919" s="343"/>
      <c r="J919" s="344" t="s">
        <v>790</v>
      </c>
      <c r="K919" s="345"/>
      <c r="L919" s="345"/>
      <c r="M919" s="345"/>
      <c r="N919" s="345"/>
      <c r="O919" s="345"/>
      <c r="P919" s="359" t="s">
        <v>848</v>
      </c>
      <c r="Q919" s="346"/>
      <c r="R919" s="346"/>
      <c r="S919" s="346"/>
      <c r="T919" s="346"/>
      <c r="U919" s="346"/>
      <c r="V919" s="346"/>
      <c r="W919" s="346"/>
      <c r="X919" s="346"/>
      <c r="Y919" s="347">
        <v>1.2E-2</v>
      </c>
      <c r="Z919" s="348"/>
      <c r="AA919" s="348"/>
      <c r="AB919" s="349"/>
      <c r="AC919" s="350" t="s">
        <v>80</v>
      </c>
      <c r="AD919" s="351"/>
      <c r="AE919" s="351"/>
      <c r="AF919" s="351"/>
      <c r="AG919" s="351"/>
      <c r="AH919" s="352" t="s">
        <v>790</v>
      </c>
      <c r="AI919" s="353"/>
      <c r="AJ919" s="353"/>
      <c r="AK919" s="353"/>
      <c r="AL919" s="354" t="s">
        <v>790</v>
      </c>
      <c r="AM919" s="355"/>
      <c r="AN919" s="355"/>
      <c r="AO919" s="356"/>
      <c r="AP919" s="357" t="s">
        <v>790</v>
      </c>
      <c r="AQ919" s="357"/>
      <c r="AR919" s="357"/>
      <c r="AS919" s="357"/>
      <c r="AT919" s="357"/>
      <c r="AU919" s="357"/>
      <c r="AV919" s="357"/>
      <c r="AW919" s="357"/>
      <c r="AX919" s="357"/>
      <c r="AY919">
        <f>COUNTA($C$919)</f>
        <v>1</v>
      </c>
    </row>
    <row r="920" spans="1:51" ht="46.5" customHeight="1" x14ac:dyDescent="0.15">
      <c r="A920" s="370">
        <v>10</v>
      </c>
      <c r="B920" s="370">
        <v>1</v>
      </c>
      <c r="C920" s="358" t="s">
        <v>844</v>
      </c>
      <c r="D920" s="343"/>
      <c r="E920" s="343"/>
      <c r="F920" s="343"/>
      <c r="G920" s="343"/>
      <c r="H920" s="343"/>
      <c r="I920" s="343"/>
      <c r="J920" s="344" t="s">
        <v>790</v>
      </c>
      <c r="K920" s="345"/>
      <c r="L920" s="345"/>
      <c r="M920" s="345"/>
      <c r="N920" s="345"/>
      <c r="O920" s="345"/>
      <c r="P920" s="359" t="s">
        <v>848</v>
      </c>
      <c r="Q920" s="346"/>
      <c r="R920" s="346"/>
      <c r="S920" s="346"/>
      <c r="T920" s="346"/>
      <c r="U920" s="346"/>
      <c r="V920" s="346"/>
      <c r="W920" s="346"/>
      <c r="X920" s="346"/>
      <c r="Y920" s="347">
        <v>1.2E-2</v>
      </c>
      <c r="Z920" s="348"/>
      <c r="AA920" s="348"/>
      <c r="AB920" s="349"/>
      <c r="AC920" s="350" t="s">
        <v>80</v>
      </c>
      <c r="AD920" s="351"/>
      <c r="AE920" s="351"/>
      <c r="AF920" s="351"/>
      <c r="AG920" s="351"/>
      <c r="AH920" s="352" t="s">
        <v>790</v>
      </c>
      <c r="AI920" s="353"/>
      <c r="AJ920" s="353"/>
      <c r="AK920" s="353"/>
      <c r="AL920" s="354" t="s">
        <v>790</v>
      </c>
      <c r="AM920" s="355"/>
      <c r="AN920" s="355"/>
      <c r="AO920" s="356"/>
      <c r="AP920" s="357" t="s">
        <v>790</v>
      </c>
      <c r="AQ920" s="357"/>
      <c r="AR920" s="357"/>
      <c r="AS920" s="357"/>
      <c r="AT920" s="357"/>
      <c r="AU920" s="357"/>
      <c r="AV920" s="357"/>
      <c r="AW920" s="357"/>
      <c r="AX920" s="357"/>
      <c r="AY920">
        <f>COUNTA($C$920)</f>
        <v>1</v>
      </c>
    </row>
    <row r="921" spans="1:51" ht="47.25" hidden="1" customHeight="1" x14ac:dyDescent="0.15">
      <c r="A921" s="370">
        <v>11</v>
      </c>
      <c r="B921" s="370">
        <v>1</v>
      </c>
      <c r="C921" s="358"/>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44.25"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9.75"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46.5"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42"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44.2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26.25"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6"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6.75"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6"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41.25"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4.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9.25"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7.75"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5.5"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8.5"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3.75"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9.25"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4.7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295</v>
      </c>
      <c r="K943" s="361"/>
      <c r="L943" s="361"/>
      <c r="M943" s="361"/>
      <c r="N943" s="361"/>
      <c r="O943" s="361"/>
      <c r="P943" s="247" t="s">
        <v>243</v>
      </c>
      <c r="Q943" s="247"/>
      <c r="R943" s="247"/>
      <c r="S943" s="247"/>
      <c r="T943" s="247"/>
      <c r="U943" s="247"/>
      <c r="V943" s="247"/>
      <c r="W943" s="247"/>
      <c r="X943" s="247"/>
      <c r="Y943" s="362" t="s">
        <v>293</v>
      </c>
      <c r="Z943" s="363"/>
      <c r="AA943" s="363"/>
      <c r="AB943" s="363"/>
      <c r="AC943" s="152" t="s">
        <v>332</v>
      </c>
      <c r="AD943" s="152"/>
      <c r="AE943" s="152"/>
      <c r="AF943" s="152"/>
      <c r="AG943" s="152"/>
      <c r="AH943" s="362" t="s">
        <v>361</v>
      </c>
      <c r="AI943" s="360"/>
      <c r="AJ943" s="360"/>
      <c r="AK943" s="360"/>
      <c r="AL943" s="360" t="s">
        <v>21</v>
      </c>
      <c r="AM943" s="360"/>
      <c r="AN943" s="360"/>
      <c r="AO943" s="364"/>
      <c r="AP943" s="365" t="s">
        <v>296</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794</v>
      </c>
      <c r="D944" s="343"/>
      <c r="E944" s="343"/>
      <c r="F944" s="343"/>
      <c r="G944" s="343"/>
      <c r="H944" s="343"/>
      <c r="I944" s="343"/>
      <c r="J944" s="344">
        <v>7010001105955</v>
      </c>
      <c r="K944" s="345"/>
      <c r="L944" s="345"/>
      <c r="M944" s="345"/>
      <c r="N944" s="345"/>
      <c r="O944" s="345"/>
      <c r="P944" s="359" t="s">
        <v>835</v>
      </c>
      <c r="Q944" s="346"/>
      <c r="R944" s="346"/>
      <c r="S944" s="346"/>
      <c r="T944" s="346"/>
      <c r="U944" s="346"/>
      <c r="V944" s="346"/>
      <c r="W944" s="346"/>
      <c r="X944" s="346"/>
      <c r="Y944" s="347">
        <v>0.5</v>
      </c>
      <c r="Z944" s="348"/>
      <c r="AA944" s="348"/>
      <c r="AB944" s="349"/>
      <c r="AC944" s="350" t="s">
        <v>372</v>
      </c>
      <c r="AD944" s="351"/>
      <c r="AE944" s="351"/>
      <c r="AF944" s="351"/>
      <c r="AG944" s="351"/>
      <c r="AH944" s="366" t="s">
        <v>790</v>
      </c>
      <c r="AI944" s="367"/>
      <c r="AJ944" s="367"/>
      <c r="AK944" s="367"/>
      <c r="AL944" s="354" t="s">
        <v>790</v>
      </c>
      <c r="AM944" s="355"/>
      <c r="AN944" s="355"/>
      <c r="AO944" s="356"/>
      <c r="AP944" s="357" t="s">
        <v>790</v>
      </c>
      <c r="AQ944" s="357"/>
      <c r="AR944" s="357"/>
      <c r="AS944" s="357"/>
      <c r="AT944" s="357"/>
      <c r="AU944" s="357"/>
      <c r="AV944" s="357"/>
      <c r="AW944" s="357"/>
      <c r="AX944" s="357"/>
      <c r="AY944">
        <f t="shared" si="120"/>
        <v>1</v>
      </c>
    </row>
    <row r="945" spans="1:51" ht="30" customHeight="1" x14ac:dyDescent="0.15">
      <c r="A945" s="370">
        <v>2</v>
      </c>
      <c r="B945" s="370">
        <v>1</v>
      </c>
      <c r="C945" s="358" t="s">
        <v>857</v>
      </c>
      <c r="D945" s="343"/>
      <c r="E945" s="343"/>
      <c r="F945" s="343"/>
      <c r="G945" s="343"/>
      <c r="H945" s="343"/>
      <c r="I945" s="343"/>
      <c r="J945" s="344">
        <v>9011101026503</v>
      </c>
      <c r="K945" s="345"/>
      <c r="L945" s="345"/>
      <c r="M945" s="345"/>
      <c r="N945" s="345"/>
      <c r="O945" s="345"/>
      <c r="P945" s="359" t="s">
        <v>849</v>
      </c>
      <c r="Q945" s="346"/>
      <c r="R945" s="346"/>
      <c r="S945" s="346"/>
      <c r="T945" s="346"/>
      <c r="U945" s="346"/>
      <c r="V945" s="346"/>
      <c r="W945" s="346"/>
      <c r="X945" s="346"/>
      <c r="Y945" s="347">
        <v>0.25</v>
      </c>
      <c r="Z945" s="348"/>
      <c r="AA945" s="348"/>
      <c r="AB945" s="349"/>
      <c r="AC945" s="350" t="s">
        <v>372</v>
      </c>
      <c r="AD945" s="351"/>
      <c r="AE945" s="351"/>
      <c r="AF945" s="351"/>
      <c r="AG945" s="351"/>
      <c r="AH945" s="366" t="s">
        <v>790</v>
      </c>
      <c r="AI945" s="367"/>
      <c r="AJ945" s="367"/>
      <c r="AK945" s="367"/>
      <c r="AL945" s="354" t="s">
        <v>790</v>
      </c>
      <c r="AM945" s="355"/>
      <c r="AN945" s="355"/>
      <c r="AO945" s="356"/>
      <c r="AP945" s="357" t="s">
        <v>790</v>
      </c>
      <c r="AQ945" s="357"/>
      <c r="AR945" s="357"/>
      <c r="AS945" s="357"/>
      <c r="AT945" s="357"/>
      <c r="AU945" s="357"/>
      <c r="AV945" s="357"/>
      <c r="AW945" s="357"/>
      <c r="AX945" s="357"/>
      <c r="AY945">
        <f>COUNTA($C$945)</f>
        <v>1</v>
      </c>
    </row>
    <row r="946" spans="1:51" ht="46.5" customHeight="1" x14ac:dyDescent="0.15">
      <c r="A946" s="370">
        <v>3</v>
      </c>
      <c r="B946" s="370">
        <v>1</v>
      </c>
      <c r="C946" s="358" t="s">
        <v>795</v>
      </c>
      <c r="D946" s="343"/>
      <c r="E946" s="343"/>
      <c r="F946" s="343"/>
      <c r="G946" s="343"/>
      <c r="H946" s="343"/>
      <c r="I946" s="343"/>
      <c r="J946" s="344">
        <v>1011105000981</v>
      </c>
      <c r="K946" s="345"/>
      <c r="L946" s="345"/>
      <c r="M946" s="345"/>
      <c r="N946" s="345"/>
      <c r="O946" s="345"/>
      <c r="P946" s="359" t="s">
        <v>796</v>
      </c>
      <c r="Q946" s="346"/>
      <c r="R946" s="346"/>
      <c r="S946" s="346"/>
      <c r="T946" s="346"/>
      <c r="U946" s="346"/>
      <c r="V946" s="346"/>
      <c r="W946" s="346"/>
      <c r="X946" s="346"/>
      <c r="Y946" s="347">
        <v>0.2</v>
      </c>
      <c r="Z946" s="348"/>
      <c r="AA946" s="348"/>
      <c r="AB946" s="349"/>
      <c r="AC946" s="350" t="s">
        <v>372</v>
      </c>
      <c r="AD946" s="351"/>
      <c r="AE946" s="351"/>
      <c r="AF946" s="351"/>
      <c r="AG946" s="351"/>
      <c r="AH946" s="352" t="s">
        <v>790</v>
      </c>
      <c r="AI946" s="353"/>
      <c r="AJ946" s="353"/>
      <c r="AK946" s="353"/>
      <c r="AL946" s="354" t="s">
        <v>790</v>
      </c>
      <c r="AM946" s="355"/>
      <c r="AN946" s="355"/>
      <c r="AO946" s="356"/>
      <c r="AP946" s="357" t="s">
        <v>790</v>
      </c>
      <c r="AQ946" s="357"/>
      <c r="AR946" s="357"/>
      <c r="AS946" s="357"/>
      <c r="AT946" s="357"/>
      <c r="AU946" s="357"/>
      <c r="AV946" s="357"/>
      <c r="AW946" s="357"/>
      <c r="AX946" s="357"/>
      <c r="AY946">
        <f>COUNTA($C$946)</f>
        <v>1</v>
      </c>
    </row>
    <row r="947" spans="1:51" ht="30" customHeight="1" x14ac:dyDescent="0.15">
      <c r="A947" s="370">
        <v>4</v>
      </c>
      <c r="B947" s="370">
        <v>1</v>
      </c>
      <c r="C947" s="358" t="s">
        <v>858</v>
      </c>
      <c r="D947" s="343"/>
      <c r="E947" s="343"/>
      <c r="F947" s="343"/>
      <c r="G947" s="343"/>
      <c r="H947" s="343"/>
      <c r="I947" s="343"/>
      <c r="J947" s="344">
        <v>8010001031283</v>
      </c>
      <c r="K947" s="345"/>
      <c r="L947" s="345"/>
      <c r="M947" s="345"/>
      <c r="N947" s="345"/>
      <c r="O947" s="345"/>
      <c r="P947" s="359" t="s">
        <v>850</v>
      </c>
      <c r="Q947" s="346"/>
      <c r="R947" s="346"/>
      <c r="S947" s="346"/>
      <c r="T947" s="346"/>
      <c r="U947" s="346"/>
      <c r="V947" s="346"/>
      <c r="W947" s="346"/>
      <c r="X947" s="346"/>
      <c r="Y947" s="347">
        <v>0.126</v>
      </c>
      <c r="Z947" s="348"/>
      <c r="AA947" s="348"/>
      <c r="AB947" s="349"/>
      <c r="AC947" s="350" t="s">
        <v>372</v>
      </c>
      <c r="AD947" s="351"/>
      <c r="AE947" s="351"/>
      <c r="AF947" s="351"/>
      <c r="AG947" s="351"/>
      <c r="AH947" s="352" t="s">
        <v>790</v>
      </c>
      <c r="AI947" s="353"/>
      <c r="AJ947" s="353"/>
      <c r="AK947" s="353"/>
      <c r="AL947" s="354" t="s">
        <v>790</v>
      </c>
      <c r="AM947" s="355"/>
      <c r="AN947" s="355"/>
      <c r="AO947" s="356"/>
      <c r="AP947" s="357" t="s">
        <v>790</v>
      </c>
      <c r="AQ947" s="357"/>
      <c r="AR947" s="357"/>
      <c r="AS947" s="357"/>
      <c r="AT947" s="357"/>
      <c r="AU947" s="357"/>
      <c r="AV947" s="357"/>
      <c r="AW947" s="357"/>
      <c r="AX947" s="357"/>
      <c r="AY947">
        <f>COUNTA($C$947)</f>
        <v>1</v>
      </c>
    </row>
    <row r="948" spans="1:51" ht="30" customHeight="1" x14ac:dyDescent="0.15">
      <c r="A948" s="370">
        <v>5</v>
      </c>
      <c r="B948" s="370">
        <v>1</v>
      </c>
      <c r="C948" s="358" t="s">
        <v>859</v>
      </c>
      <c r="D948" s="343"/>
      <c r="E948" s="343"/>
      <c r="F948" s="343"/>
      <c r="G948" s="343"/>
      <c r="H948" s="343"/>
      <c r="I948" s="343"/>
      <c r="J948" s="344">
        <v>4010001066135</v>
      </c>
      <c r="K948" s="345"/>
      <c r="L948" s="345"/>
      <c r="M948" s="345"/>
      <c r="N948" s="345"/>
      <c r="O948" s="345"/>
      <c r="P948" s="359" t="s">
        <v>850</v>
      </c>
      <c r="Q948" s="346"/>
      <c r="R948" s="346"/>
      <c r="S948" s="346"/>
      <c r="T948" s="346"/>
      <c r="U948" s="346"/>
      <c r="V948" s="346"/>
      <c r="W948" s="346"/>
      <c r="X948" s="346"/>
      <c r="Y948" s="347">
        <v>0.122</v>
      </c>
      <c r="Z948" s="348"/>
      <c r="AA948" s="348"/>
      <c r="AB948" s="349"/>
      <c r="AC948" s="350" t="s">
        <v>372</v>
      </c>
      <c r="AD948" s="351"/>
      <c r="AE948" s="351"/>
      <c r="AF948" s="351"/>
      <c r="AG948" s="351"/>
      <c r="AH948" s="352" t="s">
        <v>790</v>
      </c>
      <c r="AI948" s="353"/>
      <c r="AJ948" s="353"/>
      <c r="AK948" s="353"/>
      <c r="AL948" s="354" t="s">
        <v>790</v>
      </c>
      <c r="AM948" s="355"/>
      <c r="AN948" s="355"/>
      <c r="AO948" s="356"/>
      <c r="AP948" s="357" t="s">
        <v>790</v>
      </c>
      <c r="AQ948" s="357"/>
      <c r="AR948" s="357"/>
      <c r="AS948" s="357"/>
      <c r="AT948" s="357"/>
      <c r="AU948" s="357"/>
      <c r="AV948" s="357"/>
      <c r="AW948" s="357"/>
      <c r="AX948" s="357"/>
      <c r="AY948">
        <f>COUNTA($C$948)</f>
        <v>1</v>
      </c>
    </row>
    <row r="949" spans="1:51" ht="30" customHeight="1" x14ac:dyDescent="0.15">
      <c r="A949" s="370">
        <v>6</v>
      </c>
      <c r="B949" s="370">
        <v>1</v>
      </c>
      <c r="C949" s="358" t="s">
        <v>853</v>
      </c>
      <c r="D949" s="343"/>
      <c r="E949" s="343"/>
      <c r="F949" s="343"/>
      <c r="G949" s="343"/>
      <c r="H949" s="343"/>
      <c r="I949" s="343"/>
      <c r="J949" s="344">
        <v>3010002049767</v>
      </c>
      <c r="K949" s="345"/>
      <c r="L949" s="345"/>
      <c r="M949" s="345"/>
      <c r="N949" s="345"/>
      <c r="O949" s="345"/>
      <c r="P949" s="359" t="s">
        <v>854</v>
      </c>
      <c r="Q949" s="346"/>
      <c r="R949" s="346"/>
      <c r="S949" s="346"/>
      <c r="T949" s="346"/>
      <c r="U949" s="346"/>
      <c r="V949" s="346"/>
      <c r="W949" s="346"/>
      <c r="X949" s="346"/>
      <c r="Y949" s="347">
        <v>0.09</v>
      </c>
      <c r="Z949" s="348"/>
      <c r="AA949" s="348"/>
      <c r="AB949" s="349"/>
      <c r="AC949" s="350" t="s">
        <v>372</v>
      </c>
      <c r="AD949" s="351"/>
      <c r="AE949" s="351"/>
      <c r="AF949" s="351"/>
      <c r="AG949" s="351"/>
      <c r="AH949" s="352" t="s">
        <v>790</v>
      </c>
      <c r="AI949" s="353"/>
      <c r="AJ949" s="353"/>
      <c r="AK949" s="353"/>
      <c r="AL949" s="354" t="s">
        <v>790</v>
      </c>
      <c r="AM949" s="355"/>
      <c r="AN949" s="355"/>
      <c r="AO949" s="356"/>
      <c r="AP949" s="357" t="s">
        <v>790</v>
      </c>
      <c r="AQ949" s="357"/>
      <c r="AR949" s="357"/>
      <c r="AS949" s="357"/>
      <c r="AT949" s="357"/>
      <c r="AU949" s="357"/>
      <c r="AV949" s="357"/>
      <c r="AW949" s="357"/>
      <c r="AX949" s="357"/>
      <c r="AY949">
        <f>COUNTA($C$949)</f>
        <v>1</v>
      </c>
    </row>
    <row r="950" spans="1:51" ht="30" customHeight="1" x14ac:dyDescent="0.15">
      <c r="A950" s="370">
        <v>7</v>
      </c>
      <c r="B950" s="370">
        <v>1</v>
      </c>
      <c r="C950" s="358" t="s">
        <v>864</v>
      </c>
      <c r="D950" s="343"/>
      <c r="E950" s="343"/>
      <c r="F950" s="343"/>
      <c r="G950" s="343"/>
      <c r="H950" s="343"/>
      <c r="I950" s="343"/>
      <c r="J950" s="344" t="s">
        <v>790</v>
      </c>
      <c r="K950" s="345"/>
      <c r="L950" s="345"/>
      <c r="M950" s="345"/>
      <c r="N950" s="345"/>
      <c r="O950" s="345"/>
      <c r="P950" s="359" t="s">
        <v>852</v>
      </c>
      <c r="Q950" s="346"/>
      <c r="R950" s="346"/>
      <c r="S950" s="346"/>
      <c r="T950" s="346"/>
      <c r="U950" s="346"/>
      <c r="V950" s="346"/>
      <c r="W950" s="346"/>
      <c r="X950" s="346"/>
      <c r="Y950" s="347">
        <v>7.0000000000000007E-2</v>
      </c>
      <c r="Z950" s="348"/>
      <c r="AA950" s="348"/>
      <c r="AB950" s="349"/>
      <c r="AC950" s="350" t="s">
        <v>372</v>
      </c>
      <c r="AD950" s="351"/>
      <c r="AE950" s="351"/>
      <c r="AF950" s="351"/>
      <c r="AG950" s="351"/>
      <c r="AH950" s="352" t="s">
        <v>790</v>
      </c>
      <c r="AI950" s="353"/>
      <c r="AJ950" s="353"/>
      <c r="AK950" s="353"/>
      <c r="AL950" s="354" t="s">
        <v>790</v>
      </c>
      <c r="AM950" s="355"/>
      <c r="AN950" s="355"/>
      <c r="AO950" s="356"/>
      <c r="AP950" s="357" t="s">
        <v>790</v>
      </c>
      <c r="AQ950" s="357"/>
      <c r="AR950" s="357"/>
      <c r="AS950" s="357"/>
      <c r="AT950" s="357"/>
      <c r="AU950" s="357"/>
      <c r="AV950" s="357"/>
      <c r="AW950" s="357"/>
      <c r="AX950" s="357"/>
      <c r="AY950">
        <f>COUNTA($C$950)</f>
        <v>1</v>
      </c>
    </row>
    <row r="951" spans="1:51" ht="30" customHeight="1" x14ac:dyDescent="0.15">
      <c r="A951" s="370">
        <v>8</v>
      </c>
      <c r="B951" s="370">
        <v>1</v>
      </c>
      <c r="C951" s="358" t="s">
        <v>853</v>
      </c>
      <c r="D951" s="343"/>
      <c r="E951" s="343"/>
      <c r="F951" s="343"/>
      <c r="G951" s="343"/>
      <c r="H951" s="343"/>
      <c r="I951" s="343"/>
      <c r="J951" s="344">
        <v>3010002049767</v>
      </c>
      <c r="K951" s="345"/>
      <c r="L951" s="345"/>
      <c r="M951" s="345"/>
      <c r="N951" s="345"/>
      <c r="O951" s="345"/>
      <c r="P951" s="359" t="s">
        <v>851</v>
      </c>
      <c r="Q951" s="346"/>
      <c r="R951" s="346"/>
      <c r="S951" s="346"/>
      <c r="T951" s="346"/>
      <c r="U951" s="346"/>
      <c r="V951" s="346"/>
      <c r="W951" s="346"/>
      <c r="X951" s="346"/>
      <c r="Y951" s="347">
        <v>7.0000000000000007E-2</v>
      </c>
      <c r="Z951" s="348"/>
      <c r="AA951" s="348"/>
      <c r="AB951" s="349"/>
      <c r="AC951" s="350" t="s">
        <v>372</v>
      </c>
      <c r="AD951" s="351"/>
      <c r="AE951" s="351"/>
      <c r="AF951" s="351"/>
      <c r="AG951" s="351"/>
      <c r="AH951" s="352" t="s">
        <v>790</v>
      </c>
      <c r="AI951" s="353"/>
      <c r="AJ951" s="353"/>
      <c r="AK951" s="353"/>
      <c r="AL951" s="354" t="s">
        <v>790</v>
      </c>
      <c r="AM951" s="355"/>
      <c r="AN951" s="355"/>
      <c r="AO951" s="356"/>
      <c r="AP951" s="357" t="s">
        <v>790</v>
      </c>
      <c r="AQ951" s="357"/>
      <c r="AR951" s="357"/>
      <c r="AS951" s="357"/>
      <c r="AT951" s="357"/>
      <c r="AU951" s="357"/>
      <c r="AV951" s="357"/>
      <c r="AW951" s="357"/>
      <c r="AX951" s="357"/>
      <c r="AY951">
        <f>COUNTA($C$951)</f>
        <v>1</v>
      </c>
    </row>
    <row r="952" spans="1:51" ht="30" customHeight="1" x14ac:dyDescent="0.15">
      <c r="A952" s="370">
        <v>9</v>
      </c>
      <c r="B952" s="370">
        <v>1</v>
      </c>
      <c r="C952" s="358" t="s">
        <v>853</v>
      </c>
      <c r="D952" s="343"/>
      <c r="E952" s="343"/>
      <c r="F952" s="343"/>
      <c r="G952" s="343"/>
      <c r="H952" s="343"/>
      <c r="I952" s="343"/>
      <c r="J952" s="344">
        <v>3010002049767</v>
      </c>
      <c r="K952" s="345"/>
      <c r="L952" s="345"/>
      <c r="M952" s="345"/>
      <c r="N952" s="345"/>
      <c r="O952" s="345"/>
      <c r="P952" s="359" t="s">
        <v>855</v>
      </c>
      <c r="Q952" s="346"/>
      <c r="R952" s="346"/>
      <c r="S952" s="346"/>
      <c r="T952" s="346"/>
      <c r="U952" s="346"/>
      <c r="V952" s="346"/>
      <c r="W952" s="346"/>
      <c r="X952" s="346"/>
      <c r="Y952" s="347">
        <v>0.03</v>
      </c>
      <c r="Z952" s="348"/>
      <c r="AA952" s="348"/>
      <c r="AB952" s="349"/>
      <c r="AC952" s="350" t="s">
        <v>372</v>
      </c>
      <c r="AD952" s="351"/>
      <c r="AE952" s="351"/>
      <c r="AF952" s="351"/>
      <c r="AG952" s="351"/>
      <c r="AH952" s="352" t="s">
        <v>790</v>
      </c>
      <c r="AI952" s="353"/>
      <c r="AJ952" s="353"/>
      <c r="AK952" s="353"/>
      <c r="AL952" s="354" t="s">
        <v>790</v>
      </c>
      <c r="AM952" s="355"/>
      <c r="AN952" s="355"/>
      <c r="AO952" s="356"/>
      <c r="AP952" s="357" t="s">
        <v>790</v>
      </c>
      <c r="AQ952" s="357"/>
      <c r="AR952" s="357"/>
      <c r="AS952" s="357"/>
      <c r="AT952" s="357"/>
      <c r="AU952" s="357"/>
      <c r="AV952" s="357"/>
      <c r="AW952" s="357"/>
      <c r="AX952" s="357"/>
      <c r="AY952">
        <f>COUNTA($C$952)</f>
        <v>1</v>
      </c>
    </row>
    <row r="953" spans="1:51" ht="30" customHeight="1" x14ac:dyDescent="0.15">
      <c r="A953" s="370">
        <v>10</v>
      </c>
      <c r="B953" s="370">
        <v>1</v>
      </c>
      <c r="C953" s="358" t="s">
        <v>865</v>
      </c>
      <c r="D953" s="343"/>
      <c r="E953" s="343"/>
      <c r="F953" s="343"/>
      <c r="G953" s="343"/>
      <c r="H953" s="343"/>
      <c r="I953" s="343"/>
      <c r="J953" s="344" t="s">
        <v>790</v>
      </c>
      <c r="K953" s="345"/>
      <c r="L953" s="345"/>
      <c r="M953" s="345"/>
      <c r="N953" s="345"/>
      <c r="O953" s="345"/>
      <c r="P953" s="359" t="s">
        <v>856</v>
      </c>
      <c r="Q953" s="346"/>
      <c r="R953" s="346"/>
      <c r="S953" s="346"/>
      <c r="T953" s="346"/>
      <c r="U953" s="346"/>
      <c r="V953" s="346"/>
      <c r="W953" s="346"/>
      <c r="X953" s="346"/>
      <c r="Y953" s="347">
        <v>2.4E-2</v>
      </c>
      <c r="Z953" s="348"/>
      <c r="AA953" s="348"/>
      <c r="AB953" s="349"/>
      <c r="AC953" s="350" t="s">
        <v>372</v>
      </c>
      <c r="AD953" s="351"/>
      <c r="AE953" s="351"/>
      <c r="AF953" s="351"/>
      <c r="AG953" s="351"/>
      <c r="AH953" s="352" t="s">
        <v>790</v>
      </c>
      <c r="AI953" s="353"/>
      <c r="AJ953" s="353"/>
      <c r="AK953" s="353"/>
      <c r="AL953" s="354" t="s">
        <v>790</v>
      </c>
      <c r="AM953" s="355"/>
      <c r="AN953" s="355"/>
      <c r="AO953" s="356"/>
      <c r="AP953" s="357" t="s">
        <v>790</v>
      </c>
      <c r="AQ953" s="357"/>
      <c r="AR953" s="357"/>
      <c r="AS953" s="357"/>
      <c r="AT953" s="357"/>
      <c r="AU953" s="357"/>
      <c r="AV953" s="357"/>
      <c r="AW953" s="357"/>
      <c r="AX953" s="357"/>
      <c r="AY953">
        <f>COUNTA($C$953)</f>
        <v>1</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295</v>
      </c>
      <c r="K976" s="361"/>
      <c r="L976" s="361"/>
      <c r="M976" s="361"/>
      <c r="N976" s="361"/>
      <c r="O976" s="361"/>
      <c r="P976" s="247" t="s">
        <v>243</v>
      </c>
      <c r="Q976" s="247"/>
      <c r="R976" s="247"/>
      <c r="S976" s="247"/>
      <c r="T976" s="247"/>
      <c r="U976" s="247"/>
      <c r="V976" s="247"/>
      <c r="W976" s="247"/>
      <c r="X976" s="247"/>
      <c r="Y976" s="362" t="s">
        <v>293</v>
      </c>
      <c r="Z976" s="363"/>
      <c r="AA976" s="363"/>
      <c r="AB976" s="363"/>
      <c r="AC976" s="152" t="s">
        <v>332</v>
      </c>
      <c r="AD976" s="152"/>
      <c r="AE976" s="152"/>
      <c r="AF976" s="152"/>
      <c r="AG976" s="152"/>
      <c r="AH976" s="362" t="s">
        <v>361</v>
      </c>
      <c r="AI976" s="360"/>
      <c r="AJ976" s="360"/>
      <c r="AK976" s="360"/>
      <c r="AL976" s="360" t="s">
        <v>21</v>
      </c>
      <c r="AM976" s="360"/>
      <c r="AN976" s="360"/>
      <c r="AO976" s="364"/>
      <c r="AP976" s="365" t="s">
        <v>296</v>
      </c>
      <c r="AQ976" s="365"/>
      <c r="AR976" s="365"/>
      <c r="AS976" s="365"/>
      <c r="AT976" s="365"/>
      <c r="AU976" s="365"/>
      <c r="AV976" s="365"/>
      <c r="AW976" s="365"/>
      <c r="AX976" s="365"/>
      <c r="AY976">
        <f t="shared" ref="AY976:AY977" si="121">$AY$974</f>
        <v>1</v>
      </c>
    </row>
    <row r="977" spans="1:51" ht="45" customHeight="1" x14ac:dyDescent="0.15">
      <c r="A977" s="370">
        <v>1</v>
      </c>
      <c r="B977" s="370">
        <v>1</v>
      </c>
      <c r="C977" s="358" t="s">
        <v>797</v>
      </c>
      <c r="D977" s="343"/>
      <c r="E977" s="343"/>
      <c r="F977" s="343"/>
      <c r="G977" s="343"/>
      <c r="H977" s="343"/>
      <c r="I977" s="343"/>
      <c r="J977" s="344">
        <v>6000012070001</v>
      </c>
      <c r="K977" s="345"/>
      <c r="L977" s="345"/>
      <c r="M977" s="345"/>
      <c r="N977" s="345"/>
      <c r="O977" s="345"/>
      <c r="P977" s="359" t="s">
        <v>877</v>
      </c>
      <c r="Q977" s="346"/>
      <c r="R977" s="346"/>
      <c r="S977" s="346"/>
      <c r="T977" s="346"/>
      <c r="U977" s="346"/>
      <c r="V977" s="346"/>
      <c r="W977" s="346"/>
      <c r="X977" s="346"/>
      <c r="Y977" s="347">
        <v>35.6</v>
      </c>
      <c r="Z977" s="348"/>
      <c r="AA977" s="348"/>
      <c r="AB977" s="349"/>
      <c r="AC977" s="350" t="s">
        <v>793</v>
      </c>
      <c r="AD977" s="351"/>
      <c r="AE977" s="351"/>
      <c r="AF977" s="351"/>
      <c r="AG977" s="351"/>
      <c r="AH977" s="366" t="s">
        <v>790</v>
      </c>
      <c r="AI977" s="367"/>
      <c r="AJ977" s="367"/>
      <c r="AK977" s="367"/>
      <c r="AL977" s="354" t="s">
        <v>790</v>
      </c>
      <c r="AM977" s="355"/>
      <c r="AN977" s="355"/>
      <c r="AO977" s="356"/>
      <c r="AP977" s="357" t="s">
        <v>790</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295</v>
      </c>
      <c r="K1009" s="361"/>
      <c r="L1009" s="361"/>
      <c r="M1009" s="361"/>
      <c r="N1009" s="361"/>
      <c r="O1009" s="361"/>
      <c r="P1009" s="247" t="s">
        <v>243</v>
      </c>
      <c r="Q1009" s="247"/>
      <c r="R1009" s="247"/>
      <c r="S1009" s="247"/>
      <c r="T1009" s="247"/>
      <c r="U1009" s="247"/>
      <c r="V1009" s="247"/>
      <c r="W1009" s="247"/>
      <c r="X1009" s="247"/>
      <c r="Y1009" s="362" t="s">
        <v>293</v>
      </c>
      <c r="Z1009" s="363"/>
      <c r="AA1009" s="363"/>
      <c r="AB1009" s="363"/>
      <c r="AC1009" s="152" t="s">
        <v>332</v>
      </c>
      <c r="AD1009" s="152"/>
      <c r="AE1009" s="152"/>
      <c r="AF1009" s="152"/>
      <c r="AG1009" s="152"/>
      <c r="AH1009" s="362" t="s">
        <v>361</v>
      </c>
      <c r="AI1009" s="360"/>
      <c r="AJ1009" s="360"/>
      <c r="AK1009" s="360"/>
      <c r="AL1009" s="360" t="s">
        <v>21</v>
      </c>
      <c r="AM1009" s="360"/>
      <c r="AN1009" s="360"/>
      <c r="AO1009" s="364"/>
      <c r="AP1009" s="365" t="s">
        <v>296</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860</v>
      </c>
      <c r="D1010" s="343"/>
      <c r="E1010" s="343"/>
      <c r="F1010" s="343"/>
      <c r="G1010" s="343"/>
      <c r="H1010" s="343"/>
      <c r="I1010" s="343"/>
      <c r="J1010" s="344">
        <v>7290001036116</v>
      </c>
      <c r="K1010" s="345"/>
      <c r="L1010" s="345"/>
      <c r="M1010" s="345"/>
      <c r="N1010" s="345"/>
      <c r="O1010" s="345"/>
      <c r="P1010" s="359" t="s">
        <v>800</v>
      </c>
      <c r="Q1010" s="346"/>
      <c r="R1010" s="346"/>
      <c r="S1010" s="346"/>
      <c r="T1010" s="346"/>
      <c r="U1010" s="346"/>
      <c r="V1010" s="346"/>
      <c r="W1010" s="346"/>
      <c r="X1010" s="346"/>
      <c r="Y1010" s="347">
        <v>2.13</v>
      </c>
      <c r="Z1010" s="348"/>
      <c r="AA1010" s="348"/>
      <c r="AB1010" s="349"/>
      <c r="AC1010" s="350" t="s">
        <v>366</v>
      </c>
      <c r="AD1010" s="351"/>
      <c r="AE1010" s="351"/>
      <c r="AF1010" s="351"/>
      <c r="AG1010" s="351"/>
      <c r="AH1010" s="366">
        <v>5</v>
      </c>
      <c r="AI1010" s="367"/>
      <c r="AJ1010" s="367"/>
      <c r="AK1010" s="367"/>
      <c r="AL1010" s="354">
        <v>84.5</v>
      </c>
      <c r="AM1010" s="355"/>
      <c r="AN1010" s="355"/>
      <c r="AO1010" s="356"/>
      <c r="AP1010" s="357" t="s">
        <v>790</v>
      </c>
      <c r="AQ1010" s="357"/>
      <c r="AR1010" s="357"/>
      <c r="AS1010" s="357"/>
      <c r="AT1010" s="357"/>
      <c r="AU1010" s="357"/>
      <c r="AV1010" s="357"/>
      <c r="AW1010" s="357"/>
      <c r="AX1010" s="357"/>
      <c r="AY1010">
        <f t="shared" si="122"/>
        <v>1</v>
      </c>
    </row>
    <row r="1011" spans="1:51" ht="30" customHeight="1" x14ac:dyDescent="0.15">
      <c r="A1011" s="370">
        <v>2</v>
      </c>
      <c r="B1011" s="370">
        <v>1</v>
      </c>
      <c r="C1011" s="358" t="s">
        <v>798</v>
      </c>
      <c r="D1011" s="343"/>
      <c r="E1011" s="343"/>
      <c r="F1011" s="343"/>
      <c r="G1011" s="343"/>
      <c r="H1011" s="343"/>
      <c r="I1011" s="343"/>
      <c r="J1011" s="344">
        <v>3012702003268</v>
      </c>
      <c r="K1011" s="345"/>
      <c r="L1011" s="345"/>
      <c r="M1011" s="345"/>
      <c r="N1011" s="345"/>
      <c r="O1011" s="345"/>
      <c r="P1011" s="359" t="s">
        <v>784</v>
      </c>
      <c r="Q1011" s="346"/>
      <c r="R1011" s="346"/>
      <c r="S1011" s="346"/>
      <c r="T1011" s="346"/>
      <c r="U1011" s="346"/>
      <c r="V1011" s="346"/>
      <c r="W1011" s="346"/>
      <c r="X1011" s="346"/>
      <c r="Y1011" s="347">
        <v>1.2</v>
      </c>
      <c r="Z1011" s="348"/>
      <c r="AA1011" s="348"/>
      <c r="AB1011" s="349"/>
      <c r="AC1011" s="350" t="s">
        <v>366</v>
      </c>
      <c r="AD1011" s="351"/>
      <c r="AE1011" s="351"/>
      <c r="AF1011" s="351"/>
      <c r="AG1011" s="351"/>
      <c r="AH1011" s="366">
        <v>1</v>
      </c>
      <c r="AI1011" s="367"/>
      <c r="AJ1011" s="367"/>
      <c r="AK1011" s="367"/>
      <c r="AL1011" s="354">
        <v>89.97</v>
      </c>
      <c r="AM1011" s="355"/>
      <c r="AN1011" s="355"/>
      <c r="AO1011" s="356"/>
      <c r="AP1011" s="357" t="s">
        <v>790</v>
      </c>
      <c r="AQ1011" s="357"/>
      <c r="AR1011" s="357"/>
      <c r="AS1011" s="357"/>
      <c r="AT1011" s="357"/>
      <c r="AU1011" s="357"/>
      <c r="AV1011" s="357"/>
      <c r="AW1011" s="357"/>
      <c r="AX1011" s="357"/>
      <c r="AY1011">
        <f>COUNTA($C$1011)</f>
        <v>1</v>
      </c>
    </row>
    <row r="1012" spans="1:51" ht="30" customHeight="1" x14ac:dyDescent="0.15">
      <c r="A1012" s="370">
        <v>3</v>
      </c>
      <c r="B1012" s="370">
        <v>1</v>
      </c>
      <c r="C1012" s="358" t="s">
        <v>799</v>
      </c>
      <c r="D1012" s="343"/>
      <c r="E1012" s="343"/>
      <c r="F1012" s="343"/>
      <c r="G1012" s="343"/>
      <c r="H1012" s="343"/>
      <c r="I1012" s="343"/>
      <c r="J1012" s="344">
        <v>8010401080153</v>
      </c>
      <c r="K1012" s="345"/>
      <c r="L1012" s="345"/>
      <c r="M1012" s="345"/>
      <c r="N1012" s="345"/>
      <c r="O1012" s="345"/>
      <c r="P1012" s="359" t="s">
        <v>801</v>
      </c>
      <c r="Q1012" s="346"/>
      <c r="R1012" s="346"/>
      <c r="S1012" s="346"/>
      <c r="T1012" s="346"/>
      <c r="U1012" s="346"/>
      <c r="V1012" s="346"/>
      <c r="W1012" s="346"/>
      <c r="X1012" s="346"/>
      <c r="Y1012" s="347">
        <v>1</v>
      </c>
      <c r="Z1012" s="348"/>
      <c r="AA1012" s="348"/>
      <c r="AB1012" s="349"/>
      <c r="AC1012" s="350" t="s">
        <v>366</v>
      </c>
      <c r="AD1012" s="351"/>
      <c r="AE1012" s="351"/>
      <c r="AF1012" s="351"/>
      <c r="AG1012" s="351"/>
      <c r="AH1012" s="352">
        <v>2</v>
      </c>
      <c r="AI1012" s="353"/>
      <c r="AJ1012" s="353"/>
      <c r="AK1012" s="353"/>
      <c r="AL1012" s="354">
        <v>94.5</v>
      </c>
      <c r="AM1012" s="355"/>
      <c r="AN1012" s="355"/>
      <c r="AO1012" s="356"/>
      <c r="AP1012" s="357"/>
      <c r="AQ1012" s="357"/>
      <c r="AR1012" s="357"/>
      <c r="AS1012" s="357"/>
      <c r="AT1012" s="357"/>
      <c r="AU1012" s="357"/>
      <c r="AV1012" s="357"/>
      <c r="AW1012" s="357"/>
      <c r="AX1012" s="357"/>
      <c r="AY1012">
        <f>COUNTA($C$1012)</f>
        <v>1</v>
      </c>
    </row>
    <row r="1013" spans="1:51" ht="30" customHeight="1" x14ac:dyDescent="0.15">
      <c r="A1013" s="370">
        <v>4</v>
      </c>
      <c r="B1013" s="370">
        <v>1</v>
      </c>
      <c r="C1013" s="358" t="s">
        <v>861</v>
      </c>
      <c r="D1013" s="343"/>
      <c r="E1013" s="343"/>
      <c r="F1013" s="343"/>
      <c r="G1013" s="343"/>
      <c r="H1013" s="343"/>
      <c r="I1013" s="343"/>
      <c r="J1013" s="344">
        <v>9011701003356</v>
      </c>
      <c r="K1013" s="345"/>
      <c r="L1013" s="345"/>
      <c r="M1013" s="345"/>
      <c r="N1013" s="345"/>
      <c r="O1013" s="345"/>
      <c r="P1013" s="359" t="s">
        <v>802</v>
      </c>
      <c r="Q1013" s="346"/>
      <c r="R1013" s="346"/>
      <c r="S1013" s="346"/>
      <c r="T1013" s="346"/>
      <c r="U1013" s="346"/>
      <c r="V1013" s="346"/>
      <c r="W1013" s="346"/>
      <c r="X1013" s="346"/>
      <c r="Y1013" s="347">
        <v>0.6</v>
      </c>
      <c r="Z1013" s="348"/>
      <c r="AA1013" s="348"/>
      <c r="AB1013" s="349"/>
      <c r="AC1013" s="350" t="s">
        <v>366</v>
      </c>
      <c r="AD1013" s="351"/>
      <c r="AE1013" s="351"/>
      <c r="AF1013" s="351"/>
      <c r="AG1013" s="351"/>
      <c r="AH1013" s="352">
        <v>2</v>
      </c>
      <c r="AI1013" s="353"/>
      <c r="AJ1013" s="353"/>
      <c r="AK1013" s="353"/>
      <c r="AL1013" s="354">
        <v>94.7</v>
      </c>
      <c r="AM1013" s="355"/>
      <c r="AN1013" s="355"/>
      <c r="AO1013" s="356"/>
      <c r="AP1013" s="357"/>
      <c r="AQ1013" s="357"/>
      <c r="AR1013" s="357"/>
      <c r="AS1013" s="357"/>
      <c r="AT1013" s="357"/>
      <c r="AU1013" s="357"/>
      <c r="AV1013" s="357"/>
      <c r="AW1013" s="357"/>
      <c r="AX1013" s="357"/>
      <c r="AY1013">
        <f>COUNTA($C$1013)</f>
        <v>1</v>
      </c>
    </row>
    <row r="1014" spans="1:51" ht="30" customHeight="1" x14ac:dyDescent="0.15">
      <c r="A1014" s="370">
        <v>5</v>
      </c>
      <c r="B1014" s="370">
        <v>1</v>
      </c>
      <c r="C1014" s="358" t="s">
        <v>803</v>
      </c>
      <c r="D1014" s="343"/>
      <c r="E1014" s="343"/>
      <c r="F1014" s="343"/>
      <c r="G1014" s="343"/>
      <c r="H1014" s="343"/>
      <c r="I1014" s="343"/>
      <c r="J1014" s="344">
        <v>3010001010696</v>
      </c>
      <c r="K1014" s="345"/>
      <c r="L1014" s="345"/>
      <c r="M1014" s="345"/>
      <c r="N1014" s="345"/>
      <c r="O1014" s="345"/>
      <c r="P1014" s="359" t="s">
        <v>804</v>
      </c>
      <c r="Q1014" s="346"/>
      <c r="R1014" s="346"/>
      <c r="S1014" s="346"/>
      <c r="T1014" s="346"/>
      <c r="U1014" s="346"/>
      <c r="V1014" s="346"/>
      <c r="W1014" s="346"/>
      <c r="X1014" s="346"/>
      <c r="Y1014" s="347">
        <v>0.3</v>
      </c>
      <c r="Z1014" s="348"/>
      <c r="AA1014" s="348"/>
      <c r="AB1014" s="349"/>
      <c r="AC1014" s="350" t="s">
        <v>366</v>
      </c>
      <c r="AD1014" s="351"/>
      <c r="AE1014" s="351"/>
      <c r="AF1014" s="351"/>
      <c r="AG1014" s="351"/>
      <c r="AH1014" s="352">
        <v>2</v>
      </c>
      <c r="AI1014" s="353"/>
      <c r="AJ1014" s="353"/>
      <c r="AK1014" s="353"/>
      <c r="AL1014" s="354">
        <v>94.7</v>
      </c>
      <c r="AM1014" s="355"/>
      <c r="AN1014" s="355"/>
      <c r="AO1014" s="356"/>
      <c r="AP1014" s="357"/>
      <c r="AQ1014" s="357"/>
      <c r="AR1014" s="357"/>
      <c r="AS1014" s="357"/>
      <c r="AT1014" s="357"/>
      <c r="AU1014" s="357"/>
      <c r="AV1014" s="357"/>
      <c r="AW1014" s="357"/>
      <c r="AX1014" s="357"/>
      <c r="AY1014">
        <f>COUNTA($C$1014)</f>
        <v>1</v>
      </c>
    </row>
    <row r="1015" spans="1:51" ht="30" customHeight="1" x14ac:dyDescent="0.15">
      <c r="A1015" s="370">
        <v>6</v>
      </c>
      <c r="B1015" s="370">
        <v>1</v>
      </c>
      <c r="C1015" s="358" t="s">
        <v>805</v>
      </c>
      <c r="D1015" s="343"/>
      <c r="E1015" s="343"/>
      <c r="F1015" s="343"/>
      <c r="G1015" s="343"/>
      <c r="H1015" s="343"/>
      <c r="I1015" s="343"/>
      <c r="J1015" s="344">
        <v>8010001136248</v>
      </c>
      <c r="K1015" s="345"/>
      <c r="L1015" s="345"/>
      <c r="M1015" s="345"/>
      <c r="N1015" s="345"/>
      <c r="O1015" s="345"/>
      <c r="P1015" s="359" t="s">
        <v>806</v>
      </c>
      <c r="Q1015" s="346"/>
      <c r="R1015" s="346"/>
      <c r="S1015" s="346"/>
      <c r="T1015" s="346"/>
      <c r="U1015" s="346"/>
      <c r="V1015" s="346"/>
      <c r="W1015" s="346"/>
      <c r="X1015" s="346"/>
      <c r="Y1015" s="347">
        <v>0.23</v>
      </c>
      <c r="Z1015" s="348"/>
      <c r="AA1015" s="348"/>
      <c r="AB1015" s="349"/>
      <c r="AC1015" s="350" t="s">
        <v>366</v>
      </c>
      <c r="AD1015" s="351"/>
      <c r="AE1015" s="351"/>
      <c r="AF1015" s="351"/>
      <c r="AG1015" s="351"/>
      <c r="AH1015" s="352">
        <v>3</v>
      </c>
      <c r="AI1015" s="353"/>
      <c r="AJ1015" s="353"/>
      <c r="AK1015" s="353"/>
      <c r="AL1015" s="354">
        <v>40.799999999999997</v>
      </c>
      <c r="AM1015" s="355"/>
      <c r="AN1015" s="355"/>
      <c r="AO1015" s="356"/>
      <c r="AP1015" s="357"/>
      <c r="AQ1015" s="357"/>
      <c r="AR1015" s="357"/>
      <c r="AS1015" s="357"/>
      <c r="AT1015" s="357"/>
      <c r="AU1015" s="357"/>
      <c r="AV1015" s="357"/>
      <c r="AW1015" s="357"/>
      <c r="AX1015" s="357"/>
      <c r="AY1015">
        <f>COUNTA($C$1015)</f>
        <v>1</v>
      </c>
    </row>
    <row r="1016" spans="1:51" ht="46.5" customHeight="1" x14ac:dyDescent="0.15">
      <c r="A1016" s="370">
        <v>7</v>
      </c>
      <c r="B1016" s="370">
        <v>1</v>
      </c>
      <c r="C1016" s="358" t="s">
        <v>807</v>
      </c>
      <c r="D1016" s="343"/>
      <c r="E1016" s="343"/>
      <c r="F1016" s="343"/>
      <c r="G1016" s="343"/>
      <c r="H1016" s="343"/>
      <c r="I1016" s="343"/>
      <c r="J1016" s="344">
        <v>3011401003348</v>
      </c>
      <c r="K1016" s="345"/>
      <c r="L1016" s="345"/>
      <c r="M1016" s="345"/>
      <c r="N1016" s="345"/>
      <c r="O1016" s="345"/>
      <c r="P1016" s="359" t="s">
        <v>808</v>
      </c>
      <c r="Q1016" s="346"/>
      <c r="R1016" s="346"/>
      <c r="S1016" s="346"/>
      <c r="T1016" s="346"/>
      <c r="U1016" s="346"/>
      <c r="V1016" s="346"/>
      <c r="W1016" s="346"/>
      <c r="X1016" s="346"/>
      <c r="Y1016" s="347">
        <v>0.22</v>
      </c>
      <c r="Z1016" s="348"/>
      <c r="AA1016" s="348"/>
      <c r="AB1016" s="349"/>
      <c r="AC1016" s="350" t="s">
        <v>366</v>
      </c>
      <c r="AD1016" s="351"/>
      <c r="AE1016" s="351"/>
      <c r="AF1016" s="351"/>
      <c r="AG1016" s="351"/>
      <c r="AH1016" s="352">
        <v>2</v>
      </c>
      <c r="AI1016" s="353"/>
      <c r="AJ1016" s="353"/>
      <c r="AK1016" s="353"/>
      <c r="AL1016" s="354">
        <v>47</v>
      </c>
      <c r="AM1016" s="355"/>
      <c r="AN1016" s="355"/>
      <c r="AO1016" s="356"/>
      <c r="AP1016" s="357"/>
      <c r="AQ1016" s="357"/>
      <c r="AR1016" s="357"/>
      <c r="AS1016" s="357"/>
      <c r="AT1016" s="357"/>
      <c r="AU1016" s="357"/>
      <c r="AV1016" s="357"/>
      <c r="AW1016" s="357"/>
      <c r="AX1016" s="357"/>
      <c r="AY1016">
        <f>COUNTA($C$1016)</f>
        <v>1</v>
      </c>
    </row>
    <row r="1017" spans="1:51" ht="30" customHeight="1" x14ac:dyDescent="0.15">
      <c r="A1017" s="370">
        <v>8</v>
      </c>
      <c r="B1017" s="370">
        <v>1</v>
      </c>
      <c r="C1017" s="358" t="s">
        <v>809</v>
      </c>
      <c r="D1017" s="343"/>
      <c r="E1017" s="343"/>
      <c r="F1017" s="343"/>
      <c r="G1017" s="343"/>
      <c r="H1017" s="343"/>
      <c r="I1017" s="343"/>
      <c r="J1017" s="344">
        <v>2010901001143</v>
      </c>
      <c r="K1017" s="345"/>
      <c r="L1017" s="345"/>
      <c r="M1017" s="345"/>
      <c r="N1017" s="345"/>
      <c r="O1017" s="345"/>
      <c r="P1017" s="359" t="s">
        <v>810</v>
      </c>
      <c r="Q1017" s="346"/>
      <c r="R1017" s="346"/>
      <c r="S1017" s="346"/>
      <c r="T1017" s="346"/>
      <c r="U1017" s="346"/>
      <c r="V1017" s="346"/>
      <c r="W1017" s="346"/>
      <c r="X1017" s="346"/>
      <c r="Y1017" s="347">
        <v>0.16</v>
      </c>
      <c r="Z1017" s="348"/>
      <c r="AA1017" s="348"/>
      <c r="AB1017" s="349"/>
      <c r="AC1017" s="350" t="s">
        <v>366</v>
      </c>
      <c r="AD1017" s="351"/>
      <c r="AE1017" s="351"/>
      <c r="AF1017" s="351"/>
      <c r="AG1017" s="351"/>
      <c r="AH1017" s="352">
        <v>2</v>
      </c>
      <c r="AI1017" s="353"/>
      <c r="AJ1017" s="353"/>
      <c r="AK1017" s="353"/>
      <c r="AL1017" s="354">
        <v>75.2</v>
      </c>
      <c r="AM1017" s="355"/>
      <c r="AN1017" s="355"/>
      <c r="AO1017" s="356"/>
      <c r="AP1017" s="357"/>
      <c r="AQ1017" s="357"/>
      <c r="AR1017" s="357"/>
      <c r="AS1017" s="357"/>
      <c r="AT1017" s="357"/>
      <c r="AU1017" s="357"/>
      <c r="AV1017" s="357"/>
      <c r="AW1017" s="357"/>
      <c r="AX1017" s="357"/>
      <c r="AY1017">
        <f>COUNTA($C$1017)</f>
        <v>1</v>
      </c>
    </row>
    <row r="1018" spans="1:51" ht="30" customHeight="1" x14ac:dyDescent="0.15">
      <c r="A1018" s="370">
        <v>9</v>
      </c>
      <c r="B1018" s="370">
        <v>1</v>
      </c>
      <c r="C1018" s="358" t="s">
        <v>811</v>
      </c>
      <c r="D1018" s="343"/>
      <c r="E1018" s="343"/>
      <c r="F1018" s="343"/>
      <c r="G1018" s="343"/>
      <c r="H1018" s="343"/>
      <c r="I1018" s="343"/>
      <c r="J1018" s="344">
        <v>5010401008297</v>
      </c>
      <c r="K1018" s="345"/>
      <c r="L1018" s="345"/>
      <c r="M1018" s="345"/>
      <c r="N1018" s="345"/>
      <c r="O1018" s="345"/>
      <c r="P1018" s="359" t="s">
        <v>812</v>
      </c>
      <c r="Q1018" s="346"/>
      <c r="R1018" s="346"/>
      <c r="S1018" s="346"/>
      <c r="T1018" s="346"/>
      <c r="U1018" s="346"/>
      <c r="V1018" s="346"/>
      <c r="W1018" s="346"/>
      <c r="X1018" s="346"/>
      <c r="Y1018" s="347">
        <v>0.11</v>
      </c>
      <c r="Z1018" s="348"/>
      <c r="AA1018" s="348"/>
      <c r="AB1018" s="349"/>
      <c r="AC1018" s="350" t="s">
        <v>366</v>
      </c>
      <c r="AD1018" s="351"/>
      <c r="AE1018" s="351"/>
      <c r="AF1018" s="351"/>
      <c r="AG1018" s="351"/>
      <c r="AH1018" s="352">
        <v>3</v>
      </c>
      <c r="AI1018" s="353"/>
      <c r="AJ1018" s="353"/>
      <c r="AK1018" s="353"/>
      <c r="AL1018" s="354">
        <v>40.799999999999997</v>
      </c>
      <c r="AM1018" s="355"/>
      <c r="AN1018" s="355"/>
      <c r="AO1018" s="356"/>
      <c r="AP1018" s="357"/>
      <c r="AQ1018" s="357"/>
      <c r="AR1018" s="357"/>
      <c r="AS1018" s="357"/>
      <c r="AT1018" s="357"/>
      <c r="AU1018" s="357"/>
      <c r="AV1018" s="357"/>
      <c r="AW1018" s="357"/>
      <c r="AX1018" s="357"/>
      <c r="AY1018">
        <f>COUNTA($C$1018)</f>
        <v>1</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0"/>
      <c r="B1042" s="360"/>
      <c r="C1042" s="360" t="s">
        <v>26</v>
      </c>
      <c r="D1042" s="360"/>
      <c r="E1042" s="360"/>
      <c r="F1042" s="360"/>
      <c r="G1042" s="360"/>
      <c r="H1042" s="360"/>
      <c r="I1042" s="360"/>
      <c r="J1042" s="152" t="s">
        <v>295</v>
      </c>
      <c r="K1042" s="361"/>
      <c r="L1042" s="361"/>
      <c r="M1042" s="361"/>
      <c r="N1042" s="361"/>
      <c r="O1042" s="361"/>
      <c r="P1042" s="247" t="s">
        <v>243</v>
      </c>
      <c r="Q1042" s="247"/>
      <c r="R1042" s="247"/>
      <c r="S1042" s="247"/>
      <c r="T1042" s="247"/>
      <c r="U1042" s="247"/>
      <c r="V1042" s="247"/>
      <c r="W1042" s="247"/>
      <c r="X1042" s="247"/>
      <c r="Y1042" s="362" t="s">
        <v>293</v>
      </c>
      <c r="Z1042" s="363"/>
      <c r="AA1042" s="363"/>
      <c r="AB1042" s="363"/>
      <c r="AC1042" s="152" t="s">
        <v>332</v>
      </c>
      <c r="AD1042" s="152"/>
      <c r="AE1042" s="152"/>
      <c r="AF1042" s="152"/>
      <c r="AG1042" s="152"/>
      <c r="AH1042" s="362" t="s">
        <v>361</v>
      </c>
      <c r="AI1042" s="360"/>
      <c r="AJ1042" s="360"/>
      <c r="AK1042" s="360"/>
      <c r="AL1042" s="360" t="s">
        <v>21</v>
      </c>
      <c r="AM1042" s="360"/>
      <c r="AN1042" s="360"/>
      <c r="AO1042" s="364"/>
      <c r="AP1042" s="365" t="s">
        <v>296</v>
      </c>
      <c r="AQ1042" s="365"/>
      <c r="AR1042" s="365"/>
      <c r="AS1042" s="365"/>
      <c r="AT1042" s="365"/>
      <c r="AU1042" s="365"/>
      <c r="AV1042" s="365"/>
      <c r="AW1042" s="365"/>
      <c r="AX1042" s="365"/>
      <c r="AY1042">
        <f t="shared" ref="AY1042:AY1043" si="123">$AY$1040</f>
        <v>1</v>
      </c>
    </row>
    <row r="1043" spans="1:51" ht="49.5" customHeight="1" x14ac:dyDescent="0.15">
      <c r="A1043" s="370">
        <v>1</v>
      </c>
      <c r="B1043" s="370">
        <v>1</v>
      </c>
      <c r="C1043" s="358" t="s">
        <v>813</v>
      </c>
      <c r="D1043" s="343"/>
      <c r="E1043" s="343"/>
      <c r="F1043" s="343"/>
      <c r="G1043" s="343"/>
      <c r="H1043" s="343"/>
      <c r="I1043" s="343"/>
      <c r="J1043" s="344">
        <v>3130005005532</v>
      </c>
      <c r="K1043" s="345"/>
      <c r="L1043" s="345"/>
      <c r="M1043" s="345"/>
      <c r="N1043" s="345"/>
      <c r="O1043" s="345"/>
      <c r="P1043" s="359" t="s">
        <v>786</v>
      </c>
      <c r="Q1043" s="346"/>
      <c r="R1043" s="346"/>
      <c r="S1043" s="346"/>
      <c r="T1043" s="346"/>
      <c r="U1043" s="346"/>
      <c r="V1043" s="346"/>
      <c r="W1043" s="346"/>
      <c r="X1043" s="346"/>
      <c r="Y1043" s="347">
        <v>3</v>
      </c>
      <c r="Z1043" s="348"/>
      <c r="AA1043" s="348"/>
      <c r="AB1043" s="349"/>
      <c r="AC1043" s="350" t="s">
        <v>372</v>
      </c>
      <c r="AD1043" s="351"/>
      <c r="AE1043" s="351"/>
      <c r="AF1043" s="351"/>
      <c r="AG1043" s="351"/>
      <c r="AH1043" s="366" t="s">
        <v>790</v>
      </c>
      <c r="AI1043" s="367"/>
      <c r="AJ1043" s="367"/>
      <c r="AK1043" s="367"/>
      <c r="AL1043" s="354">
        <v>100</v>
      </c>
      <c r="AM1043" s="355"/>
      <c r="AN1043" s="355"/>
      <c r="AO1043" s="356"/>
      <c r="AP1043" s="357" t="s">
        <v>790</v>
      </c>
      <c r="AQ1043" s="357"/>
      <c r="AR1043" s="357"/>
      <c r="AS1043" s="357"/>
      <c r="AT1043" s="357"/>
      <c r="AU1043" s="357"/>
      <c r="AV1043" s="357"/>
      <c r="AW1043" s="357"/>
      <c r="AX1043" s="357"/>
      <c r="AY1043">
        <f t="shared" si="123"/>
        <v>1</v>
      </c>
    </row>
    <row r="1044" spans="1:51" ht="49.5" customHeight="1" x14ac:dyDescent="0.15">
      <c r="A1044" s="370">
        <v>2</v>
      </c>
      <c r="B1044" s="370">
        <v>1</v>
      </c>
      <c r="C1044" s="358" t="s">
        <v>862</v>
      </c>
      <c r="D1044" s="343"/>
      <c r="E1044" s="343"/>
      <c r="F1044" s="343"/>
      <c r="G1044" s="343"/>
      <c r="H1044" s="343"/>
      <c r="I1044" s="343"/>
      <c r="J1044" s="344">
        <v>8010005002330</v>
      </c>
      <c r="K1044" s="345"/>
      <c r="L1044" s="345"/>
      <c r="M1044" s="345"/>
      <c r="N1044" s="345"/>
      <c r="O1044" s="345"/>
      <c r="P1044" s="359" t="s">
        <v>814</v>
      </c>
      <c r="Q1044" s="346"/>
      <c r="R1044" s="346"/>
      <c r="S1044" s="346"/>
      <c r="T1044" s="346"/>
      <c r="U1044" s="346"/>
      <c r="V1044" s="346"/>
      <c r="W1044" s="346"/>
      <c r="X1044" s="346"/>
      <c r="Y1044" s="347">
        <v>3</v>
      </c>
      <c r="Z1044" s="348"/>
      <c r="AA1044" s="348"/>
      <c r="AB1044" s="349"/>
      <c r="AC1044" s="350" t="s">
        <v>372</v>
      </c>
      <c r="AD1044" s="351"/>
      <c r="AE1044" s="351"/>
      <c r="AF1044" s="351"/>
      <c r="AG1044" s="351"/>
      <c r="AH1044" s="366" t="s">
        <v>790</v>
      </c>
      <c r="AI1044" s="367"/>
      <c r="AJ1044" s="367"/>
      <c r="AK1044" s="367"/>
      <c r="AL1044" s="354">
        <v>100</v>
      </c>
      <c r="AM1044" s="355"/>
      <c r="AN1044" s="355"/>
      <c r="AO1044" s="356"/>
      <c r="AP1044" s="357" t="s">
        <v>790</v>
      </c>
      <c r="AQ1044" s="357"/>
      <c r="AR1044" s="357"/>
      <c r="AS1044" s="357"/>
      <c r="AT1044" s="357"/>
      <c r="AU1044" s="357"/>
      <c r="AV1044" s="357"/>
      <c r="AW1044" s="357"/>
      <c r="AX1044" s="357"/>
      <c r="AY1044">
        <f>COUNTA($C$1044)</f>
        <v>1</v>
      </c>
    </row>
    <row r="1045" spans="1:51" ht="49.5" customHeight="1" x14ac:dyDescent="0.15">
      <c r="A1045" s="370">
        <v>3</v>
      </c>
      <c r="B1045" s="370">
        <v>1</v>
      </c>
      <c r="C1045" s="358" t="s">
        <v>817</v>
      </c>
      <c r="D1045" s="343"/>
      <c r="E1045" s="343"/>
      <c r="F1045" s="343"/>
      <c r="G1045" s="343"/>
      <c r="H1045" s="343"/>
      <c r="I1045" s="343"/>
      <c r="J1045" s="344">
        <v>4150005005570</v>
      </c>
      <c r="K1045" s="345"/>
      <c r="L1045" s="345"/>
      <c r="M1045" s="345"/>
      <c r="N1045" s="345"/>
      <c r="O1045" s="345"/>
      <c r="P1045" s="359" t="s">
        <v>818</v>
      </c>
      <c r="Q1045" s="346"/>
      <c r="R1045" s="346"/>
      <c r="S1045" s="346"/>
      <c r="T1045" s="346"/>
      <c r="U1045" s="346"/>
      <c r="V1045" s="346"/>
      <c r="W1045" s="346"/>
      <c r="X1045" s="346"/>
      <c r="Y1045" s="347">
        <v>3</v>
      </c>
      <c r="Z1045" s="348"/>
      <c r="AA1045" s="348"/>
      <c r="AB1045" s="349"/>
      <c r="AC1045" s="350" t="s">
        <v>372</v>
      </c>
      <c r="AD1045" s="351"/>
      <c r="AE1045" s="351"/>
      <c r="AF1045" s="351"/>
      <c r="AG1045" s="351"/>
      <c r="AH1045" s="352" t="s">
        <v>790</v>
      </c>
      <c r="AI1045" s="353"/>
      <c r="AJ1045" s="353"/>
      <c r="AK1045" s="353"/>
      <c r="AL1045" s="354">
        <v>100</v>
      </c>
      <c r="AM1045" s="355"/>
      <c r="AN1045" s="355"/>
      <c r="AO1045" s="356"/>
      <c r="AP1045" s="357" t="s">
        <v>790</v>
      </c>
      <c r="AQ1045" s="357"/>
      <c r="AR1045" s="357"/>
      <c r="AS1045" s="357"/>
      <c r="AT1045" s="357"/>
      <c r="AU1045" s="357"/>
      <c r="AV1045" s="357"/>
      <c r="AW1045" s="357"/>
      <c r="AX1045" s="357"/>
      <c r="AY1045">
        <f>COUNTA($C$1045)</f>
        <v>1</v>
      </c>
    </row>
    <row r="1046" spans="1:51" ht="49.5" customHeight="1" x14ac:dyDescent="0.15">
      <c r="A1046" s="370">
        <v>4</v>
      </c>
      <c r="B1046" s="370">
        <v>1</v>
      </c>
      <c r="C1046" s="358" t="s">
        <v>815</v>
      </c>
      <c r="D1046" s="343"/>
      <c r="E1046" s="343"/>
      <c r="F1046" s="343"/>
      <c r="G1046" s="343"/>
      <c r="H1046" s="343"/>
      <c r="I1046" s="343"/>
      <c r="J1046" s="344">
        <v>5010005007398</v>
      </c>
      <c r="K1046" s="345"/>
      <c r="L1046" s="345"/>
      <c r="M1046" s="345"/>
      <c r="N1046" s="345"/>
      <c r="O1046" s="345"/>
      <c r="P1046" s="359" t="s">
        <v>816</v>
      </c>
      <c r="Q1046" s="346"/>
      <c r="R1046" s="346"/>
      <c r="S1046" s="346"/>
      <c r="T1046" s="346"/>
      <c r="U1046" s="346"/>
      <c r="V1046" s="346"/>
      <c r="W1046" s="346"/>
      <c r="X1046" s="346"/>
      <c r="Y1046" s="347">
        <v>2.5</v>
      </c>
      <c r="Z1046" s="348"/>
      <c r="AA1046" s="348"/>
      <c r="AB1046" s="349"/>
      <c r="AC1046" s="350" t="s">
        <v>372</v>
      </c>
      <c r="AD1046" s="351"/>
      <c r="AE1046" s="351"/>
      <c r="AF1046" s="351"/>
      <c r="AG1046" s="351"/>
      <c r="AH1046" s="352" t="s">
        <v>790</v>
      </c>
      <c r="AI1046" s="353"/>
      <c r="AJ1046" s="353"/>
      <c r="AK1046" s="353"/>
      <c r="AL1046" s="354">
        <v>100</v>
      </c>
      <c r="AM1046" s="355"/>
      <c r="AN1046" s="355"/>
      <c r="AO1046" s="356"/>
      <c r="AP1046" s="357" t="s">
        <v>790</v>
      </c>
      <c r="AQ1046" s="357"/>
      <c r="AR1046" s="357"/>
      <c r="AS1046" s="357"/>
      <c r="AT1046" s="357"/>
      <c r="AU1046" s="357"/>
      <c r="AV1046" s="357"/>
      <c r="AW1046" s="357"/>
      <c r="AX1046" s="357"/>
      <c r="AY1046">
        <f>COUNTA($C$1046)</f>
        <v>1</v>
      </c>
    </row>
    <row r="1047" spans="1:51" ht="49.5" customHeight="1" x14ac:dyDescent="0.15">
      <c r="A1047" s="370">
        <v>5</v>
      </c>
      <c r="B1047" s="370">
        <v>1</v>
      </c>
      <c r="C1047" s="358" t="s">
        <v>819</v>
      </c>
      <c r="D1047" s="343"/>
      <c r="E1047" s="343"/>
      <c r="F1047" s="343"/>
      <c r="G1047" s="343"/>
      <c r="H1047" s="343"/>
      <c r="I1047" s="343"/>
      <c r="J1047" s="344">
        <v>5010001006123</v>
      </c>
      <c r="K1047" s="345"/>
      <c r="L1047" s="345"/>
      <c r="M1047" s="345"/>
      <c r="N1047" s="345"/>
      <c r="O1047" s="345"/>
      <c r="P1047" s="359" t="s">
        <v>820</v>
      </c>
      <c r="Q1047" s="346"/>
      <c r="R1047" s="346"/>
      <c r="S1047" s="346"/>
      <c r="T1047" s="346"/>
      <c r="U1047" s="346"/>
      <c r="V1047" s="346"/>
      <c r="W1047" s="346"/>
      <c r="X1047" s="346"/>
      <c r="Y1047" s="347">
        <v>2.31</v>
      </c>
      <c r="Z1047" s="348"/>
      <c r="AA1047" s="348"/>
      <c r="AB1047" s="349"/>
      <c r="AC1047" s="350" t="s">
        <v>372</v>
      </c>
      <c r="AD1047" s="351"/>
      <c r="AE1047" s="351"/>
      <c r="AF1047" s="351"/>
      <c r="AG1047" s="351"/>
      <c r="AH1047" s="352" t="s">
        <v>790</v>
      </c>
      <c r="AI1047" s="353"/>
      <c r="AJ1047" s="353"/>
      <c r="AK1047" s="353"/>
      <c r="AL1047" s="354">
        <v>100</v>
      </c>
      <c r="AM1047" s="355"/>
      <c r="AN1047" s="355"/>
      <c r="AO1047" s="356"/>
      <c r="AP1047" s="357" t="s">
        <v>790</v>
      </c>
      <c r="AQ1047" s="357"/>
      <c r="AR1047" s="357"/>
      <c r="AS1047" s="357"/>
      <c r="AT1047" s="357"/>
      <c r="AU1047" s="357"/>
      <c r="AV1047" s="357"/>
      <c r="AW1047" s="357"/>
      <c r="AX1047" s="357"/>
      <c r="AY1047">
        <f>COUNTA($C$1047)</f>
        <v>1</v>
      </c>
    </row>
    <row r="1048" spans="1:51" ht="30" customHeight="1" x14ac:dyDescent="0.15">
      <c r="A1048" s="370">
        <v>6</v>
      </c>
      <c r="B1048" s="370">
        <v>1</v>
      </c>
      <c r="C1048" s="358" t="s">
        <v>821</v>
      </c>
      <c r="D1048" s="343"/>
      <c r="E1048" s="343"/>
      <c r="F1048" s="343"/>
      <c r="G1048" s="343"/>
      <c r="H1048" s="343"/>
      <c r="I1048" s="343"/>
      <c r="J1048" s="344">
        <v>5010601020795</v>
      </c>
      <c r="K1048" s="345"/>
      <c r="L1048" s="345"/>
      <c r="M1048" s="345"/>
      <c r="N1048" s="345"/>
      <c r="O1048" s="345"/>
      <c r="P1048" s="359" t="s">
        <v>822</v>
      </c>
      <c r="Q1048" s="346"/>
      <c r="R1048" s="346"/>
      <c r="S1048" s="346"/>
      <c r="T1048" s="346"/>
      <c r="U1048" s="346"/>
      <c r="V1048" s="346"/>
      <c r="W1048" s="346"/>
      <c r="X1048" s="346"/>
      <c r="Y1048" s="347">
        <v>1.55</v>
      </c>
      <c r="Z1048" s="348"/>
      <c r="AA1048" s="348"/>
      <c r="AB1048" s="349"/>
      <c r="AC1048" s="350" t="s">
        <v>372</v>
      </c>
      <c r="AD1048" s="351"/>
      <c r="AE1048" s="351"/>
      <c r="AF1048" s="351"/>
      <c r="AG1048" s="351"/>
      <c r="AH1048" s="352" t="s">
        <v>790</v>
      </c>
      <c r="AI1048" s="353"/>
      <c r="AJ1048" s="353"/>
      <c r="AK1048" s="353"/>
      <c r="AL1048" s="354">
        <v>100</v>
      </c>
      <c r="AM1048" s="355"/>
      <c r="AN1048" s="355"/>
      <c r="AO1048" s="356"/>
      <c r="AP1048" s="357" t="s">
        <v>790</v>
      </c>
      <c r="AQ1048" s="357"/>
      <c r="AR1048" s="357"/>
      <c r="AS1048" s="357"/>
      <c r="AT1048" s="357"/>
      <c r="AU1048" s="357"/>
      <c r="AV1048" s="357"/>
      <c r="AW1048" s="357"/>
      <c r="AX1048" s="357"/>
      <c r="AY1048">
        <f>COUNTA($C$1048)</f>
        <v>1</v>
      </c>
    </row>
    <row r="1049" spans="1:51" ht="30" customHeight="1" x14ac:dyDescent="0.15">
      <c r="A1049" s="370">
        <v>7</v>
      </c>
      <c r="B1049" s="370">
        <v>1</v>
      </c>
      <c r="C1049" s="358" t="s">
        <v>803</v>
      </c>
      <c r="D1049" s="343"/>
      <c r="E1049" s="343"/>
      <c r="F1049" s="343"/>
      <c r="G1049" s="343"/>
      <c r="H1049" s="343"/>
      <c r="I1049" s="343"/>
      <c r="J1049" s="344">
        <v>3010001010696</v>
      </c>
      <c r="K1049" s="345"/>
      <c r="L1049" s="345"/>
      <c r="M1049" s="345"/>
      <c r="N1049" s="345"/>
      <c r="O1049" s="345"/>
      <c r="P1049" s="359" t="s">
        <v>823</v>
      </c>
      <c r="Q1049" s="346"/>
      <c r="R1049" s="346"/>
      <c r="S1049" s="346"/>
      <c r="T1049" s="346"/>
      <c r="U1049" s="346"/>
      <c r="V1049" s="346"/>
      <c r="W1049" s="346"/>
      <c r="X1049" s="346"/>
      <c r="Y1049" s="347">
        <v>0.95</v>
      </c>
      <c r="Z1049" s="348"/>
      <c r="AA1049" s="348"/>
      <c r="AB1049" s="349"/>
      <c r="AC1049" s="350" t="s">
        <v>372</v>
      </c>
      <c r="AD1049" s="351"/>
      <c r="AE1049" s="351"/>
      <c r="AF1049" s="351"/>
      <c r="AG1049" s="351"/>
      <c r="AH1049" s="352" t="s">
        <v>790</v>
      </c>
      <c r="AI1049" s="353"/>
      <c r="AJ1049" s="353"/>
      <c r="AK1049" s="353"/>
      <c r="AL1049" s="354">
        <v>100</v>
      </c>
      <c r="AM1049" s="355"/>
      <c r="AN1049" s="355"/>
      <c r="AO1049" s="356"/>
      <c r="AP1049" s="357" t="s">
        <v>790</v>
      </c>
      <c r="AQ1049" s="357"/>
      <c r="AR1049" s="357"/>
      <c r="AS1049" s="357"/>
      <c r="AT1049" s="357"/>
      <c r="AU1049" s="357"/>
      <c r="AV1049" s="357"/>
      <c r="AW1049" s="357"/>
      <c r="AX1049" s="357"/>
      <c r="AY1049">
        <f>COUNTA($C$1049)</f>
        <v>1</v>
      </c>
    </row>
    <row r="1050" spans="1:51" ht="42" customHeight="1" x14ac:dyDescent="0.15">
      <c r="A1050" s="370">
        <v>8</v>
      </c>
      <c r="B1050" s="370">
        <v>1</v>
      </c>
      <c r="C1050" s="358" t="s">
        <v>826</v>
      </c>
      <c r="D1050" s="343"/>
      <c r="E1050" s="343"/>
      <c r="F1050" s="343"/>
      <c r="G1050" s="343"/>
      <c r="H1050" s="343"/>
      <c r="I1050" s="343"/>
      <c r="J1050" s="344">
        <v>5010601042030</v>
      </c>
      <c r="K1050" s="345"/>
      <c r="L1050" s="345"/>
      <c r="M1050" s="345"/>
      <c r="N1050" s="345"/>
      <c r="O1050" s="345"/>
      <c r="P1050" s="359" t="s">
        <v>827</v>
      </c>
      <c r="Q1050" s="346"/>
      <c r="R1050" s="346"/>
      <c r="S1050" s="346"/>
      <c r="T1050" s="346"/>
      <c r="U1050" s="346"/>
      <c r="V1050" s="346"/>
      <c r="W1050" s="346"/>
      <c r="X1050" s="346"/>
      <c r="Y1050" s="347">
        <v>0.73</v>
      </c>
      <c r="Z1050" s="348"/>
      <c r="AA1050" s="348"/>
      <c r="AB1050" s="349"/>
      <c r="AC1050" s="350" t="s">
        <v>372</v>
      </c>
      <c r="AD1050" s="351"/>
      <c r="AE1050" s="351"/>
      <c r="AF1050" s="351"/>
      <c r="AG1050" s="351"/>
      <c r="AH1050" s="352" t="s">
        <v>790</v>
      </c>
      <c r="AI1050" s="353"/>
      <c r="AJ1050" s="353"/>
      <c r="AK1050" s="353"/>
      <c r="AL1050" s="354" t="s">
        <v>790</v>
      </c>
      <c r="AM1050" s="355"/>
      <c r="AN1050" s="355"/>
      <c r="AO1050" s="356"/>
      <c r="AP1050" s="357" t="s">
        <v>790</v>
      </c>
      <c r="AQ1050" s="357"/>
      <c r="AR1050" s="357"/>
      <c r="AS1050" s="357"/>
      <c r="AT1050" s="357"/>
      <c r="AU1050" s="357"/>
      <c r="AV1050" s="357"/>
      <c r="AW1050" s="357"/>
      <c r="AX1050" s="357"/>
      <c r="AY1050">
        <f>COUNTA($C$1050)</f>
        <v>1</v>
      </c>
    </row>
    <row r="1051" spans="1:51" ht="42" customHeight="1" x14ac:dyDescent="0.15">
      <c r="A1051" s="370">
        <v>9</v>
      </c>
      <c r="B1051" s="370">
        <v>1</v>
      </c>
      <c r="C1051" s="358" t="s">
        <v>828</v>
      </c>
      <c r="D1051" s="343"/>
      <c r="E1051" s="343"/>
      <c r="F1051" s="343"/>
      <c r="G1051" s="343"/>
      <c r="H1051" s="343"/>
      <c r="I1051" s="343"/>
      <c r="J1051" s="344">
        <v>2010001089303</v>
      </c>
      <c r="K1051" s="345"/>
      <c r="L1051" s="345"/>
      <c r="M1051" s="345"/>
      <c r="N1051" s="345"/>
      <c r="O1051" s="345"/>
      <c r="P1051" s="359" t="s">
        <v>829</v>
      </c>
      <c r="Q1051" s="346"/>
      <c r="R1051" s="346"/>
      <c r="S1051" s="346"/>
      <c r="T1051" s="346"/>
      <c r="U1051" s="346"/>
      <c r="V1051" s="346"/>
      <c r="W1051" s="346"/>
      <c r="X1051" s="346"/>
      <c r="Y1051" s="347">
        <v>0.68</v>
      </c>
      <c r="Z1051" s="348"/>
      <c r="AA1051" s="348"/>
      <c r="AB1051" s="349"/>
      <c r="AC1051" s="350" t="s">
        <v>372</v>
      </c>
      <c r="AD1051" s="351"/>
      <c r="AE1051" s="351"/>
      <c r="AF1051" s="351"/>
      <c r="AG1051" s="351"/>
      <c r="AH1051" s="352" t="s">
        <v>790</v>
      </c>
      <c r="AI1051" s="353"/>
      <c r="AJ1051" s="353"/>
      <c r="AK1051" s="353"/>
      <c r="AL1051" s="354" t="s">
        <v>790</v>
      </c>
      <c r="AM1051" s="355"/>
      <c r="AN1051" s="355"/>
      <c r="AO1051" s="356"/>
      <c r="AP1051" s="357" t="s">
        <v>790</v>
      </c>
      <c r="AQ1051" s="357"/>
      <c r="AR1051" s="357"/>
      <c r="AS1051" s="357"/>
      <c r="AT1051" s="357"/>
      <c r="AU1051" s="357"/>
      <c r="AV1051" s="357"/>
      <c r="AW1051" s="357"/>
      <c r="AX1051" s="357"/>
      <c r="AY1051">
        <f>COUNTA($C$1051)</f>
        <v>1</v>
      </c>
    </row>
    <row r="1052" spans="1:51" ht="30" customHeight="1" x14ac:dyDescent="0.15">
      <c r="A1052" s="370">
        <v>10</v>
      </c>
      <c r="B1052" s="370">
        <v>1</v>
      </c>
      <c r="C1052" s="358" t="s">
        <v>824</v>
      </c>
      <c r="D1052" s="343"/>
      <c r="E1052" s="343"/>
      <c r="F1052" s="343"/>
      <c r="G1052" s="343"/>
      <c r="H1052" s="343"/>
      <c r="I1052" s="343"/>
      <c r="J1052" s="344">
        <v>4010401087739</v>
      </c>
      <c r="K1052" s="345"/>
      <c r="L1052" s="345"/>
      <c r="M1052" s="345"/>
      <c r="N1052" s="345"/>
      <c r="O1052" s="345"/>
      <c r="P1052" s="359" t="s">
        <v>825</v>
      </c>
      <c r="Q1052" s="346"/>
      <c r="R1052" s="346"/>
      <c r="S1052" s="346"/>
      <c r="T1052" s="346"/>
      <c r="U1052" s="346"/>
      <c r="V1052" s="346"/>
      <c r="W1052" s="346"/>
      <c r="X1052" s="346"/>
      <c r="Y1052" s="347">
        <v>0.49</v>
      </c>
      <c r="Z1052" s="348"/>
      <c r="AA1052" s="348"/>
      <c r="AB1052" s="349"/>
      <c r="AC1052" s="350" t="s">
        <v>372</v>
      </c>
      <c r="AD1052" s="351"/>
      <c r="AE1052" s="351"/>
      <c r="AF1052" s="351"/>
      <c r="AG1052" s="351"/>
      <c r="AH1052" s="352" t="s">
        <v>790</v>
      </c>
      <c r="AI1052" s="353"/>
      <c r="AJ1052" s="353"/>
      <c r="AK1052" s="353"/>
      <c r="AL1052" s="354" t="s">
        <v>790</v>
      </c>
      <c r="AM1052" s="355"/>
      <c r="AN1052" s="355"/>
      <c r="AO1052" s="356"/>
      <c r="AP1052" s="357" t="s">
        <v>790</v>
      </c>
      <c r="AQ1052" s="357"/>
      <c r="AR1052" s="357"/>
      <c r="AS1052" s="357"/>
      <c r="AT1052" s="357"/>
      <c r="AU1052" s="357"/>
      <c r="AV1052" s="357"/>
      <c r="AW1052" s="357"/>
      <c r="AX1052" s="357"/>
      <c r="AY1052">
        <f>COUNTA($C$1052)</f>
        <v>1</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0"/>
      <c r="B1075" s="360"/>
      <c r="C1075" s="360" t="s">
        <v>26</v>
      </c>
      <c r="D1075" s="360"/>
      <c r="E1075" s="360"/>
      <c r="F1075" s="360"/>
      <c r="G1075" s="360"/>
      <c r="H1075" s="360"/>
      <c r="I1075" s="360"/>
      <c r="J1075" s="152" t="s">
        <v>295</v>
      </c>
      <c r="K1075" s="361"/>
      <c r="L1075" s="361"/>
      <c r="M1075" s="361"/>
      <c r="N1075" s="361"/>
      <c r="O1075" s="361"/>
      <c r="P1075" s="247" t="s">
        <v>243</v>
      </c>
      <c r="Q1075" s="247"/>
      <c r="R1075" s="247"/>
      <c r="S1075" s="247"/>
      <c r="T1075" s="247"/>
      <c r="U1075" s="247"/>
      <c r="V1075" s="247"/>
      <c r="W1075" s="247"/>
      <c r="X1075" s="247"/>
      <c r="Y1075" s="362" t="s">
        <v>293</v>
      </c>
      <c r="Z1075" s="363"/>
      <c r="AA1075" s="363"/>
      <c r="AB1075" s="363"/>
      <c r="AC1075" s="152" t="s">
        <v>332</v>
      </c>
      <c r="AD1075" s="152"/>
      <c r="AE1075" s="152"/>
      <c r="AF1075" s="152"/>
      <c r="AG1075" s="152"/>
      <c r="AH1075" s="362" t="s">
        <v>361</v>
      </c>
      <c r="AI1075" s="360"/>
      <c r="AJ1075" s="360"/>
      <c r="AK1075" s="360"/>
      <c r="AL1075" s="360" t="s">
        <v>21</v>
      </c>
      <c r="AM1075" s="360"/>
      <c r="AN1075" s="360"/>
      <c r="AO1075" s="364"/>
      <c r="AP1075" s="365" t="s">
        <v>296</v>
      </c>
      <c r="AQ1075" s="365"/>
      <c r="AR1075" s="365"/>
      <c r="AS1075" s="365"/>
      <c r="AT1075" s="365"/>
      <c r="AU1075" s="365"/>
      <c r="AV1075" s="365"/>
      <c r="AW1075" s="365"/>
      <c r="AX1075" s="365"/>
      <c r="AY1075">
        <f t="shared" ref="AY1075:AY1076" si="124">$AY$1073</f>
        <v>1</v>
      </c>
    </row>
    <row r="1076" spans="1:51" ht="50.25" customHeight="1" x14ac:dyDescent="0.15">
      <c r="A1076" s="370">
        <v>1</v>
      </c>
      <c r="B1076" s="370">
        <v>1</v>
      </c>
      <c r="C1076" s="358" t="s">
        <v>830</v>
      </c>
      <c r="D1076" s="343"/>
      <c r="E1076" s="343"/>
      <c r="F1076" s="343"/>
      <c r="G1076" s="343"/>
      <c r="H1076" s="343"/>
      <c r="I1076" s="343"/>
      <c r="J1076" s="344" t="s">
        <v>876</v>
      </c>
      <c r="K1076" s="345"/>
      <c r="L1076" s="345"/>
      <c r="M1076" s="345"/>
      <c r="N1076" s="345"/>
      <c r="O1076" s="345"/>
      <c r="P1076" s="359" t="s">
        <v>831</v>
      </c>
      <c r="Q1076" s="346"/>
      <c r="R1076" s="346"/>
      <c r="S1076" s="346"/>
      <c r="T1076" s="346"/>
      <c r="U1076" s="346"/>
      <c r="V1076" s="346"/>
      <c r="W1076" s="346"/>
      <c r="X1076" s="346"/>
      <c r="Y1076" s="347">
        <v>8.02</v>
      </c>
      <c r="Z1076" s="348"/>
      <c r="AA1076" s="348"/>
      <c r="AB1076" s="349"/>
      <c r="AC1076" s="350" t="s">
        <v>80</v>
      </c>
      <c r="AD1076" s="351"/>
      <c r="AE1076" s="351"/>
      <c r="AF1076" s="351"/>
      <c r="AG1076" s="351"/>
      <c r="AH1076" s="366" t="s">
        <v>863</v>
      </c>
      <c r="AI1076" s="367"/>
      <c r="AJ1076" s="367"/>
      <c r="AK1076" s="367"/>
      <c r="AL1076" s="354" t="s">
        <v>863</v>
      </c>
      <c r="AM1076" s="355"/>
      <c r="AN1076" s="355"/>
      <c r="AO1076" s="356"/>
      <c r="AP1076" s="357" t="s">
        <v>863</v>
      </c>
      <c r="AQ1076" s="357"/>
      <c r="AR1076" s="357"/>
      <c r="AS1076" s="357"/>
      <c r="AT1076" s="357"/>
      <c r="AU1076" s="357"/>
      <c r="AV1076" s="357"/>
      <c r="AW1076" s="357"/>
      <c r="AX1076" s="357"/>
      <c r="AY1076">
        <f t="shared" si="124"/>
        <v>1</v>
      </c>
    </row>
    <row r="1077" spans="1:51" ht="30" customHeight="1" x14ac:dyDescent="0.15">
      <c r="A1077" s="370">
        <v>2</v>
      </c>
      <c r="B1077" s="370">
        <v>1</v>
      </c>
      <c r="C1077" s="358" t="s">
        <v>821</v>
      </c>
      <c r="D1077" s="343"/>
      <c r="E1077" s="343"/>
      <c r="F1077" s="343"/>
      <c r="G1077" s="343"/>
      <c r="H1077" s="343"/>
      <c r="I1077" s="343"/>
      <c r="J1077" s="344">
        <v>5010601020795</v>
      </c>
      <c r="K1077" s="345"/>
      <c r="L1077" s="345"/>
      <c r="M1077" s="345"/>
      <c r="N1077" s="345"/>
      <c r="O1077" s="345"/>
      <c r="P1077" s="359" t="s">
        <v>866</v>
      </c>
      <c r="Q1077" s="346"/>
      <c r="R1077" s="346"/>
      <c r="S1077" s="346"/>
      <c r="T1077" s="346"/>
      <c r="U1077" s="346"/>
      <c r="V1077" s="346"/>
      <c r="W1077" s="346"/>
      <c r="X1077" s="346"/>
      <c r="Y1077" s="347">
        <v>0.1</v>
      </c>
      <c r="Z1077" s="348"/>
      <c r="AA1077" s="348"/>
      <c r="AB1077" s="349"/>
      <c r="AC1077" s="350" t="s">
        <v>372</v>
      </c>
      <c r="AD1077" s="351"/>
      <c r="AE1077" s="351"/>
      <c r="AF1077" s="351"/>
      <c r="AG1077" s="351"/>
      <c r="AH1077" s="366" t="s">
        <v>873</v>
      </c>
      <c r="AI1077" s="367"/>
      <c r="AJ1077" s="367"/>
      <c r="AK1077" s="367"/>
      <c r="AL1077" s="354" t="s">
        <v>873</v>
      </c>
      <c r="AM1077" s="355"/>
      <c r="AN1077" s="355"/>
      <c r="AO1077" s="356"/>
      <c r="AP1077" s="357" t="s">
        <v>873</v>
      </c>
      <c r="AQ1077" s="357"/>
      <c r="AR1077" s="357"/>
      <c r="AS1077" s="357"/>
      <c r="AT1077" s="357"/>
      <c r="AU1077" s="357"/>
      <c r="AV1077" s="357"/>
      <c r="AW1077" s="357"/>
      <c r="AX1077" s="357"/>
      <c r="AY1077">
        <f>COUNTA($C$1077)</f>
        <v>1</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323</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262</v>
      </c>
      <c r="D1109" s="374"/>
      <c r="E1109" s="152" t="s">
        <v>261</v>
      </c>
      <c r="F1109" s="374"/>
      <c r="G1109" s="374"/>
      <c r="H1109" s="374"/>
      <c r="I1109" s="374"/>
      <c r="J1109" s="152" t="s">
        <v>295</v>
      </c>
      <c r="K1109" s="152"/>
      <c r="L1109" s="152"/>
      <c r="M1109" s="152"/>
      <c r="N1109" s="152"/>
      <c r="O1109" s="152"/>
      <c r="P1109" s="362" t="s">
        <v>27</v>
      </c>
      <c r="Q1109" s="362"/>
      <c r="R1109" s="362"/>
      <c r="S1109" s="362"/>
      <c r="T1109" s="362"/>
      <c r="U1109" s="362"/>
      <c r="V1109" s="362"/>
      <c r="W1109" s="362"/>
      <c r="X1109" s="362"/>
      <c r="Y1109" s="152" t="s">
        <v>297</v>
      </c>
      <c r="Z1109" s="374"/>
      <c r="AA1109" s="374"/>
      <c r="AB1109" s="374"/>
      <c r="AC1109" s="152" t="s">
        <v>244</v>
      </c>
      <c r="AD1109" s="152"/>
      <c r="AE1109" s="152"/>
      <c r="AF1109" s="152"/>
      <c r="AG1109" s="152"/>
      <c r="AH1109" s="362" t="s">
        <v>257</v>
      </c>
      <c r="AI1109" s="363"/>
      <c r="AJ1109" s="363"/>
      <c r="AK1109" s="363"/>
      <c r="AL1109" s="363" t="s">
        <v>21</v>
      </c>
      <c r="AM1109" s="363"/>
      <c r="AN1109" s="363"/>
      <c r="AO1109" s="375"/>
      <c r="AP1109" s="365" t="s">
        <v>324</v>
      </c>
      <c r="AQ1109" s="365"/>
      <c r="AR1109" s="365"/>
      <c r="AS1109" s="365"/>
      <c r="AT1109" s="365"/>
      <c r="AU1109" s="365"/>
      <c r="AV1109" s="365"/>
      <c r="AW1109" s="365"/>
      <c r="AX1109" s="365"/>
    </row>
    <row r="1110" spans="1:51" ht="25.5" customHeight="1" x14ac:dyDescent="0.15">
      <c r="A1110" s="370">
        <v>1</v>
      </c>
      <c r="B1110" s="370">
        <v>1</v>
      </c>
      <c r="C1110" s="368"/>
      <c r="D1110" s="368"/>
      <c r="E1110" s="150" t="s">
        <v>863</v>
      </c>
      <c r="F1110" s="369"/>
      <c r="G1110" s="369"/>
      <c r="H1110" s="369"/>
      <c r="I1110" s="369"/>
      <c r="J1110" s="344" t="s">
        <v>863</v>
      </c>
      <c r="K1110" s="345"/>
      <c r="L1110" s="345"/>
      <c r="M1110" s="345"/>
      <c r="N1110" s="345"/>
      <c r="O1110" s="345"/>
      <c r="P1110" s="359" t="s">
        <v>863</v>
      </c>
      <c r="Q1110" s="346"/>
      <c r="R1110" s="346"/>
      <c r="S1110" s="346"/>
      <c r="T1110" s="346"/>
      <c r="U1110" s="346"/>
      <c r="V1110" s="346"/>
      <c r="W1110" s="346"/>
      <c r="X1110" s="346"/>
      <c r="Y1110" s="347" t="s">
        <v>863</v>
      </c>
      <c r="Z1110" s="348"/>
      <c r="AA1110" s="348"/>
      <c r="AB1110" s="349"/>
      <c r="AC1110" s="350"/>
      <c r="AD1110" s="351"/>
      <c r="AE1110" s="351"/>
      <c r="AF1110" s="351"/>
      <c r="AG1110" s="351"/>
      <c r="AH1110" s="352" t="s">
        <v>863</v>
      </c>
      <c r="AI1110" s="353"/>
      <c r="AJ1110" s="353"/>
      <c r="AK1110" s="353"/>
      <c r="AL1110" s="354" t="s">
        <v>863</v>
      </c>
      <c r="AM1110" s="355"/>
      <c r="AN1110" s="355"/>
      <c r="AO1110" s="356"/>
      <c r="AP1110" s="357" t="s">
        <v>863</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6" manualBreakCount="6">
    <brk id="36" max="16383" man="1"/>
    <brk id="699" max="16383" man="1"/>
    <brk id="735" max="16383" man="1"/>
    <brk id="785" max="16383" man="1"/>
    <brk id="908" max="16383" man="1"/>
    <brk id="10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405</v>
      </c>
      <c r="AB2" s="94" t="s">
        <v>635</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667</v>
      </c>
      <c r="W3" s="32" t="s">
        <v>150</v>
      </c>
      <c r="Y3" s="32" t="s">
        <v>69</v>
      </c>
      <c r="Z3" s="32" t="s">
        <v>542</v>
      </c>
      <c r="AA3" s="94" t="s">
        <v>505</v>
      </c>
      <c r="AB3" s="94" t="s">
        <v>636</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744</v>
      </c>
      <c r="R4" s="13" t="str">
        <f t="shared" si="3"/>
        <v>補助</v>
      </c>
      <c r="S4" s="13" t="str">
        <f t="shared" si="4"/>
        <v>直接実施、委託・請負、補助</v>
      </c>
      <c r="T4" s="13"/>
      <c r="U4" s="32" t="s">
        <v>668</v>
      </c>
      <c r="W4" s="32" t="s">
        <v>151</v>
      </c>
      <c r="Y4" s="32" t="s">
        <v>412</v>
      </c>
      <c r="Z4" s="32" t="s">
        <v>543</v>
      </c>
      <c r="AA4" s="94" t="s">
        <v>506</v>
      </c>
      <c r="AB4" s="94" t="s">
        <v>637</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692</v>
      </c>
      <c r="Y5" s="32" t="s">
        <v>413</v>
      </c>
      <c r="Z5" s="32" t="s">
        <v>544</v>
      </c>
      <c r="AA5" s="94" t="s">
        <v>507</v>
      </c>
      <c r="AB5" s="94" t="s">
        <v>638</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381</v>
      </c>
      <c r="W6" s="32" t="s">
        <v>152</v>
      </c>
      <c r="Y6" s="32" t="s">
        <v>414</v>
      </c>
      <c r="Z6" s="32" t="s">
        <v>545</v>
      </c>
      <c r="AA6" s="94" t="s">
        <v>508</v>
      </c>
      <c r="AB6" s="94" t="s">
        <v>639</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415</v>
      </c>
      <c r="Z7" s="32" t="s">
        <v>546</v>
      </c>
      <c r="AA7" s="94" t="s">
        <v>509</v>
      </c>
      <c r="AB7" s="94" t="s">
        <v>640</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407</v>
      </c>
      <c r="W8" s="32" t="s">
        <v>154</v>
      </c>
      <c r="Y8" s="32" t="s">
        <v>416</v>
      </c>
      <c r="Z8" s="32" t="s">
        <v>547</v>
      </c>
      <c r="AA8" s="94" t="s">
        <v>510</v>
      </c>
      <c r="AB8" s="94" t="s">
        <v>641</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408</v>
      </c>
      <c r="W9" s="32" t="s">
        <v>155</v>
      </c>
      <c r="Y9" s="32" t="s">
        <v>417</v>
      </c>
      <c r="Z9" s="32" t="s">
        <v>548</v>
      </c>
      <c r="AA9" s="94" t="s">
        <v>511</v>
      </c>
      <c r="AB9" s="94" t="s">
        <v>642</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直接実施、委託・請負、補助</v>
      </c>
      <c r="Q10" s="19"/>
      <c r="T10" s="13"/>
      <c r="W10" s="32" t="s">
        <v>156</v>
      </c>
      <c r="Y10" s="32" t="s">
        <v>418</v>
      </c>
      <c r="Z10" s="32" t="s">
        <v>549</v>
      </c>
      <c r="AA10" s="94" t="s">
        <v>512</v>
      </c>
      <c r="AB10" s="94" t="s">
        <v>643</v>
      </c>
      <c r="AC10" s="31"/>
      <c r="AD10" s="31"/>
      <c r="AE10" s="31"/>
      <c r="AF10" s="30"/>
      <c r="AG10" s="53" t="s">
        <v>356</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419</v>
      </c>
      <c r="Z11" s="32" t="s">
        <v>550</v>
      </c>
      <c r="AA11" s="94" t="s">
        <v>513</v>
      </c>
      <c r="AB11" s="94" t="s">
        <v>644</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420</v>
      </c>
      <c r="Z12" s="32" t="s">
        <v>551</v>
      </c>
      <c r="AA12" s="94" t="s">
        <v>514</v>
      </c>
      <c r="AB12" s="94" t="s">
        <v>645</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421</v>
      </c>
      <c r="Z13" s="32" t="s">
        <v>552</v>
      </c>
      <c r="AA13" s="94" t="s">
        <v>515</v>
      </c>
      <c r="AB13" s="94" t="s">
        <v>646</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422</v>
      </c>
      <c r="Z14" s="32" t="s">
        <v>553</v>
      </c>
      <c r="AA14" s="94" t="s">
        <v>516</v>
      </c>
      <c r="AB14" s="94" t="s">
        <v>647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423</v>
      </c>
      <c r="Z15" s="32" t="s">
        <v>554</v>
      </c>
      <c r="AA15" s="94" t="s">
        <v>517</v>
      </c>
      <c r="AB15" s="94" t="s">
        <v>648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424</v>
      </c>
      <c r="Z16" s="32" t="s">
        <v>555</v>
      </c>
      <c r="AA16" s="94" t="s">
        <v>518</v>
      </c>
      <c r="AB16" s="94" t="s">
        <v>649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425</v>
      </c>
      <c r="Z17" s="32" t="s">
        <v>556</v>
      </c>
      <c r="AA17" s="94" t="s">
        <v>519</v>
      </c>
      <c r="AB17" s="94" t="s">
        <v>650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426</v>
      </c>
      <c r="Z18" s="32" t="s">
        <v>557</v>
      </c>
      <c r="AA18" s="94" t="s">
        <v>520</v>
      </c>
      <c r="AB18" s="94" t="s">
        <v>651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427</v>
      </c>
      <c r="Z19" s="32" t="s">
        <v>558</v>
      </c>
      <c r="AA19" s="94" t="s">
        <v>521</v>
      </c>
      <c r="AB19" s="94" t="s">
        <v>652</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676</v>
      </c>
      <c r="W20" s="32" t="s">
        <v>166</v>
      </c>
      <c r="Y20" s="32" t="s">
        <v>428</v>
      </c>
      <c r="Z20" s="32" t="s">
        <v>559</v>
      </c>
      <c r="AA20" s="94" t="s">
        <v>522</v>
      </c>
      <c r="AB20" s="94" t="s">
        <v>653</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429</v>
      </c>
      <c r="Z21" s="32" t="s">
        <v>560</v>
      </c>
      <c r="AA21" s="94" t="s">
        <v>523</v>
      </c>
      <c r="AB21" s="94" t="s">
        <v>654</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430</v>
      </c>
      <c r="Z22" s="32" t="s">
        <v>561</v>
      </c>
      <c r="AA22" s="94" t="s">
        <v>524</v>
      </c>
      <c r="AB22" s="94" t="s">
        <v>655</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431</v>
      </c>
      <c r="Z23" s="32" t="s">
        <v>562</v>
      </c>
      <c r="AA23" s="94" t="s">
        <v>525</v>
      </c>
      <c r="AB23" s="94" t="s">
        <v>656</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680</v>
      </c>
      <c r="Y24" s="32" t="s">
        <v>432</v>
      </c>
      <c r="Z24" s="32" t="s">
        <v>563</v>
      </c>
      <c r="AA24" s="94" t="s">
        <v>526</v>
      </c>
      <c r="AB24" s="94" t="s">
        <v>657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681</v>
      </c>
      <c r="Y25" s="32" t="s">
        <v>433</v>
      </c>
      <c r="Z25" s="32" t="s">
        <v>564</v>
      </c>
      <c r="AA25" s="94" t="s">
        <v>527</v>
      </c>
      <c r="AB25" s="94" t="s">
        <v>658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682</v>
      </c>
      <c r="Y26" s="32" t="s">
        <v>434</v>
      </c>
      <c r="Z26" s="32" t="s">
        <v>565</v>
      </c>
      <c r="AA26" s="94" t="s">
        <v>528</v>
      </c>
      <c r="AB26" s="94" t="s">
        <v>659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683</v>
      </c>
      <c r="Y27" s="32" t="s">
        <v>435</v>
      </c>
      <c r="Z27" s="32" t="s">
        <v>566</v>
      </c>
      <c r="AA27" s="94" t="s">
        <v>529</v>
      </c>
      <c r="AB27" s="94" t="s">
        <v>660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684</v>
      </c>
      <c r="Y28" s="32" t="s">
        <v>436</v>
      </c>
      <c r="Z28" s="32" t="s">
        <v>567</v>
      </c>
      <c r="AA28" s="94" t="s">
        <v>530</v>
      </c>
      <c r="AB28" s="94" t="s">
        <v>661</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685</v>
      </c>
      <c r="Y29" s="32" t="s">
        <v>437</v>
      </c>
      <c r="Z29" s="32" t="s">
        <v>568</v>
      </c>
      <c r="AA29" s="94" t="s">
        <v>531</v>
      </c>
      <c r="AB29" s="94" t="s">
        <v>662</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686</v>
      </c>
      <c r="Y30" s="32" t="s">
        <v>438</v>
      </c>
      <c r="Z30" s="32" t="s">
        <v>569</v>
      </c>
      <c r="AA30" s="94" t="s">
        <v>532</v>
      </c>
      <c r="AB30" s="94" t="s">
        <v>663</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687</v>
      </c>
      <c r="Y31" s="32" t="s">
        <v>439</v>
      </c>
      <c r="Z31" s="32" t="s">
        <v>570</v>
      </c>
      <c r="AA31" s="94" t="s">
        <v>533</v>
      </c>
      <c r="AB31" s="94" t="s">
        <v>664</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688</v>
      </c>
      <c r="Y32" s="32" t="s">
        <v>440</v>
      </c>
      <c r="Z32" s="32" t="s">
        <v>571</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689</v>
      </c>
      <c r="Y33" s="32" t="s">
        <v>441</v>
      </c>
      <c r="Z33" s="32" t="s">
        <v>572</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690</v>
      </c>
      <c r="Y34" s="32" t="s">
        <v>442</v>
      </c>
      <c r="Z34" s="32" t="s">
        <v>573</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574</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691</v>
      </c>
      <c r="Y36" s="32" t="s">
        <v>444</v>
      </c>
      <c r="Z36" s="32" t="s">
        <v>575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576</v>
      </c>
      <c r="AF37" s="30"/>
      <c r="AK37" s="51" t="str">
        <f t="shared" si="7"/>
        <v>j</v>
      </c>
    </row>
    <row r="38" spans="1:37" x14ac:dyDescent="0.15">
      <c r="A38" s="13"/>
      <c r="B38" s="13"/>
      <c r="F38" s="13"/>
      <c r="G38" s="19"/>
      <c r="K38" s="13"/>
      <c r="L38" s="13"/>
      <c r="O38" s="13"/>
      <c r="P38" s="13"/>
      <c r="Q38" s="19"/>
      <c r="T38" s="13"/>
      <c r="U38" s="32" t="s">
        <v>382</v>
      </c>
      <c r="Y38" s="32" t="s">
        <v>446</v>
      </c>
      <c r="Z38" s="32" t="s">
        <v>577</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578</v>
      </c>
      <c r="AF39" s="30"/>
      <c r="AK39" s="51" t="str">
        <f t="shared" si="7"/>
        <v>l</v>
      </c>
    </row>
    <row r="40" spans="1:37" x14ac:dyDescent="0.15">
      <c r="A40" s="13"/>
      <c r="B40" s="13"/>
      <c r="F40" s="13"/>
      <c r="G40" s="19"/>
      <c r="K40" s="13"/>
      <c r="L40" s="13"/>
      <c r="O40" s="13"/>
      <c r="P40" s="13"/>
      <c r="Q40" s="19"/>
      <c r="T40" s="13"/>
      <c r="Y40" s="32" t="s">
        <v>448</v>
      </c>
      <c r="Z40" s="32" t="s">
        <v>579</v>
      </c>
      <c r="AF40" s="30"/>
      <c r="AK40" s="51" t="str">
        <f t="shared" si="7"/>
        <v>m</v>
      </c>
    </row>
    <row r="41" spans="1:37" x14ac:dyDescent="0.15">
      <c r="A41" s="13"/>
      <c r="B41" s="13"/>
      <c r="F41" s="13"/>
      <c r="G41" s="19"/>
      <c r="K41" s="13"/>
      <c r="L41" s="13"/>
      <c r="O41" s="13"/>
      <c r="P41" s="13"/>
      <c r="Q41" s="19"/>
      <c r="T41" s="13"/>
      <c r="Y41" s="32" t="s">
        <v>449</v>
      </c>
      <c r="Z41" s="32" t="s">
        <v>580</v>
      </c>
      <c r="AF41" s="30"/>
      <c r="AK41" s="51" t="str">
        <f t="shared" si="7"/>
        <v>n</v>
      </c>
    </row>
    <row r="42" spans="1:37" x14ac:dyDescent="0.15">
      <c r="A42" s="13"/>
      <c r="B42" s="13"/>
      <c r="F42" s="13"/>
      <c r="G42" s="19"/>
      <c r="K42" s="13"/>
      <c r="L42" s="13"/>
      <c r="O42" s="13"/>
      <c r="P42" s="13"/>
      <c r="Q42" s="19"/>
      <c r="T42" s="13"/>
      <c r="Y42" s="32" t="s">
        <v>450</v>
      </c>
      <c r="Z42" s="32" t="s">
        <v>581</v>
      </c>
      <c r="AF42" s="30"/>
      <c r="AK42" s="51" t="str">
        <f t="shared" si="7"/>
        <v>o</v>
      </c>
    </row>
    <row r="43" spans="1:37" x14ac:dyDescent="0.15">
      <c r="A43" s="13"/>
      <c r="B43" s="13"/>
      <c r="F43" s="13"/>
      <c r="G43" s="19"/>
      <c r="K43" s="13"/>
      <c r="L43" s="13"/>
      <c r="O43" s="13"/>
      <c r="P43" s="13"/>
      <c r="Q43" s="19"/>
      <c r="T43" s="13"/>
      <c r="Y43" s="32" t="s">
        <v>451</v>
      </c>
      <c r="Z43" s="32" t="s">
        <v>582</v>
      </c>
      <c r="AF43" s="30"/>
      <c r="AK43" s="51" t="str">
        <f t="shared" si="7"/>
        <v>p</v>
      </c>
    </row>
    <row r="44" spans="1:37" x14ac:dyDescent="0.15">
      <c r="A44" s="13"/>
      <c r="B44" s="13"/>
      <c r="F44" s="13"/>
      <c r="G44" s="19"/>
      <c r="K44" s="13"/>
      <c r="L44" s="13"/>
      <c r="O44" s="13"/>
      <c r="P44" s="13"/>
      <c r="Q44" s="19"/>
      <c r="T44" s="13"/>
      <c r="Y44" s="32" t="s">
        <v>452</v>
      </c>
      <c r="Z44" s="32" t="s">
        <v>583</v>
      </c>
      <c r="AF44" s="30"/>
      <c r="AK44" s="51" t="str">
        <f t="shared" si="7"/>
        <v>q</v>
      </c>
    </row>
    <row r="45" spans="1:37" x14ac:dyDescent="0.15">
      <c r="A45" s="13"/>
      <c r="B45" s="13"/>
      <c r="F45" s="13"/>
      <c r="G45" s="19"/>
      <c r="K45" s="13"/>
      <c r="L45" s="13"/>
      <c r="O45" s="13"/>
      <c r="P45" s="13"/>
      <c r="Q45" s="19"/>
      <c r="T45" s="13"/>
      <c r="Y45" s="32" t="s">
        <v>453</v>
      </c>
      <c r="Z45" s="32" t="s">
        <v>584</v>
      </c>
      <c r="AF45" s="30"/>
      <c r="AK45" s="51" t="str">
        <f t="shared" si="7"/>
        <v>r</v>
      </c>
    </row>
    <row r="46" spans="1:37" x14ac:dyDescent="0.15">
      <c r="A46" s="13"/>
      <c r="B46" s="13"/>
      <c r="F46" s="13"/>
      <c r="G46" s="19"/>
      <c r="K46" s="13"/>
      <c r="L46" s="13"/>
      <c r="O46" s="13"/>
      <c r="P46" s="13"/>
      <c r="Q46" s="19"/>
      <c r="T46" s="13"/>
      <c r="Y46" s="32" t="s">
        <v>454</v>
      </c>
      <c r="Z46" s="32" t="s">
        <v>585</v>
      </c>
      <c r="AF46" s="30"/>
      <c r="AK46" s="51" t="str">
        <f t="shared" si="7"/>
        <v>s</v>
      </c>
    </row>
    <row r="47" spans="1:37" x14ac:dyDescent="0.15">
      <c r="A47" s="13"/>
      <c r="B47" s="13"/>
      <c r="F47" s="13"/>
      <c r="G47" s="19"/>
      <c r="K47" s="13"/>
      <c r="L47" s="13"/>
      <c r="O47" s="13"/>
      <c r="P47" s="13"/>
      <c r="Q47" s="19"/>
      <c r="T47" s="13"/>
      <c r="Y47" s="32" t="s">
        <v>455</v>
      </c>
      <c r="Z47" s="32" t="s">
        <v>586</v>
      </c>
      <c r="AF47" s="30"/>
      <c r="AK47" s="51" t="str">
        <f t="shared" si="7"/>
        <v>t</v>
      </c>
    </row>
    <row r="48" spans="1:37" x14ac:dyDescent="0.15">
      <c r="A48" s="13"/>
      <c r="B48" s="13"/>
      <c r="F48" s="13"/>
      <c r="G48" s="19"/>
      <c r="K48" s="13"/>
      <c r="L48" s="13"/>
      <c r="O48" s="13"/>
      <c r="P48" s="13"/>
      <c r="Q48" s="19"/>
      <c r="T48" s="13"/>
      <c r="Y48" s="32" t="s">
        <v>456</v>
      </c>
      <c r="Z48" s="32" t="s">
        <v>587</v>
      </c>
      <c r="AF48" s="30"/>
      <c r="AK48" s="51" t="str">
        <f t="shared" si="7"/>
        <v>u</v>
      </c>
    </row>
    <row r="49" spans="1:37" x14ac:dyDescent="0.15">
      <c r="A49" s="13"/>
      <c r="B49" s="13"/>
      <c r="F49" s="13"/>
      <c r="G49" s="19"/>
      <c r="K49" s="13"/>
      <c r="L49" s="13"/>
      <c r="O49" s="13"/>
      <c r="P49" s="13"/>
      <c r="Q49" s="19"/>
      <c r="T49" s="13"/>
      <c r="Y49" s="32" t="s">
        <v>457</v>
      </c>
      <c r="Z49" s="32" t="s">
        <v>588</v>
      </c>
      <c r="AF49" s="30"/>
      <c r="AK49" s="51" t="str">
        <f t="shared" si="7"/>
        <v>v</v>
      </c>
    </row>
    <row r="50" spans="1:37" x14ac:dyDescent="0.15">
      <c r="A50" s="13"/>
      <c r="B50" s="13"/>
      <c r="F50" s="13"/>
      <c r="G50" s="19"/>
      <c r="K50" s="13"/>
      <c r="L50" s="13"/>
      <c r="O50" s="13"/>
      <c r="P50" s="13"/>
      <c r="Q50" s="19"/>
      <c r="T50" s="13"/>
      <c r="Y50" s="32" t="s">
        <v>458</v>
      </c>
      <c r="Z50" s="32" t="s">
        <v>589</v>
      </c>
      <c r="AF50" s="30"/>
    </row>
    <row r="51" spans="1:37" x14ac:dyDescent="0.15">
      <c r="A51" s="13"/>
      <c r="B51" s="13"/>
      <c r="F51" s="13"/>
      <c r="G51" s="19"/>
      <c r="K51" s="13"/>
      <c r="L51" s="13"/>
      <c r="O51" s="13"/>
      <c r="P51" s="13"/>
      <c r="Q51" s="19"/>
      <c r="T51" s="13"/>
      <c r="Y51" s="32" t="s">
        <v>459</v>
      </c>
      <c r="Z51" s="32" t="s">
        <v>590</v>
      </c>
      <c r="AF51" s="30"/>
    </row>
    <row r="52" spans="1:37" x14ac:dyDescent="0.15">
      <c r="A52" s="13"/>
      <c r="B52" s="13"/>
      <c r="F52" s="13"/>
      <c r="G52" s="19"/>
      <c r="K52" s="13"/>
      <c r="L52" s="13"/>
      <c r="O52" s="13"/>
      <c r="P52" s="13"/>
      <c r="Q52" s="19"/>
      <c r="T52" s="13"/>
      <c r="Y52" s="32" t="s">
        <v>460</v>
      </c>
      <c r="Z52" s="32" t="s">
        <v>591</v>
      </c>
      <c r="AF52" s="30"/>
    </row>
    <row r="53" spans="1:37" x14ac:dyDescent="0.15">
      <c r="A53" s="13"/>
      <c r="B53" s="13"/>
      <c r="F53" s="13"/>
      <c r="G53" s="19"/>
      <c r="K53" s="13"/>
      <c r="L53" s="13"/>
      <c r="O53" s="13"/>
      <c r="P53" s="13"/>
      <c r="Q53" s="19"/>
      <c r="T53" s="13"/>
      <c r="Y53" s="32" t="s">
        <v>461</v>
      </c>
      <c r="Z53" s="32" t="s">
        <v>592</v>
      </c>
      <c r="AF53" s="30"/>
    </row>
    <row r="54" spans="1:37" x14ac:dyDescent="0.15">
      <c r="A54" s="13"/>
      <c r="B54" s="13"/>
      <c r="F54" s="13"/>
      <c r="G54" s="19"/>
      <c r="K54" s="13"/>
      <c r="L54" s="13"/>
      <c r="O54" s="13"/>
      <c r="P54" s="20"/>
      <c r="Q54" s="19"/>
      <c r="T54" s="13"/>
      <c r="Y54" s="32" t="s">
        <v>462</v>
      </c>
      <c r="Z54" s="32" t="s">
        <v>593</v>
      </c>
      <c r="AF54" s="30"/>
    </row>
    <row r="55" spans="1:37" x14ac:dyDescent="0.15">
      <c r="A55" s="13"/>
      <c r="B55" s="13"/>
      <c r="F55" s="13"/>
      <c r="G55" s="19"/>
      <c r="K55" s="13"/>
      <c r="L55" s="13"/>
      <c r="O55" s="13"/>
      <c r="P55" s="13"/>
      <c r="Q55" s="19"/>
      <c r="T55" s="13"/>
      <c r="Y55" s="32" t="s">
        <v>463</v>
      </c>
      <c r="Z55" s="32" t="s">
        <v>594</v>
      </c>
      <c r="AF55" s="30"/>
    </row>
    <row r="56" spans="1:37" x14ac:dyDescent="0.15">
      <c r="A56" s="13"/>
      <c r="B56" s="13"/>
      <c r="F56" s="13"/>
      <c r="G56" s="19"/>
      <c r="K56" s="13"/>
      <c r="L56" s="13"/>
      <c r="O56" s="13"/>
      <c r="P56" s="13"/>
      <c r="Q56" s="19"/>
      <c r="T56" s="13"/>
      <c r="Y56" s="32" t="s">
        <v>464</v>
      </c>
      <c r="Z56" s="32" t="s">
        <v>595</v>
      </c>
      <c r="AF56" s="30"/>
    </row>
    <row r="57" spans="1:37" x14ac:dyDescent="0.15">
      <c r="A57" s="13"/>
      <c r="B57" s="13"/>
      <c r="F57" s="13"/>
      <c r="G57" s="19"/>
      <c r="K57" s="13"/>
      <c r="L57" s="13"/>
      <c r="O57" s="13"/>
      <c r="P57" s="13"/>
      <c r="Q57" s="19"/>
      <c r="T57" s="13"/>
      <c r="Y57" s="32" t="s">
        <v>465</v>
      </c>
      <c r="Z57" s="32" t="s">
        <v>596</v>
      </c>
      <c r="AF57" s="30"/>
    </row>
    <row r="58" spans="1:37" x14ac:dyDescent="0.15">
      <c r="A58" s="13"/>
      <c r="B58" s="13"/>
      <c r="F58" s="13"/>
      <c r="G58" s="19"/>
      <c r="K58" s="13"/>
      <c r="L58" s="13"/>
      <c r="O58" s="13"/>
      <c r="P58" s="13"/>
      <c r="Q58" s="19"/>
      <c r="T58" s="13"/>
      <c r="Y58" s="32" t="s">
        <v>466</v>
      </c>
      <c r="Z58" s="32" t="s">
        <v>597</v>
      </c>
      <c r="AF58" s="30"/>
    </row>
    <row r="59" spans="1:37" x14ac:dyDescent="0.15">
      <c r="A59" s="13"/>
      <c r="B59" s="13"/>
      <c r="F59" s="13"/>
      <c r="G59" s="19"/>
      <c r="K59" s="13"/>
      <c r="L59" s="13"/>
      <c r="O59" s="13"/>
      <c r="P59" s="13"/>
      <c r="Q59" s="19"/>
      <c r="T59" s="13"/>
      <c r="Y59" s="32" t="s">
        <v>467</v>
      </c>
      <c r="Z59" s="32" t="s">
        <v>598</v>
      </c>
      <c r="AF59" s="30"/>
    </row>
    <row r="60" spans="1:37" x14ac:dyDescent="0.15">
      <c r="A60" s="13"/>
      <c r="B60" s="13"/>
      <c r="F60" s="13"/>
      <c r="G60" s="19"/>
      <c r="K60" s="13"/>
      <c r="L60" s="13"/>
      <c r="O60" s="13"/>
      <c r="P60" s="13"/>
      <c r="Q60" s="19"/>
      <c r="T60" s="13"/>
      <c r="Y60" s="32" t="s">
        <v>468</v>
      </c>
      <c r="Z60" s="32" t="s">
        <v>599</v>
      </c>
      <c r="AF60" s="30"/>
    </row>
    <row r="61" spans="1:37" x14ac:dyDescent="0.15">
      <c r="A61" s="13"/>
      <c r="B61" s="13"/>
      <c r="F61" s="13"/>
      <c r="G61" s="19"/>
      <c r="K61" s="13"/>
      <c r="L61" s="13"/>
      <c r="O61" s="13"/>
      <c r="P61" s="13"/>
      <c r="Q61" s="19"/>
      <c r="T61" s="13"/>
      <c r="Y61" s="32" t="s">
        <v>469</v>
      </c>
      <c r="Z61" s="32" t="s">
        <v>600</v>
      </c>
      <c r="AF61" s="30"/>
    </row>
    <row r="62" spans="1:37" x14ac:dyDescent="0.15">
      <c r="A62" s="13"/>
      <c r="B62" s="13"/>
      <c r="F62" s="13"/>
      <c r="G62" s="19"/>
      <c r="K62" s="13"/>
      <c r="L62" s="13"/>
      <c r="O62" s="13"/>
      <c r="P62" s="13"/>
      <c r="Q62" s="19"/>
      <c r="T62" s="13"/>
      <c r="Y62" s="32" t="s">
        <v>470</v>
      </c>
      <c r="Z62" s="32" t="s">
        <v>601</v>
      </c>
      <c r="AF62" s="30"/>
    </row>
    <row r="63" spans="1:37" x14ac:dyDescent="0.15">
      <c r="A63" s="13"/>
      <c r="B63" s="13"/>
      <c r="F63" s="13"/>
      <c r="G63" s="19"/>
      <c r="K63" s="13"/>
      <c r="L63" s="13"/>
      <c r="O63" s="13"/>
      <c r="P63" s="13"/>
      <c r="Q63" s="19"/>
      <c r="T63" s="13"/>
      <c r="Y63" s="32" t="s">
        <v>471</v>
      </c>
      <c r="Z63" s="32" t="s">
        <v>602</v>
      </c>
      <c r="AF63" s="30"/>
    </row>
    <row r="64" spans="1:37" x14ac:dyDescent="0.15">
      <c r="A64" s="13"/>
      <c r="B64" s="13"/>
      <c r="F64" s="13"/>
      <c r="G64" s="19"/>
      <c r="K64" s="13"/>
      <c r="L64" s="13"/>
      <c r="O64" s="13"/>
      <c r="P64" s="13"/>
      <c r="Q64" s="19"/>
      <c r="T64" s="13"/>
      <c r="Y64" s="32" t="s">
        <v>472</v>
      </c>
      <c r="Z64" s="32" t="s">
        <v>603</v>
      </c>
      <c r="AF64" s="30"/>
    </row>
    <row r="65" spans="1:32" x14ac:dyDescent="0.15">
      <c r="A65" s="13"/>
      <c r="B65" s="13"/>
      <c r="F65" s="13"/>
      <c r="G65" s="19"/>
      <c r="K65" s="13"/>
      <c r="L65" s="13"/>
      <c r="O65" s="13"/>
      <c r="P65" s="13"/>
      <c r="Q65" s="19"/>
      <c r="T65" s="13"/>
      <c r="Y65" s="32" t="s">
        <v>473</v>
      </c>
      <c r="Z65" s="32" t="s">
        <v>604</v>
      </c>
      <c r="AF65" s="30"/>
    </row>
    <row r="66" spans="1:32" x14ac:dyDescent="0.15">
      <c r="A66" s="13"/>
      <c r="B66" s="13"/>
      <c r="F66" s="13"/>
      <c r="G66" s="19"/>
      <c r="K66" s="13"/>
      <c r="L66" s="13"/>
      <c r="O66" s="13"/>
      <c r="P66" s="13"/>
      <c r="Q66" s="19"/>
      <c r="T66" s="13"/>
      <c r="Y66" s="32" t="s">
        <v>71</v>
      </c>
      <c r="Z66" s="32" t="s">
        <v>605</v>
      </c>
      <c r="AF66" s="30"/>
    </row>
    <row r="67" spans="1:32" x14ac:dyDescent="0.15">
      <c r="A67" s="13"/>
      <c r="B67" s="13"/>
      <c r="F67" s="13"/>
      <c r="G67" s="19"/>
      <c r="K67" s="13"/>
      <c r="L67" s="13"/>
      <c r="O67" s="13"/>
      <c r="P67" s="13"/>
      <c r="Q67" s="19"/>
      <c r="T67" s="13"/>
      <c r="Y67" s="32" t="s">
        <v>474</v>
      </c>
      <c r="Z67" s="32" t="s">
        <v>606</v>
      </c>
      <c r="AF67" s="30"/>
    </row>
    <row r="68" spans="1:32" x14ac:dyDescent="0.15">
      <c r="A68" s="13"/>
      <c r="B68" s="13"/>
      <c r="F68" s="13"/>
      <c r="G68" s="19"/>
      <c r="K68" s="13"/>
      <c r="L68" s="13"/>
      <c r="O68" s="13"/>
      <c r="P68" s="13"/>
      <c r="Q68" s="19"/>
      <c r="T68" s="13"/>
      <c r="Y68" s="32" t="s">
        <v>475</v>
      </c>
      <c r="Z68" s="32" t="s">
        <v>607</v>
      </c>
      <c r="AF68" s="30"/>
    </row>
    <row r="69" spans="1:32" x14ac:dyDescent="0.15">
      <c r="A69" s="13"/>
      <c r="B69" s="13"/>
      <c r="F69" s="13"/>
      <c r="G69" s="19"/>
      <c r="K69" s="13"/>
      <c r="L69" s="13"/>
      <c r="O69" s="13"/>
      <c r="P69" s="13"/>
      <c r="Q69" s="19"/>
      <c r="T69" s="13"/>
      <c r="Y69" s="32" t="s">
        <v>476</v>
      </c>
      <c r="Z69" s="32" t="s">
        <v>608</v>
      </c>
      <c r="AF69" s="30"/>
    </row>
    <row r="70" spans="1:32" x14ac:dyDescent="0.15">
      <c r="A70" s="13"/>
      <c r="B70" s="13"/>
      <c r="Y70" s="32" t="s">
        <v>477</v>
      </c>
      <c r="Z70" s="32" t="s">
        <v>609</v>
      </c>
    </row>
    <row r="71" spans="1:32" x14ac:dyDescent="0.15">
      <c r="Y71" s="32" t="s">
        <v>478</v>
      </c>
      <c r="Z71" s="32" t="s">
        <v>610</v>
      </c>
    </row>
    <row r="72" spans="1:32" x14ac:dyDescent="0.15">
      <c r="Y72" s="32" t="s">
        <v>479</v>
      </c>
      <c r="Z72" s="32" t="s">
        <v>611</v>
      </c>
    </row>
    <row r="73" spans="1:32" x14ac:dyDescent="0.15">
      <c r="Y73" s="32" t="s">
        <v>480</v>
      </c>
      <c r="Z73" s="32" t="s">
        <v>612</v>
      </c>
    </row>
    <row r="74" spans="1:32" x14ac:dyDescent="0.15">
      <c r="Y74" s="32" t="s">
        <v>481</v>
      </c>
      <c r="Z74" s="32" t="s">
        <v>613</v>
      </c>
    </row>
    <row r="75" spans="1:32" x14ac:dyDescent="0.15">
      <c r="Y75" s="32" t="s">
        <v>482</v>
      </c>
      <c r="Z75" s="32" t="s">
        <v>614</v>
      </c>
    </row>
    <row r="76" spans="1:32" x14ac:dyDescent="0.15">
      <c r="Y76" s="32" t="s">
        <v>483</v>
      </c>
      <c r="Z76" s="32" t="s">
        <v>615</v>
      </c>
    </row>
    <row r="77" spans="1:32" x14ac:dyDescent="0.15">
      <c r="Y77" s="32" t="s">
        <v>484</v>
      </c>
      <c r="Z77" s="32" t="s">
        <v>616</v>
      </c>
    </row>
    <row r="78" spans="1:32" x14ac:dyDescent="0.15">
      <c r="Y78" s="32" t="s">
        <v>485</v>
      </c>
      <c r="Z78" s="32" t="s">
        <v>617</v>
      </c>
    </row>
    <row r="79" spans="1:32" x14ac:dyDescent="0.15">
      <c r="Y79" s="32" t="s">
        <v>486</v>
      </c>
      <c r="Z79" s="32" t="s">
        <v>618</v>
      </c>
    </row>
    <row r="80" spans="1:32" x14ac:dyDescent="0.15">
      <c r="Y80" s="32" t="s">
        <v>487</v>
      </c>
      <c r="Z80" s="32" t="s">
        <v>619</v>
      </c>
    </row>
    <row r="81" spans="25:26" x14ac:dyDescent="0.15">
      <c r="Y81" s="32" t="s">
        <v>488</v>
      </c>
      <c r="Z81" s="32" t="s">
        <v>620</v>
      </c>
    </row>
    <row r="82" spans="25:26" x14ac:dyDescent="0.15">
      <c r="Y82" s="32" t="s">
        <v>489</v>
      </c>
      <c r="Z82" s="32" t="s">
        <v>621</v>
      </c>
    </row>
    <row r="83" spans="25:26" x14ac:dyDescent="0.15">
      <c r="Y83" s="32" t="s">
        <v>490</v>
      </c>
      <c r="Z83" s="32" t="s">
        <v>622</v>
      </c>
    </row>
    <row r="84" spans="25:26" x14ac:dyDescent="0.15">
      <c r="Y84" s="32" t="s">
        <v>491</v>
      </c>
      <c r="Z84" s="32" t="s">
        <v>623</v>
      </c>
    </row>
    <row r="85" spans="25:26" x14ac:dyDescent="0.15">
      <c r="Y85" s="32" t="s">
        <v>492</v>
      </c>
      <c r="Z85" s="32" t="s">
        <v>624</v>
      </c>
    </row>
    <row r="86" spans="25:26" x14ac:dyDescent="0.15">
      <c r="Y86" s="32" t="s">
        <v>493</v>
      </c>
      <c r="Z86" s="32" t="s">
        <v>625</v>
      </c>
    </row>
    <row r="87" spans="25:26" x14ac:dyDescent="0.15">
      <c r="Y87" s="32" t="s">
        <v>494</v>
      </c>
      <c r="Z87" s="32" t="s">
        <v>626</v>
      </c>
    </row>
    <row r="88" spans="25:26" x14ac:dyDescent="0.15">
      <c r="Y88" s="32" t="s">
        <v>495</v>
      </c>
      <c r="Z88" s="32" t="s">
        <v>627</v>
      </c>
    </row>
    <row r="89" spans="25:26" x14ac:dyDescent="0.15">
      <c r="Y89" s="32" t="s">
        <v>496</v>
      </c>
      <c r="Z89" s="32" t="s">
        <v>628</v>
      </c>
    </row>
    <row r="90" spans="25:26" x14ac:dyDescent="0.15">
      <c r="Y90" s="32" t="s">
        <v>497</v>
      </c>
      <c r="Z90" s="32" t="s">
        <v>629</v>
      </c>
    </row>
    <row r="91" spans="25:26" x14ac:dyDescent="0.15">
      <c r="Y91" s="32" t="s">
        <v>498</v>
      </c>
      <c r="Z91" s="32" t="s">
        <v>630</v>
      </c>
    </row>
    <row r="92" spans="25:26" x14ac:dyDescent="0.15">
      <c r="Y92" s="32" t="s">
        <v>499</v>
      </c>
      <c r="Z92" s="32" t="s">
        <v>631</v>
      </c>
    </row>
    <row r="93" spans="25:26" x14ac:dyDescent="0.15">
      <c r="Y93" s="32" t="s">
        <v>500</v>
      </c>
      <c r="Z93" s="32" t="s">
        <v>632</v>
      </c>
    </row>
    <row r="94" spans="25:26" x14ac:dyDescent="0.15">
      <c r="Y94" s="32" t="s">
        <v>501</v>
      </c>
      <c r="Z94" s="32" t="s">
        <v>633</v>
      </c>
    </row>
    <row r="95" spans="25:26" x14ac:dyDescent="0.15">
      <c r="Y95" s="32" t="s">
        <v>502</v>
      </c>
      <c r="Z95" s="32" t="s">
        <v>634</v>
      </c>
    </row>
    <row r="96" spans="25:26" x14ac:dyDescent="0.15">
      <c r="Y96" s="32" t="s">
        <v>404</v>
      </c>
      <c r="Z96" s="32" t="s">
        <v>635</v>
      </c>
    </row>
    <row r="97" spans="25:26" x14ac:dyDescent="0.15">
      <c r="Y97" s="32" t="s">
        <v>503</v>
      </c>
      <c r="Z97" s="32" t="s">
        <v>636</v>
      </c>
    </row>
    <row r="98" spans="25:26" x14ac:dyDescent="0.15">
      <c r="Y98" s="32" t="s">
        <v>504</v>
      </c>
      <c r="Z98" s="32" t="s">
        <v>637</v>
      </c>
    </row>
    <row r="99" spans="25:26" x14ac:dyDescent="0.15">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343</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384</v>
      </c>
      <c r="AF2" s="1027"/>
      <c r="AG2" s="1027"/>
      <c r="AH2" s="1027"/>
      <c r="AI2" s="1027" t="s">
        <v>406</v>
      </c>
      <c r="AJ2" s="1027"/>
      <c r="AK2" s="1027"/>
      <c r="AL2" s="556"/>
      <c r="AM2" s="1027" t="s">
        <v>503</v>
      </c>
      <c r="AN2" s="1027"/>
      <c r="AO2" s="1027"/>
      <c r="AP2" s="556"/>
      <c r="AQ2" s="158" t="s">
        <v>231</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232</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374</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343</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384</v>
      </c>
      <c r="AF9" s="1027"/>
      <c r="AG9" s="1027"/>
      <c r="AH9" s="1027"/>
      <c r="AI9" s="1027" t="s">
        <v>406</v>
      </c>
      <c r="AJ9" s="1027"/>
      <c r="AK9" s="1027"/>
      <c r="AL9" s="556"/>
      <c r="AM9" s="1027" t="s">
        <v>503</v>
      </c>
      <c r="AN9" s="1027"/>
      <c r="AO9" s="1027"/>
      <c r="AP9" s="556"/>
      <c r="AQ9" s="158" t="s">
        <v>231</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232</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374</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343</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384</v>
      </c>
      <c r="AF16" s="1027"/>
      <c r="AG16" s="1027"/>
      <c r="AH16" s="1027"/>
      <c r="AI16" s="1027" t="s">
        <v>406</v>
      </c>
      <c r="AJ16" s="1027"/>
      <c r="AK16" s="1027"/>
      <c r="AL16" s="556"/>
      <c r="AM16" s="1027" t="s">
        <v>503</v>
      </c>
      <c r="AN16" s="1027"/>
      <c r="AO16" s="1027"/>
      <c r="AP16" s="556"/>
      <c r="AQ16" s="158" t="s">
        <v>231</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232</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374</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343</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384</v>
      </c>
      <c r="AF23" s="1027"/>
      <c r="AG23" s="1027"/>
      <c r="AH23" s="1027"/>
      <c r="AI23" s="1027" t="s">
        <v>406</v>
      </c>
      <c r="AJ23" s="1027"/>
      <c r="AK23" s="1027"/>
      <c r="AL23" s="556"/>
      <c r="AM23" s="1027" t="s">
        <v>503</v>
      </c>
      <c r="AN23" s="1027"/>
      <c r="AO23" s="1027"/>
      <c r="AP23" s="556"/>
      <c r="AQ23" s="158" t="s">
        <v>231</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232</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374</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343</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384</v>
      </c>
      <c r="AF30" s="1027"/>
      <c r="AG30" s="1027"/>
      <c r="AH30" s="1027"/>
      <c r="AI30" s="1027" t="s">
        <v>406</v>
      </c>
      <c r="AJ30" s="1027"/>
      <c r="AK30" s="1027"/>
      <c r="AL30" s="556"/>
      <c r="AM30" s="1027" t="s">
        <v>503</v>
      </c>
      <c r="AN30" s="1027"/>
      <c r="AO30" s="1027"/>
      <c r="AP30" s="556"/>
      <c r="AQ30" s="158" t="s">
        <v>231</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232</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374</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343</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384</v>
      </c>
      <c r="AF37" s="1027"/>
      <c r="AG37" s="1027"/>
      <c r="AH37" s="1027"/>
      <c r="AI37" s="1027" t="s">
        <v>406</v>
      </c>
      <c r="AJ37" s="1027"/>
      <c r="AK37" s="1027"/>
      <c r="AL37" s="556"/>
      <c r="AM37" s="1027" t="s">
        <v>503</v>
      </c>
      <c r="AN37" s="1027"/>
      <c r="AO37" s="1027"/>
      <c r="AP37" s="556"/>
      <c r="AQ37" s="158" t="s">
        <v>231</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232</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374</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343</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384</v>
      </c>
      <c r="AF44" s="1027"/>
      <c r="AG44" s="1027"/>
      <c r="AH44" s="1027"/>
      <c r="AI44" s="1027" t="s">
        <v>406</v>
      </c>
      <c r="AJ44" s="1027"/>
      <c r="AK44" s="1027"/>
      <c r="AL44" s="556"/>
      <c r="AM44" s="1027" t="s">
        <v>503</v>
      </c>
      <c r="AN44" s="1027"/>
      <c r="AO44" s="1027"/>
      <c r="AP44" s="556"/>
      <c r="AQ44" s="158" t="s">
        <v>231</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232</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374</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343</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384</v>
      </c>
      <c r="AF51" s="1027"/>
      <c r="AG51" s="1027"/>
      <c r="AH51" s="1027"/>
      <c r="AI51" s="1027" t="s">
        <v>406</v>
      </c>
      <c r="AJ51" s="1027"/>
      <c r="AK51" s="1027"/>
      <c r="AL51" s="556"/>
      <c r="AM51" s="1027" t="s">
        <v>503</v>
      </c>
      <c r="AN51" s="1027"/>
      <c r="AO51" s="1027"/>
      <c r="AP51" s="556"/>
      <c r="AQ51" s="158" t="s">
        <v>231</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232</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374</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343</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384</v>
      </c>
      <c r="AF58" s="1027"/>
      <c r="AG58" s="1027"/>
      <c r="AH58" s="1027"/>
      <c r="AI58" s="1027" t="s">
        <v>406</v>
      </c>
      <c r="AJ58" s="1027"/>
      <c r="AK58" s="1027"/>
      <c r="AL58" s="556"/>
      <c r="AM58" s="1027" t="s">
        <v>503</v>
      </c>
      <c r="AN58" s="1027"/>
      <c r="AO58" s="1027"/>
      <c r="AP58" s="556"/>
      <c r="AQ58" s="158" t="s">
        <v>231</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232</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374</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343</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384</v>
      </c>
      <c r="AF65" s="1027"/>
      <c r="AG65" s="1027"/>
      <c r="AH65" s="1027"/>
      <c r="AI65" s="1027" t="s">
        <v>406</v>
      </c>
      <c r="AJ65" s="1027"/>
      <c r="AK65" s="1027"/>
      <c r="AL65" s="556"/>
      <c r="AM65" s="1027" t="s">
        <v>503</v>
      </c>
      <c r="AN65" s="1027"/>
      <c r="AO65" s="1027"/>
      <c r="AP65" s="556"/>
      <c r="AQ65" s="158" t="s">
        <v>231</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232</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374</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360</v>
      </c>
      <c r="H2" s="595"/>
      <c r="I2" s="595"/>
      <c r="J2" s="595"/>
      <c r="K2" s="595"/>
      <c r="L2" s="595"/>
      <c r="M2" s="595"/>
      <c r="N2" s="595"/>
      <c r="O2" s="595"/>
      <c r="P2" s="595"/>
      <c r="Q2" s="595"/>
      <c r="R2" s="595"/>
      <c r="S2" s="595"/>
      <c r="T2" s="595"/>
      <c r="U2" s="595"/>
      <c r="V2" s="595"/>
      <c r="W2" s="595"/>
      <c r="X2" s="595"/>
      <c r="Y2" s="595"/>
      <c r="Z2" s="595"/>
      <c r="AA2" s="595"/>
      <c r="AB2" s="596"/>
      <c r="AC2" s="594" t="s">
        <v>362</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266</v>
      </c>
      <c r="H15" s="595"/>
      <c r="I15" s="595"/>
      <c r="J15" s="595"/>
      <c r="K15" s="595"/>
      <c r="L15" s="595"/>
      <c r="M15" s="595"/>
      <c r="N15" s="595"/>
      <c r="O15" s="595"/>
      <c r="P15" s="595"/>
      <c r="Q15" s="595"/>
      <c r="R15" s="595"/>
      <c r="S15" s="595"/>
      <c r="T15" s="595"/>
      <c r="U15" s="595"/>
      <c r="V15" s="595"/>
      <c r="W15" s="595"/>
      <c r="X15" s="595"/>
      <c r="Y15" s="595"/>
      <c r="Z15" s="595"/>
      <c r="AA15" s="595"/>
      <c r="AB15" s="596"/>
      <c r="AC15" s="594" t="s">
        <v>267</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265</v>
      </c>
      <c r="H28" s="595"/>
      <c r="I28" s="595"/>
      <c r="J28" s="595"/>
      <c r="K28" s="595"/>
      <c r="L28" s="595"/>
      <c r="M28" s="595"/>
      <c r="N28" s="595"/>
      <c r="O28" s="595"/>
      <c r="P28" s="595"/>
      <c r="Q28" s="595"/>
      <c r="R28" s="595"/>
      <c r="S28" s="595"/>
      <c r="T28" s="595"/>
      <c r="U28" s="595"/>
      <c r="V28" s="595"/>
      <c r="W28" s="595"/>
      <c r="X28" s="595"/>
      <c r="Y28" s="595"/>
      <c r="Z28" s="595"/>
      <c r="AA28" s="595"/>
      <c r="AB28" s="596"/>
      <c r="AC28" s="594" t="s">
        <v>268</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313</v>
      </c>
      <c r="H41" s="595"/>
      <c r="I41" s="595"/>
      <c r="J41" s="595"/>
      <c r="K41" s="595"/>
      <c r="L41" s="595"/>
      <c r="M41" s="595"/>
      <c r="N41" s="595"/>
      <c r="O41" s="595"/>
      <c r="P41" s="595"/>
      <c r="Q41" s="595"/>
      <c r="R41" s="595"/>
      <c r="S41" s="595"/>
      <c r="T41" s="595"/>
      <c r="U41" s="595"/>
      <c r="V41" s="595"/>
      <c r="W41" s="595"/>
      <c r="X41" s="595"/>
      <c r="Y41" s="595"/>
      <c r="Z41" s="595"/>
      <c r="AA41" s="595"/>
      <c r="AB41" s="596"/>
      <c r="AC41" s="594" t="s">
        <v>181</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182</v>
      </c>
      <c r="H55" s="595"/>
      <c r="I55" s="595"/>
      <c r="J55" s="595"/>
      <c r="K55" s="595"/>
      <c r="L55" s="595"/>
      <c r="M55" s="595"/>
      <c r="N55" s="595"/>
      <c r="O55" s="595"/>
      <c r="P55" s="595"/>
      <c r="Q55" s="595"/>
      <c r="R55" s="595"/>
      <c r="S55" s="595"/>
      <c r="T55" s="595"/>
      <c r="U55" s="595"/>
      <c r="V55" s="595"/>
      <c r="W55" s="595"/>
      <c r="X55" s="595"/>
      <c r="Y55" s="595"/>
      <c r="Z55" s="595"/>
      <c r="AA55" s="595"/>
      <c r="AB55" s="596"/>
      <c r="AC55" s="594" t="s">
        <v>269</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270</v>
      </c>
      <c r="H68" s="595"/>
      <c r="I68" s="595"/>
      <c r="J68" s="595"/>
      <c r="K68" s="595"/>
      <c r="L68" s="595"/>
      <c r="M68" s="595"/>
      <c r="N68" s="595"/>
      <c r="O68" s="595"/>
      <c r="P68" s="595"/>
      <c r="Q68" s="595"/>
      <c r="R68" s="595"/>
      <c r="S68" s="595"/>
      <c r="T68" s="595"/>
      <c r="U68" s="595"/>
      <c r="V68" s="595"/>
      <c r="W68" s="595"/>
      <c r="X68" s="595"/>
      <c r="Y68" s="595"/>
      <c r="Z68" s="595"/>
      <c r="AA68" s="595"/>
      <c r="AB68" s="596"/>
      <c r="AC68" s="594" t="s">
        <v>271</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272</v>
      </c>
      <c r="H81" s="595"/>
      <c r="I81" s="595"/>
      <c r="J81" s="595"/>
      <c r="K81" s="595"/>
      <c r="L81" s="595"/>
      <c r="M81" s="595"/>
      <c r="N81" s="595"/>
      <c r="O81" s="595"/>
      <c r="P81" s="595"/>
      <c r="Q81" s="595"/>
      <c r="R81" s="595"/>
      <c r="S81" s="595"/>
      <c r="T81" s="595"/>
      <c r="U81" s="595"/>
      <c r="V81" s="595"/>
      <c r="W81" s="595"/>
      <c r="X81" s="595"/>
      <c r="Y81" s="595"/>
      <c r="Z81" s="595"/>
      <c r="AA81" s="595"/>
      <c r="AB81" s="596"/>
      <c r="AC81" s="594" t="s">
        <v>273</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274</v>
      </c>
      <c r="H94" s="595"/>
      <c r="I94" s="595"/>
      <c r="J94" s="595"/>
      <c r="K94" s="595"/>
      <c r="L94" s="595"/>
      <c r="M94" s="595"/>
      <c r="N94" s="595"/>
      <c r="O94" s="595"/>
      <c r="P94" s="595"/>
      <c r="Q94" s="595"/>
      <c r="R94" s="595"/>
      <c r="S94" s="595"/>
      <c r="T94" s="595"/>
      <c r="U94" s="595"/>
      <c r="V94" s="595"/>
      <c r="W94" s="595"/>
      <c r="X94" s="595"/>
      <c r="Y94" s="595"/>
      <c r="Z94" s="595"/>
      <c r="AA94" s="595"/>
      <c r="AB94" s="596"/>
      <c r="AC94" s="594" t="s">
        <v>183</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184</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275</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276</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277</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278</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279</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280</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185</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186</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281</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282</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283</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285</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284</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286</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187</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188</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287</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288</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289</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290</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291</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292</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189</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295</v>
      </c>
      <c r="K3" s="361"/>
      <c r="L3" s="361"/>
      <c r="M3" s="361"/>
      <c r="N3" s="361"/>
      <c r="O3" s="361"/>
      <c r="P3" s="247" t="s">
        <v>27</v>
      </c>
      <c r="Q3" s="247"/>
      <c r="R3" s="247"/>
      <c r="S3" s="247"/>
      <c r="T3" s="247"/>
      <c r="U3" s="247"/>
      <c r="V3" s="247"/>
      <c r="W3" s="247"/>
      <c r="X3" s="247"/>
      <c r="Y3" s="362" t="s">
        <v>347</v>
      </c>
      <c r="Z3" s="363"/>
      <c r="AA3" s="363"/>
      <c r="AB3" s="363"/>
      <c r="AC3" s="152" t="s">
        <v>332</v>
      </c>
      <c r="AD3" s="152"/>
      <c r="AE3" s="152"/>
      <c r="AF3" s="152"/>
      <c r="AG3" s="152"/>
      <c r="AH3" s="362" t="s">
        <v>257</v>
      </c>
      <c r="AI3" s="360"/>
      <c r="AJ3" s="360"/>
      <c r="AK3" s="360"/>
      <c r="AL3" s="360" t="s">
        <v>21</v>
      </c>
      <c r="AM3" s="360"/>
      <c r="AN3" s="360"/>
      <c r="AO3" s="364"/>
      <c r="AP3" s="365" t="s">
        <v>296</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295</v>
      </c>
      <c r="K36" s="361"/>
      <c r="L36" s="361"/>
      <c r="M36" s="361"/>
      <c r="N36" s="361"/>
      <c r="O36" s="361"/>
      <c r="P36" s="247" t="s">
        <v>27</v>
      </c>
      <c r="Q36" s="247"/>
      <c r="R36" s="247"/>
      <c r="S36" s="247"/>
      <c r="T36" s="247"/>
      <c r="U36" s="247"/>
      <c r="V36" s="247"/>
      <c r="W36" s="247"/>
      <c r="X36" s="247"/>
      <c r="Y36" s="362" t="s">
        <v>347</v>
      </c>
      <c r="Z36" s="363"/>
      <c r="AA36" s="363"/>
      <c r="AB36" s="363"/>
      <c r="AC36" s="152" t="s">
        <v>332</v>
      </c>
      <c r="AD36" s="152"/>
      <c r="AE36" s="152"/>
      <c r="AF36" s="152"/>
      <c r="AG36" s="152"/>
      <c r="AH36" s="362" t="s">
        <v>257</v>
      </c>
      <c r="AI36" s="360"/>
      <c r="AJ36" s="360"/>
      <c r="AK36" s="360"/>
      <c r="AL36" s="360" t="s">
        <v>21</v>
      </c>
      <c r="AM36" s="360"/>
      <c r="AN36" s="360"/>
      <c r="AO36" s="364"/>
      <c r="AP36" s="365" t="s">
        <v>296</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295</v>
      </c>
      <c r="K69" s="361"/>
      <c r="L69" s="361"/>
      <c r="M69" s="361"/>
      <c r="N69" s="361"/>
      <c r="O69" s="361"/>
      <c r="P69" s="247" t="s">
        <v>27</v>
      </c>
      <c r="Q69" s="247"/>
      <c r="R69" s="247"/>
      <c r="S69" s="247"/>
      <c r="T69" s="247"/>
      <c r="U69" s="247"/>
      <c r="V69" s="247"/>
      <c r="W69" s="247"/>
      <c r="X69" s="247"/>
      <c r="Y69" s="362" t="s">
        <v>347</v>
      </c>
      <c r="Z69" s="363"/>
      <c r="AA69" s="363"/>
      <c r="AB69" s="363"/>
      <c r="AC69" s="152" t="s">
        <v>332</v>
      </c>
      <c r="AD69" s="152"/>
      <c r="AE69" s="152"/>
      <c r="AF69" s="152"/>
      <c r="AG69" s="152"/>
      <c r="AH69" s="362" t="s">
        <v>257</v>
      </c>
      <c r="AI69" s="360"/>
      <c r="AJ69" s="360"/>
      <c r="AK69" s="360"/>
      <c r="AL69" s="360" t="s">
        <v>21</v>
      </c>
      <c r="AM69" s="360"/>
      <c r="AN69" s="360"/>
      <c r="AO69" s="364"/>
      <c r="AP69" s="365" t="s">
        <v>296</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295</v>
      </c>
      <c r="K102" s="361"/>
      <c r="L102" s="361"/>
      <c r="M102" s="361"/>
      <c r="N102" s="361"/>
      <c r="O102" s="361"/>
      <c r="P102" s="247" t="s">
        <v>27</v>
      </c>
      <c r="Q102" s="247"/>
      <c r="R102" s="247"/>
      <c r="S102" s="247"/>
      <c r="T102" s="247"/>
      <c r="U102" s="247"/>
      <c r="V102" s="247"/>
      <c r="W102" s="247"/>
      <c r="X102" s="247"/>
      <c r="Y102" s="362" t="s">
        <v>347</v>
      </c>
      <c r="Z102" s="363"/>
      <c r="AA102" s="363"/>
      <c r="AB102" s="363"/>
      <c r="AC102" s="152" t="s">
        <v>332</v>
      </c>
      <c r="AD102" s="152"/>
      <c r="AE102" s="152"/>
      <c r="AF102" s="152"/>
      <c r="AG102" s="152"/>
      <c r="AH102" s="362" t="s">
        <v>257</v>
      </c>
      <c r="AI102" s="360"/>
      <c r="AJ102" s="360"/>
      <c r="AK102" s="360"/>
      <c r="AL102" s="360" t="s">
        <v>21</v>
      </c>
      <c r="AM102" s="360"/>
      <c r="AN102" s="360"/>
      <c r="AO102" s="364"/>
      <c r="AP102" s="365" t="s">
        <v>296</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295</v>
      </c>
      <c r="K135" s="361"/>
      <c r="L135" s="361"/>
      <c r="M135" s="361"/>
      <c r="N135" s="361"/>
      <c r="O135" s="361"/>
      <c r="P135" s="247" t="s">
        <v>27</v>
      </c>
      <c r="Q135" s="247"/>
      <c r="R135" s="247"/>
      <c r="S135" s="247"/>
      <c r="T135" s="247"/>
      <c r="U135" s="247"/>
      <c r="V135" s="247"/>
      <c r="W135" s="247"/>
      <c r="X135" s="247"/>
      <c r="Y135" s="362" t="s">
        <v>347</v>
      </c>
      <c r="Z135" s="363"/>
      <c r="AA135" s="363"/>
      <c r="AB135" s="363"/>
      <c r="AC135" s="152" t="s">
        <v>332</v>
      </c>
      <c r="AD135" s="152"/>
      <c r="AE135" s="152"/>
      <c r="AF135" s="152"/>
      <c r="AG135" s="152"/>
      <c r="AH135" s="362" t="s">
        <v>257</v>
      </c>
      <c r="AI135" s="360"/>
      <c r="AJ135" s="360"/>
      <c r="AK135" s="360"/>
      <c r="AL135" s="360" t="s">
        <v>21</v>
      </c>
      <c r="AM135" s="360"/>
      <c r="AN135" s="360"/>
      <c r="AO135" s="364"/>
      <c r="AP135" s="365" t="s">
        <v>296</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295</v>
      </c>
      <c r="K168" s="361"/>
      <c r="L168" s="361"/>
      <c r="M168" s="361"/>
      <c r="N168" s="361"/>
      <c r="O168" s="361"/>
      <c r="P168" s="247" t="s">
        <v>27</v>
      </c>
      <c r="Q168" s="247"/>
      <c r="R168" s="247"/>
      <c r="S168" s="247"/>
      <c r="T168" s="247"/>
      <c r="U168" s="247"/>
      <c r="V168" s="247"/>
      <c r="W168" s="247"/>
      <c r="X168" s="247"/>
      <c r="Y168" s="362" t="s">
        <v>347</v>
      </c>
      <c r="Z168" s="363"/>
      <c r="AA168" s="363"/>
      <c r="AB168" s="363"/>
      <c r="AC168" s="152" t="s">
        <v>332</v>
      </c>
      <c r="AD168" s="152"/>
      <c r="AE168" s="152"/>
      <c r="AF168" s="152"/>
      <c r="AG168" s="152"/>
      <c r="AH168" s="362" t="s">
        <v>257</v>
      </c>
      <c r="AI168" s="360"/>
      <c r="AJ168" s="360"/>
      <c r="AK168" s="360"/>
      <c r="AL168" s="360" t="s">
        <v>21</v>
      </c>
      <c r="AM168" s="360"/>
      <c r="AN168" s="360"/>
      <c r="AO168" s="364"/>
      <c r="AP168" s="365" t="s">
        <v>296</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295</v>
      </c>
      <c r="K201" s="361"/>
      <c r="L201" s="361"/>
      <c r="M201" s="361"/>
      <c r="N201" s="361"/>
      <c r="O201" s="361"/>
      <c r="P201" s="247" t="s">
        <v>27</v>
      </c>
      <c r="Q201" s="247"/>
      <c r="R201" s="247"/>
      <c r="S201" s="247"/>
      <c r="T201" s="247"/>
      <c r="U201" s="247"/>
      <c r="V201" s="247"/>
      <c r="W201" s="247"/>
      <c r="X201" s="247"/>
      <c r="Y201" s="362" t="s">
        <v>347</v>
      </c>
      <c r="Z201" s="363"/>
      <c r="AA201" s="363"/>
      <c r="AB201" s="363"/>
      <c r="AC201" s="152" t="s">
        <v>332</v>
      </c>
      <c r="AD201" s="152"/>
      <c r="AE201" s="152"/>
      <c r="AF201" s="152"/>
      <c r="AG201" s="152"/>
      <c r="AH201" s="362" t="s">
        <v>257</v>
      </c>
      <c r="AI201" s="360"/>
      <c r="AJ201" s="360"/>
      <c r="AK201" s="360"/>
      <c r="AL201" s="360" t="s">
        <v>21</v>
      </c>
      <c r="AM201" s="360"/>
      <c r="AN201" s="360"/>
      <c r="AO201" s="364"/>
      <c r="AP201" s="365" t="s">
        <v>296</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295</v>
      </c>
      <c r="K234" s="361"/>
      <c r="L234" s="361"/>
      <c r="M234" s="361"/>
      <c r="N234" s="361"/>
      <c r="O234" s="361"/>
      <c r="P234" s="247" t="s">
        <v>27</v>
      </c>
      <c r="Q234" s="247"/>
      <c r="R234" s="247"/>
      <c r="S234" s="247"/>
      <c r="T234" s="247"/>
      <c r="U234" s="247"/>
      <c r="V234" s="247"/>
      <c r="W234" s="247"/>
      <c r="X234" s="247"/>
      <c r="Y234" s="362" t="s">
        <v>347</v>
      </c>
      <c r="Z234" s="363"/>
      <c r="AA234" s="363"/>
      <c r="AB234" s="363"/>
      <c r="AC234" s="152" t="s">
        <v>332</v>
      </c>
      <c r="AD234" s="152"/>
      <c r="AE234" s="152"/>
      <c r="AF234" s="152"/>
      <c r="AG234" s="152"/>
      <c r="AH234" s="362" t="s">
        <v>257</v>
      </c>
      <c r="AI234" s="360"/>
      <c r="AJ234" s="360"/>
      <c r="AK234" s="360"/>
      <c r="AL234" s="360" t="s">
        <v>21</v>
      </c>
      <c r="AM234" s="360"/>
      <c r="AN234" s="360"/>
      <c r="AO234" s="364"/>
      <c r="AP234" s="365" t="s">
        <v>296</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295</v>
      </c>
      <c r="K267" s="361"/>
      <c r="L267" s="361"/>
      <c r="M267" s="361"/>
      <c r="N267" s="361"/>
      <c r="O267" s="361"/>
      <c r="P267" s="247" t="s">
        <v>27</v>
      </c>
      <c r="Q267" s="247"/>
      <c r="R267" s="247"/>
      <c r="S267" s="247"/>
      <c r="T267" s="247"/>
      <c r="U267" s="247"/>
      <c r="V267" s="247"/>
      <c r="W267" s="247"/>
      <c r="X267" s="247"/>
      <c r="Y267" s="362" t="s">
        <v>347</v>
      </c>
      <c r="Z267" s="363"/>
      <c r="AA267" s="363"/>
      <c r="AB267" s="363"/>
      <c r="AC267" s="152" t="s">
        <v>332</v>
      </c>
      <c r="AD267" s="152"/>
      <c r="AE267" s="152"/>
      <c r="AF267" s="152"/>
      <c r="AG267" s="152"/>
      <c r="AH267" s="362" t="s">
        <v>257</v>
      </c>
      <c r="AI267" s="360"/>
      <c r="AJ267" s="360"/>
      <c r="AK267" s="360"/>
      <c r="AL267" s="360" t="s">
        <v>21</v>
      </c>
      <c r="AM267" s="360"/>
      <c r="AN267" s="360"/>
      <c r="AO267" s="364"/>
      <c r="AP267" s="365" t="s">
        <v>296</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295</v>
      </c>
      <c r="K300" s="361"/>
      <c r="L300" s="361"/>
      <c r="M300" s="361"/>
      <c r="N300" s="361"/>
      <c r="O300" s="361"/>
      <c r="P300" s="247" t="s">
        <v>27</v>
      </c>
      <c r="Q300" s="247"/>
      <c r="R300" s="247"/>
      <c r="S300" s="247"/>
      <c r="T300" s="247"/>
      <c r="U300" s="247"/>
      <c r="V300" s="247"/>
      <c r="W300" s="247"/>
      <c r="X300" s="247"/>
      <c r="Y300" s="362" t="s">
        <v>347</v>
      </c>
      <c r="Z300" s="363"/>
      <c r="AA300" s="363"/>
      <c r="AB300" s="363"/>
      <c r="AC300" s="152" t="s">
        <v>332</v>
      </c>
      <c r="AD300" s="152"/>
      <c r="AE300" s="152"/>
      <c r="AF300" s="152"/>
      <c r="AG300" s="152"/>
      <c r="AH300" s="362" t="s">
        <v>257</v>
      </c>
      <c r="AI300" s="360"/>
      <c r="AJ300" s="360"/>
      <c r="AK300" s="360"/>
      <c r="AL300" s="360" t="s">
        <v>21</v>
      </c>
      <c r="AM300" s="360"/>
      <c r="AN300" s="360"/>
      <c r="AO300" s="364"/>
      <c r="AP300" s="365" t="s">
        <v>296</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295</v>
      </c>
      <c r="K333" s="361"/>
      <c r="L333" s="361"/>
      <c r="M333" s="361"/>
      <c r="N333" s="361"/>
      <c r="O333" s="361"/>
      <c r="P333" s="247" t="s">
        <v>27</v>
      </c>
      <c r="Q333" s="247"/>
      <c r="R333" s="247"/>
      <c r="S333" s="247"/>
      <c r="T333" s="247"/>
      <c r="U333" s="247"/>
      <c r="V333" s="247"/>
      <c r="W333" s="247"/>
      <c r="X333" s="247"/>
      <c r="Y333" s="362" t="s">
        <v>347</v>
      </c>
      <c r="Z333" s="363"/>
      <c r="AA333" s="363"/>
      <c r="AB333" s="363"/>
      <c r="AC333" s="152" t="s">
        <v>332</v>
      </c>
      <c r="AD333" s="152"/>
      <c r="AE333" s="152"/>
      <c r="AF333" s="152"/>
      <c r="AG333" s="152"/>
      <c r="AH333" s="362" t="s">
        <v>257</v>
      </c>
      <c r="AI333" s="360"/>
      <c r="AJ333" s="360"/>
      <c r="AK333" s="360"/>
      <c r="AL333" s="360" t="s">
        <v>21</v>
      </c>
      <c r="AM333" s="360"/>
      <c r="AN333" s="360"/>
      <c r="AO333" s="364"/>
      <c r="AP333" s="365" t="s">
        <v>296</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295</v>
      </c>
      <c r="K366" s="361"/>
      <c r="L366" s="361"/>
      <c r="M366" s="361"/>
      <c r="N366" s="361"/>
      <c r="O366" s="361"/>
      <c r="P366" s="247" t="s">
        <v>27</v>
      </c>
      <c r="Q366" s="247"/>
      <c r="R366" s="247"/>
      <c r="S366" s="247"/>
      <c r="T366" s="247"/>
      <c r="U366" s="247"/>
      <c r="V366" s="247"/>
      <c r="W366" s="247"/>
      <c r="X366" s="247"/>
      <c r="Y366" s="362" t="s">
        <v>347</v>
      </c>
      <c r="Z366" s="363"/>
      <c r="AA366" s="363"/>
      <c r="AB366" s="363"/>
      <c r="AC366" s="152" t="s">
        <v>332</v>
      </c>
      <c r="AD366" s="152"/>
      <c r="AE366" s="152"/>
      <c r="AF366" s="152"/>
      <c r="AG366" s="152"/>
      <c r="AH366" s="362" t="s">
        <v>257</v>
      </c>
      <c r="AI366" s="360"/>
      <c r="AJ366" s="360"/>
      <c r="AK366" s="360"/>
      <c r="AL366" s="360" t="s">
        <v>21</v>
      </c>
      <c r="AM366" s="360"/>
      <c r="AN366" s="360"/>
      <c r="AO366" s="364"/>
      <c r="AP366" s="365" t="s">
        <v>296</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295</v>
      </c>
      <c r="K399" s="361"/>
      <c r="L399" s="361"/>
      <c r="M399" s="361"/>
      <c r="N399" s="361"/>
      <c r="O399" s="361"/>
      <c r="P399" s="247" t="s">
        <v>27</v>
      </c>
      <c r="Q399" s="247"/>
      <c r="R399" s="247"/>
      <c r="S399" s="247"/>
      <c r="T399" s="247"/>
      <c r="U399" s="247"/>
      <c r="V399" s="247"/>
      <c r="W399" s="247"/>
      <c r="X399" s="247"/>
      <c r="Y399" s="362" t="s">
        <v>347</v>
      </c>
      <c r="Z399" s="363"/>
      <c r="AA399" s="363"/>
      <c r="AB399" s="363"/>
      <c r="AC399" s="152" t="s">
        <v>332</v>
      </c>
      <c r="AD399" s="152"/>
      <c r="AE399" s="152"/>
      <c r="AF399" s="152"/>
      <c r="AG399" s="152"/>
      <c r="AH399" s="362" t="s">
        <v>257</v>
      </c>
      <c r="AI399" s="360"/>
      <c r="AJ399" s="360"/>
      <c r="AK399" s="360"/>
      <c r="AL399" s="360" t="s">
        <v>21</v>
      </c>
      <c r="AM399" s="360"/>
      <c r="AN399" s="360"/>
      <c r="AO399" s="364"/>
      <c r="AP399" s="365" t="s">
        <v>296</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295</v>
      </c>
      <c r="K432" s="361"/>
      <c r="L432" s="361"/>
      <c r="M432" s="361"/>
      <c r="N432" s="361"/>
      <c r="O432" s="361"/>
      <c r="P432" s="247" t="s">
        <v>27</v>
      </c>
      <c r="Q432" s="247"/>
      <c r="R432" s="247"/>
      <c r="S432" s="247"/>
      <c r="T432" s="247"/>
      <c r="U432" s="247"/>
      <c r="V432" s="247"/>
      <c r="W432" s="247"/>
      <c r="X432" s="247"/>
      <c r="Y432" s="362" t="s">
        <v>347</v>
      </c>
      <c r="Z432" s="363"/>
      <c r="AA432" s="363"/>
      <c r="AB432" s="363"/>
      <c r="AC432" s="152" t="s">
        <v>332</v>
      </c>
      <c r="AD432" s="152"/>
      <c r="AE432" s="152"/>
      <c r="AF432" s="152"/>
      <c r="AG432" s="152"/>
      <c r="AH432" s="362" t="s">
        <v>257</v>
      </c>
      <c r="AI432" s="360"/>
      <c r="AJ432" s="360"/>
      <c r="AK432" s="360"/>
      <c r="AL432" s="360" t="s">
        <v>21</v>
      </c>
      <c r="AM432" s="360"/>
      <c r="AN432" s="360"/>
      <c r="AO432" s="364"/>
      <c r="AP432" s="365" t="s">
        <v>296</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295</v>
      </c>
      <c r="K465" s="361"/>
      <c r="L465" s="361"/>
      <c r="M465" s="361"/>
      <c r="N465" s="361"/>
      <c r="O465" s="361"/>
      <c r="P465" s="247" t="s">
        <v>27</v>
      </c>
      <c r="Q465" s="247"/>
      <c r="R465" s="247"/>
      <c r="S465" s="247"/>
      <c r="T465" s="247"/>
      <c r="U465" s="247"/>
      <c r="V465" s="247"/>
      <c r="W465" s="247"/>
      <c r="X465" s="247"/>
      <c r="Y465" s="362" t="s">
        <v>347</v>
      </c>
      <c r="Z465" s="363"/>
      <c r="AA465" s="363"/>
      <c r="AB465" s="363"/>
      <c r="AC465" s="152" t="s">
        <v>332</v>
      </c>
      <c r="AD465" s="152"/>
      <c r="AE465" s="152"/>
      <c r="AF465" s="152"/>
      <c r="AG465" s="152"/>
      <c r="AH465" s="362" t="s">
        <v>257</v>
      </c>
      <c r="AI465" s="360"/>
      <c r="AJ465" s="360"/>
      <c r="AK465" s="360"/>
      <c r="AL465" s="360" t="s">
        <v>21</v>
      </c>
      <c r="AM465" s="360"/>
      <c r="AN465" s="360"/>
      <c r="AO465" s="364"/>
      <c r="AP465" s="365" t="s">
        <v>296</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295</v>
      </c>
      <c r="K498" s="361"/>
      <c r="L498" s="361"/>
      <c r="M498" s="361"/>
      <c r="N498" s="361"/>
      <c r="O498" s="361"/>
      <c r="P498" s="247" t="s">
        <v>27</v>
      </c>
      <c r="Q498" s="247"/>
      <c r="R498" s="247"/>
      <c r="S498" s="247"/>
      <c r="T498" s="247"/>
      <c r="U498" s="247"/>
      <c r="V498" s="247"/>
      <c r="W498" s="247"/>
      <c r="X498" s="247"/>
      <c r="Y498" s="362" t="s">
        <v>347</v>
      </c>
      <c r="Z498" s="363"/>
      <c r="AA498" s="363"/>
      <c r="AB498" s="363"/>
      <c r="AC498" s="152" t="s">
        <v>332</v>
      </c>
      <c r="AD498" s="152"/>
      <c r="AE498" s="152"/>
      <c r="AF498" s="152"/>
      <c r="AG498" s="152"/>
      <c r="AH498" s="362" t="s">
        <v>257</v>
      </c>
      <c r="AI498" s="360"/>
      <c r="AJ498" s="360"/>
      <c r="AK498" s="360"/>
      <c r="AL498" s="360" t="s">
        <v>21</v>
      </c>
      <c r="AM498" s="360"/>
      <c r="AN498" s="360"/>
      <c r="AO498" s="364"/>
      <c r="AP498" s="365" t="s">
        <v>296</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295</v>
      </c>
      <c r="K531" s="361"/>
      <c r="L531" s="361"/>
      <c r="M531" s="361"/>
      <c r="N531" s="361"/>
      <c r="O531" s="361"/>
      <c r="P531" s="247" t="s">
        <v>27</v>
      </c>
      <c r="Q531" s="247"/>
      <c r="R531" s="247"/>
      <c r="S531" s="247"/>
      <c r="T531" s="247"/>
      <c r="U531" s="247"/>
      <c r="V531" s="247"/>
      <c r="W531" s="247"/>
      <c r="X531" s="247"/>
      <c r="Y531" s="362" t="s">
        <v>347</v>
      </c>
      <c r="Z531" s="363"/>
      <c r="AA531" s="363"/>
      <c r="AB531" s="363"/>
      <c r="AC531" s="152" t="s">
        <v>332</v>
      </c>
      <c r="AD531" s="152"/>
      <c r="AE531" s="152"/>
      <c r="AF531" s="152"/>
      <c r="AG531" s="152"/>
      <c r="AH531" s="362" t="s">
        <v>257</v>
      </c>
      <c r="AI531" s="360"/>
      <c r="AJ531" s="360"/>
      <c r="AK531" s="360"/>
      <c r="AL531" s="360" t="s">
        <v>21</v>
      </c>
      <c r="AM531" s="360"/>
      <c r="AN531" s="360"/>
      <c r="AO531" s="364"/>
      <c r="AP531" s="365" t="s">
        <v>296</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295</v>
      </c>
      <c r="K564" s="361"/>
      <c r="L564" s="361"/>
      <c r="M564" s="361"/>
      <c r="N564" s="361"/>
      <c r="O564" s="361"/>
      <c r="P564" s="247" t="s">
        <v>27</v>
      </c>
      <c r="Q564" s="247"/>
      <c r="R564" s="247"/>
      <c r="S564" s="247"/>
      <c r="T564" s="247"/>
      <c r="U564" s="247"/>
      <c r="V564" s="247"/>
      <c r="W564" s="247"/>
      <c r="X564" s="247"/>
      <c r="Y564" s="362" t="s">
        <v>347</v>
      </c>
      <c r="Z564" s="363"/>
      <c r="AA564" s="363"/>
      <c r="AB564" s="363"/>
      <c r="AC564" s="152" t="s">
        <v>332</v>
      </c>
      <c r="AD564" s="152"/>
      <c r="AE564" s="152"/>
      <c r="AF564" s="152"/>
      <c r="AG564" s="152"/>
      <c r="AH564" s="362" t="s">
        <v>257</v>
      </c>
      <c r="AI564" s="360"/>
      <c r="AJ564" s="360"/>
      <c r="AK564" s="360"/>
      <c r="AL564" s="360" t="s">
        <v>21</v>
      </c>
      <c r="AM564" s="360"/>
      <c r="AN564" s="360"/>
      <c r="AO564" s="364"/>
      <c r="AP564" s="365" t="s">
        <v>296</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295</v>
      </c>
      <c r="K597" s="361"/>
      <c r="L597" s="361"/>
      <c r="M597" s="361"/>
      <c r="N597" s="361"/>
      <c r="O597" s="361"/>
      <c r="P597" s="247" t="s">
        <v>27</v>
      </c>
      <c r="Q597" s="247"/>
      <c r="R597" s="247"/>
      <c r="S597" s="247"/>
      <c r="T597" s="247"/>
      <c r="U597" s="247"/>
      <c r="V597" s="247"/>
      <c r="W597" s="247"/>
      <c r="X597" s="247"/>
      <c r="Y597" s="362" t="s">
        <v>347</v>
      </c>
      <c r="Z597" s="363"/>
      <c r="AA597" s="363"/>
      <c r="AB597" s="363"/>
      <c r="AC597" s="152" t="s">
        <v>332</v>
      </c>
      <c r="AD597" s="152"/>
      <c r="AE597" s="152"/>
      <c r="AF597" s="152"/>
      <c r="AG597" s="152"/>
      <c r="AH597" s="362" t="s">
        <v>257</v>
      </c>
      <c r="AI597" s="360"/>
      <c r="AJ597" s="360"/>
      <c r="AK597" s="360"/>
      <c r="AL597" s="360" t="s">
        <v>21</v>
      </c>
      <c r="AM597" s="360"/>
      <c r="AN597" s="360"/>
      <c r="AO597" s="364"/>
      <c r="AP597" s="365" t="s">
        <v>296</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295</v>
      </c>
      <c r="K630" s="361"/>
      <c r="L630" s="361"/>
      <c r="M630" s="361"/>
      <c r="N630" s="361"/>
      <c r="O630" s="361"/>
      <c r="P630" s="247" t="s">
        <v>27</v>
      </c>
      <c r="Q630" s="247"/>
      <c r="R630" s="247"/>
      <c r="S630" s="247"/>
      <c r="T630" s="247"/>
      <c r="U630" s="247"/>
      <c r="V630" s="247"/>
      <c r="W630" s="247"/>
      <c r="X630" s="247"/>
      <c r="Y630" s="362" t="s">
        <v>347</v>
      </c>
      <c r="Z630" s="363"/>
      <c r="AA630" s="363"/>
      <c r="AB630" s="363"/>
      <c r="AC630" s="152" t="s">
        <v>332</v>
      </c>
      <c r="AD630" s="152"/>
      <c r="AE630" s="152"/>
      <c r="AF630" s="152"/>
      <c r="AG630" s="152"/>
      <c r="AH630" s="362" t="s">
        <v>257</v>
      </c>
      <c r="AI630" s="360"/>
      <c r="AJ630" s="360"/>
      <c r="AK630" s="360"/>
      <c r="AL630" s="360" t="s">
        <v>21</v>
      </c>
      <c r="AM630" s="360"/>
      <c r="AN630" s="360"/>
      <c r="AO630" s="364"/>
      <c r="AP630" s="365" t="s">
        <v>296</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295</v>
      </c>
      <c r="K663" s="361"/>
      <c r="L663" s="361"/>
      <c r="M663" s="361"/>
      <c r="N663" s="361"/>
      <c r="O663" s="361"/>
      <c r="P663" s="247" t="s">
        <v>27</v>
      </c>
      <c r="Q663" s="247"/>
      <c r="R663" s="247"/>
      <c r="S663" s="247"/>
      <c r="T663" s="247"/>
      <c r="U663" s="247"/>
      <c r="V663" s="247"/>
      <c r="W663" s="247"/>
      <c r="X663" s="247"/>
      <c r="Y663" s="362" t="s">
        <v>347</v>
      </c>
      <c r="Z663" s="363"/>
      <c r="AA663" s="363"/>
      <c r="AB663" s="363"/>
      <c r="AC663" s="152" t="s">
        <v>332</v>
      </c>
      <c r="AD663" s="152"/>
      <c r="AE663" s="152"/>
      <c r="AF663" s="152"/>
      <c r="AG663" s="152"/>
      <c r="AH663" s="362" t="s">
        <v>257</v>
      </c>
      <c r="AI663" s="360"/>
      <c r="AJ663" s="360"/>
      <c r="AK663" s="360"/>
      <c r="AL663" s="360" t="s">
        <v>21</v>
      </c>
      <c r="AM663" s="360"/>
      <c r="AN663" s="360"/>
      <c r="AO663" s="364"/>
      <c r="AP663" s="365" t="s">
        <v>296</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295</v>
      </c>
      <c r="K696" s="361"/>
      <c r="L696" s="361"/>
      <c r="M696" s="361"/>
      <c r="N696" s="361"/>
      <c r="O696" s="361"/>
      <c r="P696" s="247" t="s">
        <v>27</v>
      </c>
      <c r="Q696" s="247"/>
      <c r="R696" s="247"/>
      <c r="S696" s="247"/>
      <c r="T696" s="247"/>
      <c r="U696" s="247"/>
      <c r="V696" s="247"/>
      <c r="W696" s="247"/>
      <c r="X696" s="247"/>
      <c r="Y696" s="362" t="s">
        <v>347</v>
      </c>
      <c r="Z696" s="363"/>
      <c r="AA696" s="363"/>
      <c r="AB696" s="363"/>
      <c r="AC696" s="152" t="s">
        <v>332</v>
      </c>
      <c r="AD696" s="152"/>
      <c r="AE696" s="152"/>
      <c r="AF696" s="152"/>
      <c r="AG696" s="152"/>
      <c r="AH696" s="362" t="s">
        <v>257</v>
      </c>
      <c r="AI696" s="360"/>
      <c r="AJ696" s="360"/>
      <c r="AK696" s="360"/>
      <c r="AL696" s="360" t="s">
        <v>21</v>
      </c>
      <c r="AM696" s="360"/>
      <c r="AN696" s="360"/>
      <c r="AO696" s="364"/>
      <c r="AP696" s="365" t="s">
        <v>296</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295</v>
      </c>
      <c r="K729" s="361"/>
      <c r="L729" s="361"/>
      <c r="M729" s="361"/>
      <c r="N729" s="361"/>
      <c r="O729" s="361"/>
      <c r="P729" s="247" t="s">
        <v>27</v>
      </c>
      <c r="Q729" s="247"/>
      <c r="R729" s="247"/>
      <c r="S729" s="247"/>
      <c r="T729" s="247"/>
      <c r="U729" s="247"/>
      <c r="V729" s="247"/>
      <c r="W729" s="247"/>
      <c r="X729" s="247"/>
      <c r="Y729" s="362" t="s">
        <v>347</v>
      </c>
      <c r="Z729" s="363"/>
      <c r="AA729" s="363"/>
      <c r="AB729" s="363"/>
      <c r="AC729" s="152" t="s">
        <v>332</v>
      </c>
      <c r="AD729" s="152"/>
      <c r="AE729" s="152"/>
      <c r="AF729" s="152"/>
      <c r="AG729" s="152"/>
      <c r="AH729" s="362" t="s">
        <v>257</v>
      </c>
      <c r="AI729" s="360"/>
      <c r="AJ729" s="360"/>
      <c r="AK729" s="360"/>
      <c r="AL729" s="360" t="s">
        <v>21</v>
      </c>
      <c r="AM729" s="360"/>
      <c r="AN729" s="360"/>
      <c r="AO729" s="364"/>
      <c r="AP729" s="365" t="s">
        <v>296</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295</v>
      </c>
      <c r="K762" s="361"/>
      <c r="L762" s="361"/>
      <c r="M762" s="361"/>
      <c r="N762" s="361"/>
      <c r="O762" s="361"/>
      <c r="P762" s="247" t="s">
        <v>27</v>
      </c>
      <c r="Q762" s="247"/>
      <c r="R762" s="247"/>
      <c r="S762" s="247"/>
      <c r="T762" s="247"/>
      <c r="U762" s="247"/>
      <c r="V762" s="247"/>
      <c r="W762" s="247"/>
      <c r="X762" s="247"/>
      <c r="Y762" s="362" t="s">
        <v>347</v>
      </c>
      <c r="Z762" s="363"/>
      <c r="AA762" s="363"/>
      <c r="AB762" s="363"/>
      <c r="AC762" s="152" t="s">
        <v>332</v>
      </c>
      <c r="AD762" s="152"/>
      <c r="AE762" s="152"/>
      <c r="AF762" s="152"/>
      <c r="AG762" s="152"/>
      <c r="AH762" s="362" t="s">
        <v>257</v>
      </c>
      <c r="AI762" s="360"/>
      <c r="AJ762" s="360"/>
      <c r="AK762" s="360"/>
      <c r="AL762" s="360" t="s">
        <v>21</v>
      </c>
      <c r="AM762" s="360"/>
      <c r="AN762" s="360"/>
      <c r="AO762" s="364"/>
      <c r="AP762" s="365" t="s">
        <v>296</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295</v>
      </c>
      <c r="K795" s="361"/>
      <c r="L795" s="361"/>
      <c r="M795" s="361"/>
      <c r="N795" s="361"/>
      <c r="O795" s="361"/>
      <c r="P795" s="247" t="s">
        <v>27</v>
      </c>
      <c r="Q795" s="247"/>
      <c r="R795" s="247"/>
      <c r="S795" s="247"/>
      <c r="T795" s="247"/>
      <c r="U795" s="247"/>
      <c r="V795" s="247"/>
      <c r="W795" s="247"/>
      <c r="X795" s="247"/>
      <c r="Y795" s="362" t="s">
        <v>347</v>
      </c>
      <c r="Z795" s="363"/>
      <c r="AA795" s="363"/>
      <c r="AB795" s="363"/>
      <c r="AC795" s="152" t="s">
        <v>332</v>
      </c>
      <c r="AD795" s="152"/>
      <c r="AE795" s="152"/>
      <c r="AF795" s="152"/>
      <c r="AG795" s="152"/>
      <c r="AH795" s="362" t="s">
        <v>257</v>
      </c>
      <c r="AI795" s="360"/>
      <c r="AJ795" s="360"/>
      <c r="AK795" s="360"/>
      <c r="AL795" s="360" t="s">
        <v>21</v>
      </c>
      <c r="AM795" s="360"/>
      <c r="AN795" s="360"/>
      <c r="AO795" s="364"/>
      <c r="AP795" s="365" t="s">
        <v>296</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295</v>
      </c>
      <c r="K828" s="361"/>
      <c r="L828" s="361"/>
      <c r="M828" s="361"/>
      <c r="N828" s="361"/>
      <c r="O828" s="361"/>
      <c r="P828" s="247" t="s">
        <v>27</v>
      </c>
      <c r="Q828" s="247"/>
      <c r="R828" s="247"/>
      <c r="S828" s="247"/>
      <c r="T828" s="247"/>
      <c r="U828" s="247"/>
      <c r="V828" s="247"/>
      <c r="W828" s="247"/>
      <c r="X828" s="247"/>
      <c r="Y828" s="362" t="s">
        <v>347</v>
      </c>
      <c r="Z828" s="363"/>
      <c r="AA828" s="363"/>
      <c r="AB828" s="363"/>
      <c r="AC828" s="152" t="s">
        <v>332</v>
      </c>
      <c r="AD828" s="152"/>
      <c r="AE828" s="152"/>
      <c r="AF828" s="152"/>
      <c r="AG828" s="152"/>
      <c r="AH828" s="362" t="s">
        <v>257</v>
      </c>
      <c r="AI828" s="360"/>
      <c r="AJ828" s="360"/>
      <c r="AK828" s="360"/>
      <c r="AL828" s="360" t="s">
        <v>21</v>
      </c>
      <c r="AM828" s="360"/>
      <c r="AN828" s="360"/>
      <c r="AO828" s="364"/>
      <c r="AP828" s="365" t="s">
        <v>296</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295</v>
      </c>
      <c r="K861" s="361"/>
      <c r="L861" s="361"/>
      <c r="M861" s="361"/>
      <c r="N861" s="361"/>
      <c r="O861" s="361"/>
      <c r="P861" s="247" t="s">
        <v>27</v>
      </c>
      <c r="Q861" s="247"/>
      <c r="R861" s="247"/>
      <c r="S861" s="247"/>
      <c r="T861" s="247"/>
      <c r="U861" s="247"/>
      <c r="V861" s="247"/>
      <c r="W861" s="247"/>
      <c r="X861" s="247"/>
      <c r="Y861" s="362" t="s">
        <v>347</v>
      </c>
      <c r="Z861" s="363"/>
      <c r="AA861" s="363"/>
      <c r="AB861" s="363"/>
      <c r="AC861" s="152" t="s">
        <v>332</v>
      </c>
      <c r="AD861" s="152"/>
      <c r="AE861" s="152"/>
      <c r="AF861" s="152"/>
      <c r="AG861" s="152"/>
      <c r="AH861" s="362" t="s">
        <v>257</v>
      </c>
      <c r="AI861" s="360"/>
      <c r="AJ861" s="360"/>
      <c r="AK861" s="360"/>
      <c r="AL861" s="360" t="s">
        <v>21</v>
      </c>
      <c r="AM861" s="360"/>
      <c r="AN861" s="360"/>
      <c r="AO861" s="364"/>
      <c r="AP861" s="365" t="s">
        <v>296</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295</v>
      </c>
      <c r="K894" s="361"/>
      <c r="L894" s="361"/>
      <c r="M894" s="361"/>
      <c r="N894" s="361"/>
      <c r="O894" s="361"/>
      <c r="P894" s="247" t="s">
        <v>27</v>
      </c>
      <c r="Q894" s="247"/>
      <c r="R894" s="247"/>
      <c r="S894" s="247"/>
      <c r="T894" s="247"/>
      <c r="U894" s="247"/>
      <c r="V894" s="247"/>
      <c r="W894" s="247"/>
      <c r="X894" s="247"/>
      <c r="Y894" s="362" t="s">
        <v>347</v>
      </c>
      <c r="Z894" s="363"/>
      <c r="AA894" s="363"/>
      <c r="AB894" s="363"/>
      <c r="AC894" s="152" t="s">
        <v>332</v>
      </c>
      <c r="AD894" s="152"/>
      <c r="AE894" s="152"/>
      <c r="AF894" s="152"/>
      <c r="AG894" s="152"/>
      <c r="AH894" s="362" t="s">
        <v>257</v>
      </c>
      <c r="AI894" s="360"/>
      <c r="AJ894" s="360"/>
      <c r="AK894" s="360"/>
      <c r="AL894" s="360" t="s">
        <v>21</v>
      </c>
      <c r="AM894" s="360"/>
      <c r="AN894" s="360"/>
      <c r="AO894" s="364"/>
      <c r="AP894" s="365" t="s">
        <v>296</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295</v>
      </c>
      <c r="K927" s="361"/>
      <c r="L927" s="361"/>
      <c r="M927" s="361"/>
      <c r="N927" s="361"/>
      <c r="O927" s="361"/>
      <c r="P927" s="247" t="s">
        <v>27</v>
      </c>
      <c r="Q927" s="247"/>
      <c r="R927" s="247"/>
      <c r="S927" s="247"/>
      <c r="T927" s="247"/>
      <c r="U927" s="247"/>
      <c r="V927" s="247"/>
      <c r="W927" s="247"/>
      <c r="X927" s="247"/>
      <c r="Y927" s="362" t="s">
        <v>347</v>
      </c>
      <c r="Z927" s="363"/>
      <c r="AA927" s="363"/>
      <c r="AB927" s="363"/>
      <c r="AC927" s="152" t="s">
        <v>332</v>
      </c>
      <c r="AD927" s="152"/>
      <c r="AE927" s="152"/>
      <c r="AF927" s="152"/>
      <c r="AG927" s="152"/>
      <c r="AH927" s="362" t="s">
        <v>257</v>
      </c>
      <c r="AI927" s="360"/>
      <c r="AJ927" s="360"/>
      <c r="AK927" s="360"/>
      <c r="AL927" s="360" t="s">
        <v>21</v>
      </c>
      <c r="AM927" s="360"/>
      <c r="AN927" s="360"/>
      <c r="AO927" s="364"/>
      <c r="AP927" s="365" t="s">
        <v>296</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295</v>
      </c>
      <c r="K960" s="361"/>
      <c r="L960" s="361"/>
      <c r="M960" s="361"/>
      <c r="N960" s="361"/>
      <c r="O960" s="361"/>
      <c r="P960" s="247" t="s">
        <v>27</v>
      </c>
      <c r="Q960" s="247"/>
      <c r="R960" s="247"/>
      <c r="S960" s="247"/>
      <c r="T960" s="247"/>
      <c r="U960" s="247"/>
      <c r="V960" s="247"/>
      <c r="W960" s="247"/>
      <c r="X960" s="247"/>
      <c r="Y960" s="362" t="s">
        <v>347</v>
      </c>
      <c r="Z960" s="363"/>
      <c r="AA960" s="363"/>
      <c r="AB960" s="363"/>
      <c r="AC960" s="152" t="s">
        <v>332</v>
      </c>
      <c r="AD960" s="152"/>
      <c r="AE960" s="152"/>
      <c r="AF960" s="152"/>
      <c r="AG960" s="152"/>
      <c r="AH960" s="362" t="s">
        <v>257</v>
      </c>
      <c r="AI960" s="360"/>
      <c r="AJ960" s="360"/>
      <c r="AK960" s="360"/>
      <c r="AL960" s="360" t="s">
        <v>21</v>
      </c>
      <c r="AM960" s="360"/>
      <c r="AN960" s="360"/>
      <c r="AO960" s="364"/>
      <c r="AP960" s="365" t="s">
        <v>296</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295</v>
      </c>
      <c r="K993" s="361"/>
      <c r="L993" s="361"/>
      <c r="M993" s="361"/>
      <c r="N993" s="361"/>
      <c r="O993" s="361"/>
      <c r="P993" s="247" t="s">
        <v>27</v>
      </c>
      <c r="Q993" s="247"/>
      <c r="R993" s="247"/>
      <c r="S993" s="247"/>
      <c r="T993" s="247"/>
      <c r="U993" s="247"/>
      <c r="V993" s="247"/>
      <c r="W993" s="247"/>
      <c r="X993" s="247"/>
      <c r="Y993" s="362" t="s">
        <v>347</v>
      </c>
      <c r="Z993" s="363"/>
      <c r="AA993" s="363"/>
      <c r="AB993" s="363"/>
      <c r="AC993" s="152" t="s">
        <v>332</v>
      </c>
      <c r="AD993" s="152"/>
      <c r="AE993" s="152"/>
      <c r="AF993" s="152"/>
      <c r="AG993" s="152"/>
      <c r="AH993" s="362" t="s">
        <v>257</v>
      </c>
      <c r="AI993" s="360"/>
      <c r="AJ993" s="360"/>
      <c r="AK993" s="360"/>
      <c r="AL993" s="360" t="s">
        <v>21</v>
      </c>
      <c r="AM993" s="360"/>
      <c r="AN993" s="360"/>
      <c r="AO993" s="364"/>
      <c r="AP993" s="365" t="s">
        <v>296</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295</v>
      </c>
      <c r="K1026" s="361"/>
      <c r="L1026" s="361"/>
      <c r="M1026" s="361"/>
      <c r="N1026" s="361"/>
      <c r="O1026" s="361"/>
      <c r="P1026" s="247" t="s">
        <v>27</v>
      </c>
      <c r="Q1026" s="247"/>
      <c r="R1026" s="247"/>
      <c r="S1026" s="247"/>
      <c r="T1026" s="247"/>
      <c r="U1026" s="247"/>
      <c r="V1026" s="247"/>
      <c r="W1026" s="247"/>
      <c r="X1026" s="247"/>
      <c r="Y1026" s="362" t="s">
        <v>347</v>
      </c>
      <c r="Z1026" s="363"/>
      <c r="AA1026" s="363"/>
      <c r="AB1026" s="363"/>
      <c r="AC1026" s="152" t="s">
        <v>332</v>
      </c>
      <c r="AD1026" s="152"/>
      <c r="AE1026" s="152"/>
      <c r="AF1026" s="152"/>
      <c r="AG1026" s="152"/>
      <c r="AH1026" s="362" t="s">
        <v>257</v>
      </c>
      <c r="AI1026" s="360"/>
      <c r="AJ1026" s="360"/>
      <c r="AK1026" s="360"/>
      <c r="AL1026" s="360" t="s">
        <v>21</v>
      </c>
      <c r="AM1026" s="360"/>
      <c r="AN1026" s="360"/>
      <c r="AO1026" s="364"/>
      <c r="AP1026" s="365" t="s">
        <v>296</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295</v>
      </c>
      <c r="K1059" s="361"/>
      <c r="L1059" s="361"/>
      <c r="M1059" s="361"/>
      <c r="N1059" s="361"/>
      <c r="O1059" s="361"/>
      <c r="P1059" s="247" t="s">
        <v>27</v>
      </c>
      <c r="Q1059" s="247"/>
      <c r="R1059" s="247"/>
      <c r="S1059" s="247"/>
      <c r="T1059" s="247"/>
      <c r="U1059" s="247"/>
      <c r="V1059" s="247"/>
      <c r="W1059" s="247"/>
      <c r="X1059" s="247"/>
      <c r="Y1059" s="362" t="s">
        <v>347</v>
      </c>
      <c r="Z1059" s="363"/>
      <c r="AA1059" s="363"/>
      <c r="AB1059" s="363"/>
      <c r="AC1059" s="152" t="s">
        <v>332</v>
      </c>
      <c r="AD1059" s="152"/>
      <c r="AE1059" s="152"/>
      <c r="AF1059" s="152"/>
      <c r="AG1059" s="152"/>
      <c r="AH1059" s="362" t="s">
        <v>257</v>
      </c>
      <c r="AI1059" s="360"/>
      <c r="AJ1059" s="360"/>
      <c r="AK1059" s="360"/>
      <c r="AL1059" s="360" t="s">
        <v>21</v>
      </c>
      <c r="AM1059" s="360"/>
      <c r="AN1059" s="360"/>
      <c r="AO1059" s="364"/>
      <c r="AP1059" s="365" t="s">
        <v>296</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295</v>
      </c>
      <c r="K1092" s="361"/>
      <c r="L1092" s="361"/>
      <c r="M1092" s="361"/>
      <c r="N1092" s="361"/>
      <c r="O1092" s="361"/>
      <c r="P1092" s="247" t="s">
        <v>27</v>
      </c>
      <c r="Q1092" s="247"/>
      <c r="R1092" s="247"/>
      <c r="S1092" s="247"/>
      <c r="T1092" s="247"/>
      <c r="U1092" s="247"/>
      <c r="V1092" s="247"/>
      <c r="W1092" s="247"/>
      <c r="X1092" s="247"/>
      <c r="Y1092" s="362" t="s">
        <v>347</v>
      </c>
      <c r="Z1092" s="363"/>
      <c r="AA1092" s="363"/>
      <c r="AB1092" s="363"/>
      <c r="AC1092" s="152" t="s">
        <v>332</v>
      </c>
      <c r="AD1092" s="152"/>
      <c r="AE1092" s="152"/>
      <c r="AF1092" s="152"/>
      <c r="AG1092" s="152"/>
      <c r="AH1092" s="362" t="s">
        <v>257</v>
      </c>
      <c r="AI1092" s="360"/>
      <c r="AJ1092" s="360"/>
      <c r="AK1092" s="360"/>
      <c r="AL1092" s="360" t="s">
        <v>21</v>
      </c>
      <c r="AM1092" s="360"/>
      <c r="AN1092" s="360"/>
      <c r="AO1092" s="364"/>
      <c r="AP1092" s="365" t="s">
        <v>296</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295</v>
      </c>
      <c r="K1125" s="361"/>
      <c r="L1125" s="361"/>
      <c r="M1125" s="361"/>
      <c r="N1125" s="361"/>
      <c r="O1125" s="361"/>
      <c r="P1125" s="247" t="s">
        <v>27</v>
      </c>
      <c r="Q1125" s="247"/>
      <c r="R1125" s="247"/>
      <c r="S1125" s="247"/>
      <c r="T1125" s="247"/>
      <c r="U1125" s="247"/>
      <c r="V1125" s="247"/>
      <c r="W1125" s="247"/>
      <c r="X1125" s="247"/>
      <c r="Y1125" s="362" t="s">
        <v>347</v>
      </c>
      <c r="Z1125" s="363"/>
      <c r="AA1125" s="363"/>
      <c r="AB1125" s="363"/>
      <c r="AC1125" s="152" t="s">
        <v>332</v>
      </c>
      <c r="AD1125" s="152"/>
      <c r="AE1125" s="152"/>
      <c r="AF1125" s="152"/>
      <c r="AG1125" s="152"/>
      <c r="AH1125" s="362" t="s">
        <v>257</v>
      </c>
      <c r="AI1125" s="360"/>
      <c r="AJ1125" s="360"/>
      <c r="AK1125" s="360"/>
      <c r="AL1125" s="360" t="s">
        <v>21</v>
      </c>
      <c r="AM1125" s="360"/>
      <c r="AN1125" s="360"/>
      <c r="AO1125" s="364"/>
      <c r="AP1125" s="365" t="s">
        <v>296</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295</v>
      </c>
      <c r="K1158" s="361"/>
      <c r="L1158" s="361"/>
      <c r="M1158" s="361"/>
      <c r="N1158" s="361"/>
      <c r="O1158" s="361"/>
      <c r="P1158" s="247" t="s">
        <v>27</v>
      </c>
      <c r="Q1158" s="247"/>
      <c r="R1158" s="247"/>
      <c r="S1158" s="247"/>
      <c r="T1158" s="247"/>
      <c r="U1158" s="247"/>
      <c r="V1158" s="247"/>
      <c r="W1158" s="247"/>
      <c r="X1158" s="247"/>
      <c r="Y1158" s="362" t="s">
        <v>347</v>
      </c>
      <c r="Z1158" s="363"/>
      <c r="AA1158" s="363"/>
      <c r="AB1158" s="363"/>
      <c r="AC1158" s="152" t="s">
        <v>332</v>
      </c>
      <c r="AD1158" s="152"/>
      <c r="AE1158" s="152"/>
      <c r="AF1158" s="152"/>
      <c r="AG1158" s="152"/>
      <c r="AH1158" s="362" t="s">
        <v>257</v>
      </c>
      <c r="AI1158" s="360"/>
      <c r="AJ1158" s="360"/>
      <c r="AK1158" s="360"/>
      <c r="AL1158" s="360" t="s">
        <v>21</v>
      </c>
      <c r="AM1158" s="360"/>
      <c r="AN1158" s="360"/>
      <c r="AO1158" s="364"/>
      <c r="AP1158" s="365" t="s">
        <v>296</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295</v>
      </c>
      <c r="K1191" s="361"/>
      <c r="L1191" s="361"/>
      <c r="M1191" s="361"/>
      <c r="N1191" s="361"/>
      <c r="O1191" s="361"/>
      <c r="P1191" s="247" t="s">
        <v>27</v>
      </c>
      <c r="Q1191" s="247"/>
      <c r="R1191" s="247"/>
      <c r="S1191" s="247"/>
      <c r="T1191" s="247"/>
      <c r="U1191" s="247"/>
      <c r="V1191" s="247"/>
      <c r="W1191" s="247"/>
      <c r="X1191" s="247"/>
      <c r="Y1191" s="362" t="s">
        <v>347</v>
      </c>
      <c r="Z1191" s="363"/>
      <c r="AA1191" s="363"/>
      <c r="AB1191" s="363"/>
      <c r="AC1191" s="152" t="s">
        <v>332</v>
      </c>
      <c r="AD1191" s="152"/>
      <c r="AE1191" s="152"/>
      <c r="AF1191" s="152"/>
      <c r="AG1191" s="152"/>
      <c r="AH1191" s="362" t="s">
        <v>257</v>
      </c>
      <c r="AI1191" s="360"/>
      <c r="AJ1191" s="360"/>
      <c r="AK1191" s="360"/>
      <c r="AL1191" s="360" t="s">
        <v>21</v>
      </c>
      <c r="AM1191" s="360"/>
      <c r="AN1191" s="360"/>
      <c r="AO1191" s="364"/>
      <c r="AP1191" s="365" t="s">
        <v>296</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295</v>
      </c>
      <c r="K1224" s="361"/>
      <c r="L1224" s="361"/>
      <c r="M1224" s="361"/>
      <c r="N1224" s="361"/>
      <c r="O1224" s="361"/>
      <c r="P1224" s="247" t="s">
        <v>27</v>
      </c>
      <c r="Q1224" s="247"/>
      <c r="R1224" s="247"/>
      <c r="S1224" s="247"/>
      <c r="T1224" s="247"/>
      <c r="U1224" s="247"/>
      <c r="V1224" s="247"/>
      <c r="W1224" s="247"/>
      <c r="X1224" s="247"/>
      <c r="Y1224" s="362" t="s">
        <v>347</v>
      </c>
      <c r="Z1224" s="363"/>
      <c r="AA1224" s="363"/>
      <c r="AB1224" s="363"/>
      <c r="AC1224" s="152" t="s">
        <v>332</v>
      </c>
      <c r="AD1224" s="152"/>
      <c r="AE1224" s="152"/>
      <c r="AF1224" s="152"/>
      <c r="AG1224" s="152"/>
      <c r="AH1224" s="362" t="s">
        <v>257</v>
      </c>
      <c r="AI1224" s="360"/>
      <c r="AJ1224" s="360"/>
      <c r="AK1224" s="360"/>
      <c r="AL1224" s="360" t="s">
        <v>21</v>
      </c>
      <c r="AM1224" s="360"/>
      <c r="AN1224" s="360"/>
      <c r="AO1224" s="364"/>
      <c r="AP1224" s="365" t="s">
        <v>296</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295</v>
      </c>
      <c r="K1257" s="361"/>
      <c r="L1257" s="361"/>
      <c r="M1257" s="361"/>
      <c r="N1257" s="361"/>
      <c r="O1257" s="361"/>
      <c r="P1257" s="247" t="s">
        <v>27</v>
      </c>
      <c r="Q1257" s="247"/>
      <c r="R1257" s="247"/>
      <c r="S1257" s="247"/>
      <c r="T1257" s="247"/>
      <c r="U1257" s="247"/>
      <c r="V1257" s="247"/>
      <c r="W1257" s="247"/>
      <c r="X1257" s="247"/>
      <c r="Y1257" s="362" t="s">
        <v>347</v>
      </c>
      <c r="Z1257" s="363"/>
      <c r="AA1257" s="363"/>
      <c r="AB1257" s="363"/>
      <c r="AC1257" s="152" t="s">
        <v>332</v>
      </c>
      <c r="AD1257" s="152"/>
      <c r="AE1257" s="152"/>
      <c r="AF1257" s="152"/>
      <c r="AG1257" s="152"/>
      <c r="AH1257" s="362" t="s">
        <v>257</v>
      </c>
      <c r="AI1257" s="360"/>
      <c r="AJ1257" s="360"/>
      <c r="AK1257" s="360"/>
      <c r="AL1257" s="360" t="s">
        <v>21</v>
      </c>
      <c r="AM1257" s="360"/>
      <c r="AN1257" s="360"/>
      <c r="AO1257" s="364"/>
      <c r="AP1257" s="365" t="s">
        <v>296</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295</v>
      </c>
      <c r="K1290" s="361"/>
      <c r="L1290" s="361"/>
      <c r="M1290" s="361"/>
      <c r="N1290" s="361"/>
      <c r="O1290" s="361"/>
      <c r="P1290" s="247" t="s">
        <v>27</v>
      </c>
      <c r="Q1290" s="247"/>
      <c r="R1290" s="247"/>
      <c r="S1290" s="247"/>
      <c r="T1290" s="247"/>
      <c r="U1290" s="247"/>
      <c r="V1290" s="247"/>
      <c r="W1290" s="247"/>
      <c r="X1290" s="247"/>
      <c r="Y1290" s="362" t="s">
        <v>347</v>
      </c>
      <c r="Z1290" s="363"/>
      <c r="AA1290" s="363"/>
      <c r="AB1290" s="363"/>
      <c r="AC1290" s="152" t="s">
        <v>332</v>
      </c>
      <c r="AD1290" s="152"/>
      <c r="AE1290" s="152"/>
      <c r="AF1290" s="152"/>
      <c r="AG1290" s="152"/>
      <c r="AH1290" s="362" t="s">
        <v>257</v>
      </c>
      <c r="AI1290" s="360"/>
      <c r="AJ1290" s="360"/>
      <c r="AK1290" s="360"/>
      <c r="AL1290" s="360" t="s">
        <v>21</v>
      </c>
      <c r="AM1290" s="360"/>
      <c r="AN1290" s="360"/>
      <c r="AO1290" s="364"/>
      <c r="AP1290" s="365" t="s">
        <v>296</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重光 俊祐(shigemitsu-shunsuke.hf8)</dc:creator>
  <cp:lastModifiedBy>庄司 裕紀(shouji-hiroki)</cp:lastModifiedBy>
  <cp:lastPrinted>2021-07-09T04:52:19Z</cp:lastPrinted>
  <dcterms:created xsi:type="dcterms:W3CDTF">2012-03-13T00:50:25Z</dcterms:created>
  <dcterms:modified xsi:type="dcterms:W3CDTF">2021-09-06T06:44:46Z</dcterms:modified>
</cp:coreProperties>
</file>