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<sst xmlns="http://schemas.openxmlformats.org/spreadsheetml/2006/main" count="2421" uniqueCount="700">
  <si>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</si>
  <si>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</si>
  <si>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</si>
  <si>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</si>
  <si>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</si>
  <si>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</si>
  <si>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</si>
  <si>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</si>
  <si>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</si>
  <si>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</si>
  <si>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</si>
  <si>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</si>
  <si>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</si>
  <si>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</si>
  <si>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</si>
  <si>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</si>
  <si>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</si>
  <si>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</si>
  <si>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</si>
  <si>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</si>
  <si>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</si>
  <si>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</si>
  <si>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</si>
  <si>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</si>
  <si>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</si>
  <si>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</si>
  <si>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</si>
  <si>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</si>
  <si>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</si>
  <si>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</si>
  <si>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</si>
  <si>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</si>
  <si>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</si>
  <si>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</si>
  <si>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</si>
  <si>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</si>
  <si>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</si>
  <si>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</si>
  <si>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</si>
  <si>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</si>
  <si>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</si>
  <si>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</si>
  <si>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</si>
  <si>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</si>
  <si>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</si>
  <si>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</si>
  <si>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</si>
  <si>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</si>
  <si>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</si>
  <si>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</si>
  <si>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</si>
  <si>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</si>
  <si>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</si>
  <si>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</si>
  <si>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</si>
  <si>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</si>
  <si>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</si>
  <si>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</si>
  <si>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</si>
  <si>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</si>
  <si>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</si>
  <si>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</si>
  <si>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</si>
  <si>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</si>
  <si>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</si>
  <si>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</si>
  <si>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</si>
  <si>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</si>
  <si>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</si>
  <si>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</si>
  <si>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</si>
  <si>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</si>
  <si>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</si>
  <si>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</si>
  <si>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</si>
  <si>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</si>
  <si>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</si>
  <si>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</si>
  <si>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</si>
  <si>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</si>
  <si>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</si>
  <si>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</si>
  <si>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</si>
  <si>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</si>
  <si>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</si>
  <si>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</si>
  <si>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</si>
  <si>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</si>
  <si>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</si>
  <si>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</si>
  <si>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</si>
  <si>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</si>
  <si>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</si>
  <si>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</si>
  <si>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</si>
  <si>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</si>
  <si>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</si>
  <si>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</si>
  <si>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</si>
  <si>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</si>
  <si>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</si>
  <si>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</si>
  <si>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</si>
  <si>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</si>
  <si>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</si>
  <si>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</si>
  <si>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</si>
  <si>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</si>
  <si>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</si>
  <si>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</si>
  <si>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</si>
  <si>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</si>
  <si>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</si>
  <si>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</si>
  <si>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</si>
  <si>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</si>
  <si>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</si>
  <si>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</si>
  <si>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</si>
  <si>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</si>
  <si>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</si>
  <si>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</si>
  <si>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</si>
  <si>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</si>
  <si>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</si>
  <si>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</si>
  <si>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</si>
  <si>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</si>
  <si>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</si>
  <si>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</si>
  <si>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</si>
  <si>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</si>
  <si>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</si>
  <si>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</si>
  <si>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</si>
  <si>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</si>
  <si>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</si>
  <si>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</si>
  <si>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</si>
  <si>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</si>
  <si>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</si>
  <si>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</si>
  <si>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</si>
  <si>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</si>
  <si>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</si>
  <si>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</si>
  <si>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</si>
  <si>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</si>
  <si>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</si>
  <si>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</si>
  <si>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</si>
  <si>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</si>
  <si>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</si>
  <si>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</si>
  <si>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</si>
  <si>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</si>
  <si>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</si>
  <si>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</si>
  <si>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</si>
  <si>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</si>
  <si>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</si>
  <si>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</si>
  <si>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</si>
  <si>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</si>
  <si>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</si>
  <si>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</si>
  <si>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</si>
  <si>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</si>
  <si>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</si>
  <si>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</si>
  <si>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</si>
  <si>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</si>
  <si>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</si>
  <si>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</si>
  <si>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</si>
  <si>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</si>
  <si>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</si>
  <si>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</si>
  <si>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</si>
  <si>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</si>
  <si>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</si>
  <si>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</si>
  <si>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</si>
  <si>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</si>
  <si>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</si>
  <si>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</si>
  <si>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</si>
  <si>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</si>
  <si>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</si>
  <si>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</si>
  <si>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</si>
  <si>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</si>
  <si>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</si>
  <si>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</si>
  <si>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</si>
  <si>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</si>
  <si>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</si>
  <si>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</si>
  <si>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</si>
  <si>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</si>
  <si>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</si>
  <si>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</si>
  <si>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</si>
  <si>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</si>
  <si>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</si>
  <si>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</si>
  <si>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</si>
  <si>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</si>
  <si>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</si>
  <si>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</si>
  <si>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</si>
  <si>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</si>
  <si>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</si>
  <si>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</si>
  <si>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</si>
  <si>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</si>
  <si>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</si>
  <si>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</si>
  <si>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</si>
  <si>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</si>
  <si>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</si>
  <si>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</si>
  <si>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</si>
  <si>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</si>
  <si>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</si>
  <si>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</si>
  <si>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</si>
  <si>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</si>
  <si>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</si>
  <si>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</si>
  <si>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</si>
  <si>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</si>
  <si>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</si>
  <si>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</si>
  <si>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</si>
  <si>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</si>
  <si>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</si>
  <si>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</si>
  <si>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</si>
  <si>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</si>
  <si>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</si>
  <si>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</si>
  <si>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</si>
  <si>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</si>
  <si>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</si>
  <si>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</si>
  <si>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</si>
  <si>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</si>
  <si>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</si>
  <si>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</si>
  <si>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</si>
  <si>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</si>
  <si>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</si>
  <si>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</si>
  <si>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</si>
  <si>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</si>
  <si>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</si>
  <si>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</si>
  <si>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</si>
  <si>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</si>
  <si>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</si>
  <si>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</si>
  <si>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</si>
  <si>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</si>
  <si>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</si>
  <si>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</si>
  <si>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</si>
  <si>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</si>
  <si>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</si>
  <si>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</si>
  <si>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</si>
  <si>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</si>
  <si>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</si>
  <si>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</si>
  <si>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</si>
  <si>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</si>
  <si>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</si>
  <si>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</si>
  <si>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</si>
  <si>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</si>
  <si>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</si>
  <si>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</si>
  <si>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</si>
  <si>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</si>
  <si>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</si>
  <si>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</si>
  <si>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</si>
  <si>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</si>
  <si>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</si>
  <si>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</si>
  <si>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</si>
  <si>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</si>
  <si>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</si>
  <si>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</si>
  <si>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</si>
  <si>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</si>
  <si>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</si>
  <si>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</si>
  <si>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</si>
  <si>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</si>
  <si>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</si>
  <si>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</si>
  <si>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</si>
  <si>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</si>
  <si>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</si>
  <si>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</si>
  <si>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</si>
  <si>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</si>
  <si>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</si>
  <si>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</si>
  <si>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</si>
  <si>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</si>
  <si>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</si>
  <si>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</si>
  <si>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</si>
  <si>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</si>
  <si>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</si>
  <si>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</si>
  <si>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</si>
  <si>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</si>
  <si>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</si>
  <si>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</si>
  <si>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</si>
  <si>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</si>
  <si>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</si>
  <si>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</si>
  <si>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</si>
  <si>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</si>
  <si>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</si>
  <si>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</si>
  <si>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</si>
  <si>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</si>
  <si>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</si>
  <si>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</si>
  <si>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</si>
  <si>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</si>
  <si>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</si>
  <si>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</si>
  <si>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</si>
  <si>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</si>
  <si>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</si>
  <si>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</si>
  <si>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</si>
  <si>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</si>
  <si>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</si>
  <si>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</si>
  <si>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</si>
  <si>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</si>
  <si>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</si>
  <si>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</si>
  <si>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</si>
  <si>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</si>
  <si>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</si>
  <si>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</si>
  <si>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</si>
  <si>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</si>
  <si>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</si>
  <si>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</si>
  <si>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</si>
  <si>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</si>
  <si>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</si>
  <si>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</si>
  <si>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</si>
  <si>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</si>
  <si>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</si>
  <si>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</si>
  <si>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</si>
  <si>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</si>
  <si>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</si>
  <si>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</si>
  <si>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</si>
  <si>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</si>
  <si>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</si>
  <si>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</si>
  <si>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</si>
  <si>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</si>
  <si>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</si>
  <si>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</si>
  <si>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</si>
  <si>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</si>
  <si>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</si>
  <si>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</si>
  <si>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</si>
  <si>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</si>
  <si>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</si>
  <si>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</si>
  <si>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</si>
  <si>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</si>
  <si>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</si>
  <si>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</si>
  <si>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</si>
  <si>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</si>
  <si>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</si>
  <si>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</si>
  <si>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</si>
  <si>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</si>
  <si>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</si>
  <si>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</si>
  <si>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</si>
  <si>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</si>
  <si>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</si>
  <si>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</si>
  <si>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</si>
  <si>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</si>
  <si>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</si>
  <si>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</si>
  <si>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</si>
  <si>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</si>
  <si>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</si>
  <si>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</si>
  <si>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</si>
  <si>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</si>
  <si>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</si>
  <si>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</si>
  <si>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</si>
  <si>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</si>
  <si>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</si>
  <si>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</si>
  <si>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</si>
  <si>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</si>
  <si>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</si>
  <si>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</si>
  <si>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</si>
  <si>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</si>
  <si>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</si>
  <si>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</si>
  <si>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</si>
  <si>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</si>
  <si>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</si>
  <si>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</si>
  <si>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</si>
  <si>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</si>
  <si>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</si>
  <si>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</si>
  <si>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</si>
  <si>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</si>
  <si>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</si>
  <si>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</si>
  <si>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</si>
  <si>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</si>
  <si>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</si>
  <si>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</si>
  <si>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</si>
  <si>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</si>
  <si>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</si>
  <si>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</si>
  <si>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</si>
  <si>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</si>
  <si>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</si>
  <si>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</si>
  <si>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</si>
  <si>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</si>
  <si>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</si>
  <si>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</si>
  <si>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</si>
  <si>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</si>
  <si>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</si>
  <si>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</si>
  <si>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</si>
  <si>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</si>
  <si>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</si>
  <si>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</si>
  <si>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</si>
  <si>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</si>
  <si>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</si>
  <si>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</si>
  <si>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</si>
  <si>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</si>
  <si>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</si>
  <si>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</si>
  <si>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</si>
  <si>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</si>
  <si>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</si>
  <si>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</si>
  <si>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</si>
  <si>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</si>
  <si>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</si>
  <si>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</si>
  <si>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</si>
  <si>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</si>
  <si>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</si>
  <si>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</si>
  <si>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</si>
  <si>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</si>
  <si>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</si>
  <si>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</si>
  <si>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</si>
  <si>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</si>
  <si>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</si>
  <si>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</si>
  <si>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</si>
  <si>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</si>
  <si>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</si>
  <si>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</si>
  <si>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</si>
  <si>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</si>
  <si>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</si>
  <si>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</si>
  <si>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</si>
  <si>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</si>
  <si>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</si>
  <si>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</si>
  <si>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</si>
  <si>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</si>
  <si>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</si>
  <si>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</si>
  <si>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</si>
  <si>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</si>
  <si>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</si>
  <si>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</si>
  <si>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</si>
  <si>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</si>
  <si>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</si>
  <si>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</si>
  <si>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</si>
  <si>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</si>
  <si>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</si>
  <si>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</si>
  <si>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</si>
  <si>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</si>
  <si>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</si>
  <si>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</si>
  <si>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</si>
  <si>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</si>
  <si>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</si>
  <si>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</si>
  <si>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</si>
  <si>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</si>
  <si>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</si>
  <si>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</si>
  <si>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</si>
  <si>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</si>
  <si>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</si>
  <si>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</si>
  <si>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</si>
  <si>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</si>
  <si>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</si>
  <si>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</si>
  <si>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</si>
  <si>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</si>
  <si>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</si>
  <si>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</si>
  <si>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</si>
  <si>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</si>
  <si>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</si>
  <si>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</si>
  <si>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</si>
  <si>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</si>
  <si>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</si>
  <si>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</si>
  <si>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</si>
  <si>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</si>
  <si>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</si>
  <si>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</si>
  <si>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</si>
  <si>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</si>
  <si>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</si>
  <si>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</si>
  <si>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</si>
  <si>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</si>
  <si>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</si>
  <si>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</si>
  <si>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</si>
  <si>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</si>
  <si>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</si>
  <si>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</si>
  <si>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</si>
  <si>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</si>
  <si>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</si>
  <si>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</si>
  <si>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</si>
  <si>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</si>
  <si>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</si>
  <si>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</si>
  <si>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</si>
  <si>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</si>
  <si>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</si>
  <si>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</si>
  <si>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</si>
  <si>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</si>
  <si>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</si>
  <si>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</si>
  <si>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</si>
  <si>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</si>
  <si>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</si>
  <si>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</si>
  <si>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</si>
  <si>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</si>
  <si>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</si>
  <si>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</si>
  <si>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</si>
  <si>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</si>
  <si>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</si>
  <si>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</si>
  <si>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</si>
  <si>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</si>
  <si>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</si>
  <si>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</si>
  <si>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</si>
  <si>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</si>
  <si>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</si>
  <si>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</si>
  <si>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</si>
  <si>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</si>
  <si>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</si>
  <si>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</si>
  <si>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</si>
  <si>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</si>
  <si>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</si>
  <si>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</si>
  <si>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</si>
  <si>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</si>
  <si>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</si>
  <si>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</si>
  <si>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</si>
  <si>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</si>
  <si>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</si>
  <si>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</si>
  <si>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</si>
  <si>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</si>
  <si>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</si>
  <si>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</si>
  <si>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</si>
  <si>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</si>
  <si>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</si>
  <si>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</si>
  <si>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</si>
  <si>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</si>
  <si>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</si>
  <si>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</si>
  <si>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第三者認証制度等適正推進費</t>
  </si>
  <si>
    <t>医薬・生活衛生局</t>
  </si>
  <si>
    <t>課長　河野　典厚</t>
  </si>
  <si>
    <t>平成17年度</t>
  </si>
  <si>
    <t>終了予定なし</t>
  </si>
  <si>
    <t>医療機器審査管理課</t>
  </si>
  <si>
    <t>医薬品、医療機器等の品質、有効性及び安全性の確保等に関する法律第23条の2の23～第23条の19
産業標準化法</t>
  </si>
  <si>
    <t>「医療機器規制と審査の最適化のための協働計画」「体外診断用医薬品規制と審査の最適化のための協働計画」（平成31年度　厚生労働省策定）</t>
  </si>
  <si>
    <t>本事業は、第三者認証機関の認証行為レベルを一定水準以上に維持させ、認証機関間における認証行為の質に格差を生じさせないようにすることを目的としている。</t>
  </si>
  <si>
    <t>第三者認証制度を適正に運用するためには、認証機関の認証行為レベルを一定水準以上に維持させるとともに、各認証機関との間で認証行為の質に格
差を生じさせない環境を整備する必要がある。そのため、下記のような事業を行う。
・認証行為を行うために必要な制度等に関する研修及び説明会を実施することにより、適正な認証の実施を推進する。
・医療機器製造施設への訪問調査及び第三者認証制度に関する意見交換を行う。</t>
  </si>
  <si>
    <t>-</t>
  </si>
  <si>
    <t>医薬品審査等業務庁費</t>
  </si>
  <si>
    <t>職員旅費</t>
  </si>
  <si>
    <t>諸謝金</t>
  </si>
  <si>
    <t>委員等旅費</t>
  </si>
  <si>
    <t>当事業は第三者認証制度の信頼性確保を目的とした事業であるため、数値による目標設定が困難であるため。</t>
  </si>
  <si>
    <t>認証行為レベルを一定水準以上に維持させるための打合せ及び研修の実施</t>
  </si>
  <si>
    <t>第三者認証機関との打合せ及び研修回数</t>
  </si>
  <si>
    <t>件</t>
  </si>
  <si>
    <t>回</t>
  </si>
  <si>
    <t>　　Ｘ ：執行額（百万円）／
Ｙ：医療機器の認証件数（件）　　　　　　　　</t>
    <phoneticPr fontId="5"/>
  </si>
  <si>
    <t>円</t>
  </si>
  <si>
    <t>Ｘ ／ Ｙ</t>
    <phoneticPr fontId="5"/>
  </si>
  <si>
    <t>0.12/935</t>
  </si>
  <si>
    <t>0.23/823</t>
  </si>
  <si>
    <t>品質・有効性・安全性の高い医薬品・医療機器・再生医療等製品を国民が適切に利用できるようにすること（Ⅰ－６）</t>
  </si>
  <si>
    <t>有効性・安全性の高い新医薬品等を迅速に提供できるようにすること（Ⅰ－６－１）</t>
  </si>
  <si>
    <t>‐</t>
  </si>
  <si>
    <t>203</t>
  </si>
  <si>
    <t>180</t>
  </si>
  <si>
    <t>149</t>
  </si>
  <si>
    <t>174</t>
  </si>
  <si>
    <t>186</t>
  </si>
  <si>
    <t>195</t>
  </si>
  <si>
    <t>198</t>
  </si>
  <si>
    <t>0209</t>
  </si>
  <si>
    <t>○</t>
  </si>
  <si>
    <t>本事業において、第三者認証機関の認証行為レベルを一定水準以上に維持させ、認証機関間で認証行為の質に格差が生じないようにすることにより、基準が定められた医療機器等について、登録認証機関による基準適合性認証により製造販売を可能とすることで速やかな上市を図るとともに、国による承認審査をリスクの高い品目に重点化することをもって、有効性・安全性の高い新医療機器を迅速に提供できるようにすること。</t>
    <phoneticPr fontId="5"/>
  </si>
  <si>
    <t>○</t>
    <phoneticPr fontId="5"/>
  </si>
  <si>
    <t>無</t>
    <rPh sb="0" eb="1">
      <t>ム</t>
    </rPh>
    <phoneticPr fontId="5"/>
  </si>
  <si>
    <t>△</t>
    <phoneticPr fontId="5"/>
  </si>
  <si>
    <t>医療機器の品質、有効性及び安全性の確保につながるため、第三者認証制度の認証行為レベルを一定の水準に維持することは、ニーズを反映した事業である。</t>
  </si>
  <si>
    <t>統一的規格を確保し、民間の認証機関が健全に機能するよう国において調査及び情報収集を行う必要がある。</t>
  </si>
  <si>
    <t>医療機器の第三者認証制度は医療機器の迅速な提供に必要であり、優先度の高い事業である。</t>
  </si>
  <si>
    <t>有効で安全な医療機器がより早く医療現場に提供されることを鑑みると、最終的な受益者は国民であるため、受益者との負担関係は妥当であると考えられる。</t>
  </si>
  <si>
    <t>研修件数等に対して、妥当な水準である。</t>
  </si>
  <si>
    <t>‐</t>
    <phoneticPr fontId="5"/>
  </si>
  <si>
    <t>本事業は第三者認証制度の信頼性確保を目的とした事業であるため、数値による定量的な成果目標設定は困難であるが、代替的な目標として認証行為レベルを一定水準以上に維持させるための打合せ及び研修を、第三者認証機関に実施することとしている。</t>
  </si>
  <si>
    <t>本事業にて適正な認証の実施を推進することは、医療機器の品質確保に活かされている。</t>
  </si>
  <si>
    <t>-</t>
    <phoneticPr fontId="5"/>
  </si>
  <si>
    <t>令和２年度は、少額随意契約の案件のみであった。
なお、多額の調達が必要となる場合は、原則として一般競争入札を行うこととしているところ。</t>
    <rPh sb="0" eb="2">
      <t>レイワ</t>
    </rPh>
    <phoneticPr fontId="5"/>
  </si>
  <si>
    <t>第三者認証機関による医療機器の認証件数</t>
    <phoneticPr fontId="5"/>
  </si>
  <si>
    <t>-</t>
    <phoneticPr fontId="5"/>
  </si>
  <si>
    <t>本事業において、第三者認証制度が適切に実施されるよう、第三者認証機関全体を対象とした研修を開催した。なお、令和2年度においては新型コロナウイルス感染症の拡大の影響を受け、例年実施する対面での研修ができなくなったことから、オンライン開催に切替えることした。また、複数の第三者認証機関とオンラインによる個別の打合せを行い、第三者認証制度が適切に実施されていることを確認した。</t>
    <rPh sb="42" eb="44">
      <t>ケンシュウ</t>
    </rPh>
    <rPh sb="53" eb="55">
      <t>レイワ</t>
    </rPh>
    <rPh sb="56" eb="58">
      <t>ネンド</t>
    </rPh>
    <rPh sb="63" eb="65">
      <t>シンガタ</t>
    </rPh>
    <rPh sb="72" eb="75">
      <t>カンセンショウ</t>
    </rPh>
    <rPh sb="76" eb="78">
      <t>カクダイ</t>
    </rPh>
    <rPh sb="79" eb="81">
      <t>エイキョウ</t>
    </rPh>
    <rPh sb="82" eb="83">
      <t>ウ</t>
    </rPh>
    <rPh sb="85" eb="87">
      <t>レイネン</t>
    </rPh>
    <rPh sb="87" eb="89">
      <t>ジッシ</t>
    </rPh>
    <rPh sb="91" eb="93">
      <t>タイメン</t>
    </rPh>
    <rPh sb="95" eb="97">
      <t>ケンシュウ</t>
    </rPh>
    <rPh sb="115" eb="117">
      <t>カイサイ</t>
    </rPh>
    <rPh sb="118" eb="120">
      <t>キリカエ</t>
    </rPh>
    <rPh sb="149" eb="151">
      <t>コベツ</t>
    </rPh>
    <phoneticPr fontId="5"/>
  </si>
  <si>
    <t>第三者認証機関との打合せ、研修の実施等により、適正な認証の実施、医療機器の品質確保に活かされているが、令和2年度は新型コロナウイルス感染症の拡大の影響を受け研修を開催する頻度が減少する等の要因により、予算の執行率に低い水準であるため、要因を分析のうえ、適正な認証が維持されるよう、研修の質の向上と効率性の確保をしながら、所要の予算要求を行う。</t>
    <rPh sb="51" eb="53">
      <t>レイワ</t>
    </rPh>
    <rPh sb="54" eb="56">
      <t>ネンド</t>
    </rPh>
    <rPh sb="57" eb="59">
      <t>シンガタ</t>
    </rPh>
    <rPh sb="66" eb="69">
      <t>カンセンショウ</t>
    </rPh>
    <rPh sb="70" eb="72">
      <t>カクダイ</t>
    </rPh>
    <rPh sb="73" eb="75">
      <t>エイキョウ</t>
    </rPh>
    <rPh sb="76" eb="77">
      <t>ウ</t>
    </rPh>
    <rPh sb="78" eb="80">
      <t>ケンシュウ</t>
    </rPh>
    <rPh sb="81" eb="83">
      <t>カイサイ</t>
    </rPh>
    <rPh sb="85" eb="87">
      <t>ヒンド</t>
    </rPh>
    <rPh sb="88" eb="90">
      <t>ゲンショウ</t>
    </rPh>
    <rPh sb="92" eb="93">
      <t>ナド</t>
    </rPh>
    <rPh sb="94" eb="96">
      <t>ヨウイン</t>
    </rPh>
    <rPh sb="100" eb="102">
      <t>ヨサン</t>
    </rPh>
    <rPh sb="103" eb="106">
      <t>シッコウリツ</t>
    </rPh>
    <rPh sb="107" eb="108">
      <t>ヒク</t>
    </rPh>
    <rPh sb="109" eb="111">
      <t>スイジュン</t>
    </rPh>
    <rPh sb="126" eb="128">
      <t>テキセイ</t>
    </rPh>
    <rPh sb="129" eb="131">
      <t>ニンショウ</t>
    </rPh>
    <rPh sb="132" eb="134">
      <t>イジ</t>
    </rPh>
    <rPh sb="140" eb="142">
      <t>ケンシュウ</t>
    </rPh>
    <rPh sb="143" eb="144">
      <t>シツ</t>
    </rPh>
    <rPh sb="145" eb="147">
      <t>コウジョウ</t>
    </rPh>
    <rPh sb="148" eb="151">
      <t>コウリツセイ</t>
    </rPh>
    <rPh sb="152" eb="154">
      <t>カクホ</t>
    </rPh>
    <rPh sb="160" eb="162">
      <t>ショヨウ</t>
    </rPh>
    <rPh sb="163" eb="165">
      <t>ヨサン</t>
    </rPh>
    <rPh sb="165" eb="167">
      <t>ヨウキュウ</t>
    </rPh>
    <rPh sb="168" eb="169">
      <t>オコナ</t>
    </rPh>
    <phoneticPr fontId="5"/>
  </si>
  <si>
    <t>0.07/991</t>
    <phoneticPr fontId="5"/>
  </si>
  <si>
    <t>-</t>
    <phoneticPr fontId="5"/>
  </si>
  <si>
    <t>厚労</t>
  </si>
  <si>
    <t>第三者認証制度の質の確保のために、認証行為レベルの確認を最低年１回、認証した品目の審査の妥当性を確認することとしている。平成30年度、令和元年度（平成３１年度）及び令和２年度について、認証行為レベルを確認したところ、特段認証行為に支障はなく、質は確保されていると判断できる。</t>
    <rPh sb="60" eb="62">
      <t>ヘイセイ</t>
    </rPh>
    <rPh sb="64" eb="66">
      <t>ネンド</t>
    </rPh>
    <rPh sb="67" eb="69">
      <t>レイワ</t>
    </rPh>
    <rPh sb="71" eb="72">
      <t>ド</t>
    </rPh>
    <rPh sb="73" eb="75">
      <t>ヘイセイ</t>
    </rPh>
    <rPh sb="80" eb="81">
      <t>オヨ</t>
    </rPh>
    <rPh sb="82" eb="84">
      <t>レイワ</t>
    </rPh>
    <rPh sb="85" eb="87">
      <t>ネンド</t>
    </rPh>
    <phoneticPr fontId="5"/>
  </si>
  <si>
    <t>-</t>
    <phoneticPr fontId="5"/>
  </si>
  <si>
    <t>令和２年度においては、会議等参加するにあたり委員等旅費、諸謝金が少額であったため。</t>
    <rPh sb="0" eb="2">
      <t>レイワ</t>
    </rPh>
    <rPh sb="32" eb="34">
      <t>ショウガク</t>
    </rPh>
    <phoneticPr fontId="5"/>
  </si>
  <si>
    <t>【随意契約（少額）】</t>
  </si>
  <si>
    <t>エデン株式会社</t>
    <phoneticPr fontId="5"/>
  </si>
  <si>
    <t>登録認証機関基準トレーニングシステムウェブシステム借上一式</t>
    <phoneticPr fontId="5"/>
  </si>
  <si>
    <t>-</t>
    <phoneticPr fontId="5"/>
  </si>
  <si>
    <t>借料</t>
    <phoneticPr fontId="5"/>
  </si>
  <si>
    <t>eden LMS利用料</t>
    <phoneticPr fontId="5"/>
  </si>
  <si>
    <t>A.エデン株式会社</t>
    <phoneticPr fontId="5"/>
  </si>
  <si>
    <t>第三者認証制度を適正に運用するため、認証機関の認証行為レベルを一定水準以上に維持させるとともに、各認証機関との間で認証行為の質に格差が生じない環境を整備するために必要な経費であり、引き続き必要な予算額を確保し、適正な執行に努めること。</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</si>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</sst>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30480</xdr:colOff>
      <xdr:row>749</xdr:row>
      <xdr:rowOff>50800</xdr:rowOff>
    </xdr:from>
    <xdr:to>
      <xdr:col>30</xdr:col>
      <xdr:colOff>137160</xdr:colOff>
      <xdr:row>751</xdr:row>
      <xdr:rowOff>12700</xdr:rowOff>
    </xdr:to>
    <xdr:sp macro="" textlink="">
      <xdr:nvSpPr>
        <xdr:cNvPr id="2" name="テキスト ボックス 1"/>
        <xdr:cNvSpPr txBox="1"/>
      </xdr:nvSpPr>
      <xdr:spPr>
        <a:xfrm>
          <a:off x="4030980" y="43541950"/>
          <a:ext cx="2106930" cy="6667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０．１百万円</a:t>
          </a:r>
          <a:endParaRPr kumimoji="1" lang="en-US" altLang="ja-JP" sz="1000">
            <a:solidFill>
              <a:sysClr val="windowText" lastClr="000000"/>
            </a:solidFill>
          </a:endParaRPr>
        </a:p>
      </xdr:txBody>
    </xdr:sp>
    <xdr:clientData/>
  </xdr:twoCellAnchor>
  <xdr:twoCellAnchor>
    <xdr:from>
      <xdr:col>19</xdr:col>
      <xdr:colOff>0</xdr:colOff>
      <xdr:row>751</xdr:row>
      <xdr:rowOff>213360</xdr:rowOff>
    </xdr:from>
    <xdr:to>
      <xdr:col>33</xdr:col>
      <xdr:colOff>13811</xdr:colOff>
      <xdr:row>753</xdr:row>
      <xdr:rowOff>175260</xdr:rowOff>
    </xdr:to>
    <xdr:sp macro="" textlink="">
      <xdr:nvSpPr>
        <xdr:cNvPr id="3" name="大かっこ 2"/>
        <xdr:cNvSpPr/>
      </xdr:nvSpPr>
      <xdr:spPr>
        <a:xfrm>
          <a:off x="3800475" y="44409360"/>
          <a:ext cx="2814161" cy="666750"/>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・第三者認証機関への制度等の研修</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・医療機器製造施設の調査</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25</xdr:col>
      <xdr:colOff>0</xdr:colOff>
      <xdr:row>754</xdr:row>
      <xdr:rowOff>0</xdr:rowOff>
    </xdr:from>
    <xdr:to>
      <xdr:col>25</xdr:col>
      <xdr:colOff>0</xdr:colOff>
      <xdr:row>757</xdr:row>
      <xdr:rowOff>40640</xdr:rowOff>
    </xdr:to>
    <xdr:cxnSp macro="">
      <xdr:nvCxnSpPr>
        <xdr:cNvPr id="4" name="直線矢印コネクタ 3"/>
        <xdr:cNvCxnSpPr/>
      </xdr:nvCxnSpPr>
      <xdr:spPr>
        <a:xfrm>
          <a:off x="5000625" y="45253275"/>
          <a:ext cx="0" cy="10979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164465</xdr:colOff>
      <xdr:row>757</xdr:row>
      <xdr:rowOff>77470</xdr:rowOff>
    </xdr:from>
    <xdr:to>
      <xdr:col>31</xdr:col>
      <xdr:colOff>61595</xdr:colOff>
      <xdr:row>759</xdr:row>
      <xdr:rowOff>45720</xdr:rowOff>
    </xdr:to>
    <xdr:sp macro="" textlink="">
      <xdr:nvSpPr>
        <xdr:cNvPr id="8" name="テキスト ボックス 7"/>
        <xdr:cNvSpPr txBox="1"/>
      </xdr:nvSpPr>
      <xdr:spPr>
        <a:xfrm>
          <a:off x="3764915" y="50074195"/>
          <a:ext cx="2497455" cy="6731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a:t>
          </a:r>
          <a:r>
            <a:rPr kumimoji="1" lang="ja-JP" altLang="en-US" sz="1000">
              <a:solidFill>
                <a:sysClr val="windowText" lastClr="000000"/>
              </a:solidFill>
            </a:rPr>
            <a:t>事務費</a:t>
          </a:r>
          <a:endParaRPr kumimoji="1" lang="en-US" altLang="ja-JP" sz="1000">
            <a:solidFill>
              <a:sysClr val="windowText" lastClr="000000"/>
            </a:solidFill>
          </a:endParaRPr>
        </a:p>
        <a:p>
          <a:pPr algn="ctr"/>
          <a:r>
            <a:rPr kumimoji="1" lang="ja-JP" altLang="en-US" sz="1000">
              <a:solidFill>
                <a:sysClr val="windowText" lastClr="000000"/>
              </a:solidFill>
            </a:rPr>
            <a:t>０．１百万円</a:t>
          </a:r>
          <a:endParaRPr kumimoji="1" lang="en-US" altLang="ja-JP" sz="1000">
            <a:solidFill>
              <a:sysClr val="windowText" lastClr="000000"/>
            </a:solidFill>
          </a:endParaRPr>
        </a:p>
      </xdr:txBody>
    </xdr:sp>
    <xdr:clientData/>
  </xdr:twoCellAnchor>
  <xdr:twoCellAnchor>
    <xdr:from>
      <xdr:col>18</xdr:col>
      <xdr:colOff>38100</xdr:colOff>
      <xdr:row>759</xdr:row>
      <xdr:rowOff>139700</xdr:rowOff>
    </xdr:from>
    <xdr:to>
      <xdr:col>32</xdr:col>
      <xdr:colOff>35718</xdr:colOff>
      <xdr:row>760</xdr:row>
      <xdr:rowOff>287337</xdr:rowOff>
    </xdr:to>
    <xdr:sp macro="" textlink="">
      <xdr:nvSpPr>
        <xdr:cNvPr id="10" name="大かっこ 9"/>
        <xdr:cNvSpPr/>
      </xdr:nvSpPr>
      <xdr:spPr>
        <a:xfrm>
          <a:off x="3638550" y="50841275"/>
          <a:ext cx="2797968" cy="500062"/>
        </a:xfrm>
        <a:prstGeom prst="bracketPair">
          <a:avLst>
            <a:gd name="adj" fmla="val 2448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・ウェブシステム借上一式</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topLeftCell="A724" zoomScaleNormal="100" zoomScaleSheetLayoutView="85" zoomScalePageLayoutView="85" workbookViewId="0">
      <selection activeCell="A733" sqref="A733:E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687</v>
      </c>
      <c r="AK2" s="925"/>
      <c r="AL2" s="925"/>
      <c r="AM2" s="925"/>
      <c r="AN2" s="83" t="s">
        <v>325</v>
      </c>
      <c r="AO2" s="925">
        <v>20</v>
      </c>
      <c r="AP2" s="925"/>
      <c r="AQ2" s="925"/>
      <c r="AR2" s="84" t="s">
        <v>628</v>
      </c>
      <c r="AS2" s="931">
        <v>273</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633</v>
      </c>
      <c r="H5" s="820"/>
      <c r="I5" s="820"/>
      <c r="J5" s="820"/>
      <c r="K5" s="820"/>
      <c r="L5" s="820"/>
      <c r="M5" s="821" t="s">
        <v>65</v>
      </c>
      <c r="N5" s="822"/>
      <c r="O5" s="822"/>
      <c r="P5" s="822"/>
      <c r="Q5" s="822"/>
      <c r="R5" s="823"/>
      <c r="S5" s="824" t="s">
        <v>634</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632</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639</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v>
      </c>
      <c r="Q13" s="641"/>
      <c r="R13" s="641"/>
      <c r="S13" s="641"/>
      <c r="T13" s="641"/>
      <c r="U13" s="641"/>
      <c r="V13" s="642"/>
      <c r="W13" s="640">
        <v>0.8</v>
      </c>
      <c r="X13" s="641"/>
      <c r="Y13" s="641"/>
      <c r="Z13" s="641"/>
      <c r="AA13" s="641"/>
      <c r="AB13" s="641"/>
      <c r="AC13" s="642"/>
      <c r="AD13" s="640">
        <v>0.6</v>
      </c>
      <c r="AE13" s="641"/>
      <c r="AF13" s="641"/>
      <c r="AG13" s="641"/>
      <c r="AH13" s="641"/>
      <c r="AI13" s="641"/>
      <c r="AJ13" s="642"/>
      <c r="AK13" s="640">
        <v>0.6</v>
      </c>
      <c r="AL13" s="641"/>
      <c r="AM13" s="641"/>
      <c r="AN13" s="641"/>
      <c r="AO13" s="641"/>
      <c r="AP13" s="641"/>
      <c r="AQ13" s="642"/>
      <c r="AR13" s="900">
        <v>0.6</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640</v>
      </c>
      <c r="Q14" s="641"/>
      <c r="R14" s="641"/>
      <c r="S14" s="641"/>
      <c r="T14" s="641"/>
      <c r="U14" s="641"/>
      <c r="V14" s="642"/>
      <c r="W14" s="640" t="s">
        <v>640</v>
      </c>
      <c r="X14" s="641"/>
      <c r="Y14" s="641"/>
      <c r="Z14" s="641"/>
      <c r="AA14" s="641"/>
      <c r="AB14" s="641"/>
      <c r="AC14" s="642"/>
      <c r="AD14" s="640" t="s">
        <v>640</v>
      </c>
      <c r="AE14" s="641"/>
      <c r="AF14" s="641"/>
      <c r="AG14" s="641"/>
      <c r="AH14" s="641"/>
      <c r="AI14" s="641"/>
      <c r="AJ14" s="642"/>
      <c r="AK14" s="640" t="s">
        <v>679</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640</v>
      </c>
      <c r="Q15" s="641"/>
      <c r="R15" s="641"/>
      <c r="S15" s="641"/>
      <c r="T15" s="641"/>
      <c r="U15" s="641"/>
      <c r="V15" s="642"/>
      <c r="W15" s="640" t="s">
        <v>640</v>
      </c>
      <c r="X15" s="641"/>
      <c r="Y15" s="641"/>
      <c r="Z15" s="641"/>
      <c r="AA15" s="641"/>
      <c r="AB15" s="641"/>
      <c r="AC15" s="642"/>
      <c r="AD15" s="640" t="s">
        <v>640</v>
      </c>
      <c r="AE15" s="641"/>
      <c r="AF15" s="641"/>
      <c r="AG15" s="641"/>
      <c r="AH15" s="641"/>
      <c r="AI15" s="641"/>
      <c r="AJ15" s="642"/>
      <c r="AK15" s="640" t="s">
        <v>679</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640</v>
      </c>
      <c r="Q16" s="641"/>
      <c r="R16" s="641"/>
      <c r="S16" s="641"/>
      <c r="T16" s="641"/>
      <c r="U16" s="641"/>
      <c r="V16" s="642"/>
      <c r="W16" s="640" t="s">
        <v>640</v>
      </c>
      <c r="X16" s="641"/>
      <c r="Y16" s="641"/>
      <c r="Z16" s="641"/>
      <c r="AA16" s="641"/>
      <c r="AB16" s="641"/>
      <c r="AC16" s="642"/>
      <c r="AD16" s="640" t="s">
        <v>640</v>
      </c>
      <c r="AE16" s="641"/>
      <c r="AF16" s="641"/>
      <c r="AG16" s="641"/>
      <c r="AH16" s="641"/>
      <c r="AI16" s="641"/>
      <c r="AJ16" s="642"/>
      <c r="AK16" s="640" t="s">
        <v>679</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640</v>
      </c>
      <c r="Q17" s="641"/>
      <c r="R17" s="641"/>
      <c r="S17" s="641"/>
      <c r="T17" s="641"/>
      <c r="U17" s="641"/>
      <c r="V17" s="642"/>
      <c r="W17" s="640" t="s">
        <v>640</v>
      </c>
      <c r="X17" s="641"/>
      <c r="Y17" s="641"/>
      <c r="Z17" s="641"/>
      <c r="AA17" s="641"/>
      <c r="AB17" s="641"/>
      <c r="AC17" s="642"/>
      <c r="AD17" s="640" t="s">
        <v>640</v>
      </c>
      <c r="AE17" s="641"/>
      <c r="AF17" s="641"/>
      <c r="AG17" s="641"/>
      <c r="AH17" s="641"/>
      <c r="AI17" s="641"/>
      <c r="AJ17" s="642"/>
      <c r="AK17" s="640" t="s">
        <v>679</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1</v>
      </c>
      <c r="Q18" s="859"/>
      <c r="R18" s="859"/>
      <c r="S18" s="859"/>
      <c r="T18" s="859"/>
      <c r="U18" s="859"/>
      <c r="V18" s="860"/>
      <c r="W18" s="858">
        <f>SUM(W13:AC17)</f>
        <v>0.8</v>
      </c>
      <c r="X18" s="859"/>
      <c r="Y18" s="859"/>
      <c r="Z18" s="859"/>
      <c r="AA18" s="859"/>
      <c r="AB18" s="859"/>
      <c r="AC18" s="860"/>
      <c r="AD18" s="858">
        <f>SUM(AD13:AJ17)</f>
        <v>0.6</v>
      </c>
      <c r="AE18" s="859"/>
      <c r="AF18" s="859"/>
      <c r="AG18" s="859"/>
      <c r="AH18" s="859"/>
      <c r="AI18" s="859"/>
      <c r="AJ18" s="860"/>
      <c r="AK18" s="858">
        <f>SUM(AK13:AQ17)</f>
        <v>0.6</v>
      </c>
      <c r="AL18" s="859"/>
      <c r="AM18" s="859"/>
      <c r="AN18" s="859"/>
      <c r="AO18" s="859"/>
      <c r="AP18" s="859"/>
      <c r="AQ18" s="860"/>
      <c r="AR18" s="858">
        <f>SUM(AR13:AX17)</f>
        <v>0.6</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0.1</v>
      </c>
      <c r="Q19" s="641"/>
      <c r="R19" s="641"/>
      <c r="S19" s="641"/>
      <c r="T19" s="641"/>
      <c r="U19" s="641"/>
      <c r="V19" s="642"/>
      <c r="W19" s="640">
        <v>0.2</v>
      </c>
      <c r="X19" s="641"/>
      <c r="Y19" s="641"/>
      <c r="Z19" s="641"/>
      <c r="AA19" s="641"/>
      <c r="AB19" s="641"/>
      <c r="AC19" s="642"/>
      <c r="AD19" s="640">
        <v>0.1</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0.1</v>
      </c>
      <c r="Q20" s="301"/>
      <c r="R20" s="301"/>
      <c r="S20" s="301"/>
      <c r="T20" s="301"/>
      <c r="U20" s="301"/>
      <c r="V20" s="301"/>
      <c r="W20" s="301">
        <f t="shared" ref="W20" si="0">IF(W18=0, "-", SUM(W19)/W18)</f>
        <v>0.25</v>
      </c>
      <c r="X20" s="301"/>
      <c r="Y20" s="301"/>
      <c r="Z20" s="301"/>
      <c r="AA20" s="301"/>
      <c r="AB20" s="301"/>
      <c r="AC20" s="301"/>
      <c r="AD20" s="301">
        <f t="shared" ref="AD20" si="1">IF(AD18=0, "-", SUM(AD19)/AD18)</f>
        <v>0.16666666666666669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0.1</v>
      </c>
      <c r="Q21" s="301"/>
      <c r="R21" s="301"/>
      <c r="S21" s="301"/>
      <c r="T21" s="301"/>
      <c r="U21" s="301"/>
      <c r="V21" s="301"/>
      <c r="W21" s="301">
        <f t="shared" ref="W21" si="2">IF(W19=0, "-", SUM(W19)/SUM(W13,W14))</f>
        <v>0.25</v>
      </c>
      <c r="X21" s="301"/>
      <c r="Y21" s="301"/>
      <c r="Z21" s="301"/>
      <c r="AA21" s="301"/>
      <c r="AB21" s="301"/>
      <c r="AC21" s="301"/>
      <c r="AD21" s="301">
        <f t="shared" ref="AD21" si="3">IF(AD19=0, "-", SUM(AD19)/SUM(AD13,AD14))</f>
        <v>0.16666666666666669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641</v>
      </c>
      <c r="H23" s="951"/>
      <c r="I23" s="951"/>
      <c r="J23" s="951"/>
      <c r="K23" s="951"/>
      <c r="L23" s="951"/>
      <c r="M23" s="951"/>
      <c r="N23" s="951"/>
      <c r="O23" s="952"/>
      <c r="P23" s="900">
        <v>0.2</v>
      </c>
      <c r="Q23" s="901"/>
      <c r="R23" s="901"/>
      <c r="S23" s="901"/>
      <c r="T23" s="901"/>
      <c r="U23" s="901"/>
      <c r="V23" s="915"/>
      <c r="W23" s="900">
        <v>0.2</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642</v>
      </c>
      <c r="H24" s="917"/>
      <c r="I24" s="917"/>
      <c r="J24" s="917"/>
      <c r="K24" s="917"/>
      <c r="L24" s="917"/>
      <c r="M24" s="917"/>
      <c r="N24" s="917"/>
      <c r="O24" s="918"/>
      <c r="P24" s="640">
        <v>0.2</v>
      </c>
      <c r="Q24" s="641"/>
      <c r="R24" s="641"/>
      <c r="S24" s="641"/>
      <c r="T24" s="641"/>
      <c r="U24" s="641"/>
      <c r="V24" s="642"/>
      <c r="W24" s="640">
        <v>0.2</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643</v>
      </c>
      <c r="H25" s="917"/>
      <c r="I25" s="917"/>
      <c r="J25" s="917"/>
      <c r="K25" s="917"/>
      <c r="L25" s="917"/>
      <c r="M25" s="917"/>
      <c r="N25" s="917"/>
      <c r="O25" s="918"/>
      <c r="P25" s="640">
        <v>0.1</v>
      </c>
      <c r="Q25" s="641"/>
      <c r="R25" s="641"/>
      <c r="S25" s="641"/>
      <c r="T25" s="641"/>
      <c r="U25" s="641"/>
      <c r="V25" s="642"/>
      <c r="W25" s="640">
        <v>0.1</v>
      </c>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t="s">
        <v>644</v>
      </c>
      <c r="H26" s="917"/>
      <c r="I26" s="917"/>
      <c r="J26" s="917"/>
      <c r="K26" s="917"/>
      <c r="L26" s="917"/>
      <c r="M26" s="917"/>
      <c r="N26" s="917"/>
      <c r="O26" s="918"/>
      <c r="P26" s="640">
        <v>0.1</v>
      </c>
      <c r="Q26" s="641"/>
      <c r="R26" s="641"/>
      <c r="S26" s="641"/>
      <c r="T26" s="641"/>
      <c r="U26" s="641"/>
      <c r="V26" s="642"/>
      <c r="W26" s="640">
        <v>0.1</v>
      </c>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0.6</v>
      </c>
      <c r="Q29" s="641"/>
      <c r="R29" s="641"/>
      <c r="S29" s="641"/>
      <c r="T29" s="641"/>
      <c r="U29" s="641"/>
      <c r="V29" s="642"/>
      <c r="W29" s="932">
        <f>AR13</f>
        <v>0.6</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640</v>
      </c>
      <c r="AR31" s="186"/>
      <c r="AS31" s="121" t="s">
        <v>185</v>
      </c>
      <c r="AT31" s="122"/>
      <c r="AU31" s="185" t="s">
        <v>640</v>
      </c>
      <c r="AV31" s="185"/>
      <c r="AW31" s="377" t="s">
        <v>175</v>
      </c>
      <c r="AX31" s="378"/>
    </row>
    <row r="32" spans="1:50" ht="23.25" customHeight="1" x14ac:dyDescent="0.15">
      <c r="A32" s="382"/>
      <c r="B32" s="380"/>
      <c r="C32" s="380"/>
      <c r="D32" s="380"/>
      <c r="E32" s="380"/>
      <c r="F32" s="381"/>
      <c r="G32" s="548" t="s">
        <v>640</v>
      </c>
      <c r="H32" s="549"/>
      <c r="I32" s="549"/>
      <c r="J32" s="549"/>
      <c r="K32" s="549"/>
      <c r="L32" s="549"/>
      <c r="M32" s="549"/>
      <c r="N32" s="549"/>
      <c r="O32" s="550"/>
      <c r="P32" s="93" t="s">
        <v>640</v>
      </c>
      <c r="Q32" s="93"/>
      <c r="R32" s="93"/>
      <c r="S32" s="93"/>
      <c r="T32" s="93"/>
      <c r="U32" s="93"/>
      <c r="V32" s="93"/>
      <c r="W32" s="93"/>
      <c r="X32" s="94"/>
      <c r="Y32" s="455" t="s">
        <v>12</v>
      </c>
      <c r="Z32" s="515"/>
      <c r="AA32" s="516"/>
      <c r="AB32" s="445" t="s">
        <v>640</v>
      </c>
      <c r="AC32" s="445"/>
      <c r="AD32" s="445"/>
      <c r="AE32" s="203" t="s">
        <v>640</v>
      </c>
      <c r="AF32" s="204"/>
      <c r="AG32" s="204"/>
      <c r="AH32" s="204"/>
      <c r="AI32" s="203" t="s">
        <v>640</v>
      </c>
      <c r="AJ32" s="204"/>
      <c r="AK32" s="204"/>
      <c r="AL32" s="204"/>
      <c r="AM32" s="203" t="s">
        <v>686</v>
      </c>
      <c r="AN32" s="204"/>
      <c r="AO32" s="204"/>
      <c r="AP32" s="204"/>
      <c r="AQ32" s="321" t="s">
        <v>640</v>
      </c>
      <c r="AR32" s="193"/>
      <c r="AS32" s="193"/>
      <c r="AT32" s="322"/>
      <c r="AU32" s="204" t="s">
        <v>640</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640</v>
      </c>
      <c r="AC33" s="507"/>
      <c r="AD33" s="507"/>
      <c r="AE33" s="203" t="s">
        <v>640</v>
      </c>
      <c r="AF33" s="204"/>
      <c r="AG33" s="204"/>
      <c r="AH33" s="204"/>
      <c r="AI33" s="203" t="s">
        <v>640</v>
      </c>
      <c r="AJ33" s="204"/>
      <c r="AK33" s="204"/>
      <c r="AL33" s="204"/>
      <c r="AM33" s="203" t="s">
        <v>686</v>
      </c>
      <c r="AN33" s="204"/>
      <c r="AO33" s="204"/>
      <c r="AP33" s="204"/>
      <c r="AQ33" s="321" t="s">
        <v>640</v>
      </c>
      <c r="AR33" s="193"/>
      <c r="AS33" s="193"/>
      <c r="AT33" s="322"/>
      <c r="AU33" s="204" t="s">
        <v>640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640</v>
      </c>
      <c r="AF34" s="204"/>
      <c r="AG34" s="204"/>
      <c r="AH34" s="204"/>
      <c r="AI34" s="203" t="s">
        <v>640</v>
      </c>
      <c r="AJ34" s="204"/>
      <c r="AK34" s="204"/>
      <c r="AL34" s="204"/>
      <c r="AM34" s="203" t="s">
        <v>686</v>
      </c>
      <c r="AN34" s="204"/>
      <c r="AO34" s="204"/>
      <c r="AP34" s="204"/>
      <c r="AQ34" s="321" t="s">
        <v>640</v>
      </c>
      <c r="AR34" s="193"/>
      <c r="AS34" s="193"/>
      <c r="AT34" s="322"/>
      <c r="AU34" s="204" t="s">
        <v>640</v>
      </c>
      <c r="AV34" s="204"/>
      <c r="AW34" s="204"/>
      <c r="AX34" s="206"/>
    </row>
    <row r="35" spans="1:51" ht="23.25" customHeight="1" x14ac:dyDescent="0.15">
      <c r="A35" s="213" t="s">
        <v>299</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845"/>
      <c r="B82" s="511"/>
      <c r="C82" s="409"/>
      <c r="D82" s="409"/>
      <c r="E82" s="409"/>
      <c r="F82" s="410"/>
      <c r="G82" s="659" t="s">
        <v>645</v>
      </c>
      <c r="H82" s="659"/>
      <c r="I82" s="659"/>
      <c r="J82" s="659"/>
      <c r="K82" s="659"/>
      <c r="L82" s="659"/>
      <c r="M82" s="659"/>
      <c r="N82" s="659"/>
      <c r="O82" s="659"/>
      <c r="P82" s="659"/>
      <c r="Q82" s="659"/>
      <c r="R82" s="659"/>
      <c r="S82" s="659"/>
      <c r="T82" s="659"/>
      <c r="U82" s="659"/>
      <c r="V82" s="659"/>
      <c r="W82" s="659"/>
      <c r="X82" s="659"/>
      <c r="Y82" s="659"/>
      <c r="Z82" s="659"/>
      <c r="AA82" s="660"/>
      <c r="AB82" s="864" t="s">
        <v>688</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1</v>
      </c>
    </row>
    <row r="83" spans="1:60" ht="22.5"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1</v>
      </c>
    </row>
    <row r="84" spans="1:60" ht="19.5"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69"/>
      <c r="AY84">
        <f t="shared" si="10"/>
        <v>1</v>
      </c>
    </row>
    <row r="85" spans="1:60" ht="18.75"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640</v>
      </c>
      <c r="AR86" s="185"/>
      <c r="AS86" s="121" t="s">
        <v>185</v>
      </c>
      <c r="AT86" s="122"/>
      <c r="AU86" s="185">
        <v>3</v>
      </c>
      <c r="AV86" s="185"/>
      <c r="AW86" s="377" t="s">
        <v>175</v>
      </c>
      <c r="AX86" s="378"/>
      <c r="AY86">
        <f t="shared" si="10"/>
        <v>1</v>
      </c>
      <c r="AZ86" s="10"/>
      <c r="BA86" s="10"/>
      <c r="BB86" s="10"/>
      <c r="BC86" s="10"/>
      <c r="BD86" s="10"/>
      <c r="BE86" s="10"/>
      <c r="BF86" s="10"/>
      <c r="BG86" s="10"/>
      <c r="BH86" s="10"/>
    </row>
    <row r="87" spans="1:60" ht="23.25" customHeight="1" x14ac:dyDescent="0.15">
      <c r="A87" s="845"/>
      <c r="B87" s="409"/>
      <c r="C87" s="409"/>
      <c r="D87" s="409"/>
      <c r="E87" s="409"/>
      <c r="F87" s="410"/>
      <c r="G87" s="92" t="s">
        <v>646</v>
      </c>
      <c r="H87" s="93"/>
      <c r="I87" s="93"/>
      <c r="J87" s="93"/>
      <c r="K87" s="93"/>
      <c r="L87" s="93"/>
      <c r="M87" s="93"/>
      <c r="N87" s="93"/>
      <c r="O87" s="94"/>
      <c r="P87" s="93" t="s">
        <v>647</v>
      </c>
      <c r="Q87" s="498"/>
      <c r="R87" s="498"/>
      <c r="S87" s="498"/>
      <c r="T87" s="498"/>
      <c r="U87" s="498"/>
      <c r="V87" s="498"/>
      <c r="W87" s="498"/>
      <c r="X87" s="499"/>
      <c r="Y87" s="545" t="s">
        <v>61</v>
      </c>
      <c r="Z87" s="546"/>
      <c r="AA87" s="547"/>
      <c r="AB87" s="445" t="s">
        <v>648</v>
      </c>
      <c r="AC87" s="445"/>
      <c r="AD87" s="445"/>
      <c r="AE87" s="203">
        <v>1</v>
      </c>
      <c r="AF87" s="204"/>
      <c r="AG87" s="204"/>
      <c r="AH87" s="204"/>
      <c r="AI87" s="203">
        <v>2</v>
      </c>
      <c r="AJ87" s="204"/>
      <c r="AK87" s="204"/>
      <c r="AL87" s="204"/>
      <c r="AM87" s="203">
        <v>1</v>
      </c>
      <c r="AN87" s="204"/>
      <c r="AO87" s="204"/>
      <c r="AP87" s="204"/>
      <c r="AQ87" s="321" t="s">
        <v>640</v>
      </c>
      <c r="AR87" s="193"/>
      <c r="AS87" s="193"/>
      <c r="AT87" s="322"/>
      <c r="AU87" s="204" t="s">
        <v>640</v>
      </c>
      <c r="AV87" s="204"/>
      <c r="AW87" s="204"/>
      <c r="AX87" s="206"/>
      <c r="AY87">
        <f t="shared" si="10"/>
        <v>1</v>
      </c>
    </row>
    <row r="88" spans="1:60" ht="23.25"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648</v>
      </c>
      <c r="AC88" s="507"/>
      <c r="AD88" s="507"/>
      <c r="AE88" s="203">
        <v>7</v>
      </c>
      <c r="AF88" s="204"/>
      <c r="AG88" s="204"/>
      <c r="AH88" s="204"/>
      <c r="AI88" s="203">
        <v>7</v>
      </c>
      <c r="AJ88" s="204"/>
      <c r="AK88" s="204"/>
      <c r="AL88" s="204"/>
      <c r="AM88" s="203">
        <v>7</v>
      </c>
      <c r="AN88" s="204"/>
      <c r="AO88" s="204"/>
      <c r="AP88" s="204"/>
      <c r="AQ88" s="321" t="s">
        <v>640</v>
      </c>
      <c r="AR88" s="193"/>
      <c r="AS88" s="193"/>
      <c r="AT88" s="322"/>
      <c r="AU88" s="204">
        <v>7</v>
      </c>
      <c r="AV88" s="204"/>
      <c r="AW88" s="204"/>
      <c r="AX88" s="206"/>
      <c r="AY88">
        <f t="shared" si="10"/>
        <v>1</v>
      </c>
      <c r="AZ88" s="10"/>
      <c r="BA88" s="10"/>
      <c r="BB88" s="10"/>
      <c r="BC88" s="10"/>
    </row>
    <row r="89" spans="1:60" ht="23.25" customHeight="1" thickBo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v>14</v>
      </c>
      <c r="AF89" s="211"/>
      <c r="AG89" s="211"/>
      <c r="AH89" s="211"/>
      <c r="AI89" s="210">
        <v>29</v>
      </c>
      <c r="AJ89" s="211"/>
      <c r="AK89" s="211"/>
      <c r="AL89" s="211"/>
      <c r="AM89" s="210">
        <v>14</v>
      </c>
      <c r="AN89" s="211"/>
      <c r="AO89" s="211"/>
      <c r="AP89" s="211"/>
      <c r="AQ89" s="321" t="s">
        <v>640</v>
      </c>
      <c r="AR89" s="193"/>
      <c r="AS89" s="193"/>
      <c r="AT89" s="322"/>
      <c r="AU89" s="204" t="s">
        <v>640</v>
      </c>
      <c r="AV89" s="204"/>
      <c r="AW89" s="204"/>
      <c r="AX89" s="206"/>
      <c r="AY89">
        <f t="shared" si="10"/>
        <v>1</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681</v>
      </c>
      <c r="H101" s="93"/>
      <c r="I101" s="93"/>
      <c r="J101" s="93"/>
      <c r="K101" s="93"/>
      <c r="L101" s="93"/>
      <c r="M101" s="93"/>
      <c r="N101" s="93"/>
      <c r="O101" s="93"/>
      <c r="P101" s="93"/>
      <c r="Q101" s="93"/>
      <c r="R101" s="93"/>
      <c r="S101" s="93"/>
      <c r="T101" s="93"/>
      <c r="U101" s="93"/>
      <c r="V101" s="93"/>
      <c r="W101" s="93"/>
      <c r="X101" s="94"/>
      <c r="Y101" s="526" t="s">
        <v>54</v>
      </c>
      <c r="Z101" s="527"/>
      <c r="AA101" s="528"/>
      <c r="AB101" s="445" t="s">
        <v>649</v>
      </c>
      <c r="AC101" s="445"/>
      <c r="AD101" s="445"/>
      <c r="AE101" s="267">
        <v>935</v>
      </c>
      <c r="AF101" s="267"/>
      <c r="AG101" s="267"/>
      <c r="AH101" s="267"/>
      <c r="AI101" s="267">
        <v>823</v>
      </c>
      <c r="AJ101" s="267"/>
      <c r="AK101" s="267"/>
      <c r="AL101" s="267"/>
      <c r="AM101" s="267">
        <v>991</v>
      </c>
      <c r="AN101" s="267"/>
      <c r="AO101" s="267"/>
      <c r="AP101" s="267"/>
      <c r="AQ101" s="267" t="s">
        <v>689</v>
      </c>
      <c r="AR101" s="267"/>
      <c r="AS101" s="267"/>
      <c r="AT101" s="267"/>
      <c r="AU101" s="203" t="s">
        <v>689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649</v>
      </c>
      <c r="AC102" s="445"/>
      <c r="AD102" s="445"/>
      <c r="AE102" s="267" t="s">
        <v>640</v>
      </c>
      <c r="AF102" s="267"/>
      <c r="AG102" s="267"/>
      <c r="AH102" s="267"/>
      <c r="AI102" s="267" t="s">
        <v>640</v>
      </c>
      <c r="AJ102" s="267"/>
      <c r="AK102" s="267"/>
      <c r="AL102" s="267"/>
      <c r="AM102" s="267" t="s">
        <v>682</v>
      </c>
      <c r="AN102" s="267"/>
      <c r="AO102" s="267"/>
      <c r="AP102" s="267"/>
      <c r="AQ102" s="267" t="s">
        <v>689</v>
      </c>
      <c r="AR102" s="267"/>
      <c r="AS102" s="267"/>
      <c r="AT102" s="267"/>
      <c r="AU102" s="210" t="s">
        <v>689</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67">
        <v>128</v>
      </c>
      <c r="AF116" s="267"/>
      <c r="AG116" s="267"/>
      <c r="AH116" s="267"/>
      <c r="AI116" s="267">
        <v>279</v>
      </c>
      <c r="AJ116" s="267"/>
      <c r="AK116" s="267"/>
      <c r="AL116" s="267"/>
      <c r="AM116" s="267">
        <v>67</v>
      </c>
      <c r="AN116" s="267"/>
      <c r="AO116" s="267"/>
      <c r="AP116" s="267"/>
      <c r="AQ116" s="203" t="s">
        <v>689</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652</v>
      </c>
      <c r="AC117" s="457"/>
      <c r="AD117" s="458"/>
      <c r="AE117" s="535" t="s">
        <v>653</v>
      </c>
      <c r="AF117" s="535"/>
      <c r="AG117" s="535"/>
      <c r="AH117" s="535"/>
      <c r="AI117" s="535" t="s">
        <v>654</v>
      </c>
      <c r="AJ117" s="535"/>
      <c r="AK117" s="535"/>
      <c r="AL117" s="535"/>
      <c r="AM117" s="535" t="s">
        <v>685</v>
      </c>
      <c r="AN117" s="535"/>
      <c r="AO117" s="535"/>
      <c r="AP117" s="535"/>
      <c r="AQ117" s="535" t="s">
        <v>689</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7.2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640</v>
      </c>
      <c r="AR133" s="185"/>
      <c r="AS133" s="121" t="s">
        <v>185</v>
      </c>
      <c r="AT133" s="122"/>
      <c r="AU133" s="186" t="s">
        <v>640</v>
      </c>
      <c r="AV133" s="186"/>
      <c r="AW133" s="121" t="s">
        <v>175</v>
      </c>
      <c r="AX133" s="181"/>
      <c r="AY133">
        <f>$AY$132</f>
        <v>1</v>
      </c>
    </row>
    <row r="134" spans="1:51" ht="39.75" customHeight="1" x14ac:dyDescent="0.15">
      <c r="A134" s="175"/>
      <c r="B134" s="172"/>
      <c r="C134" s="166"/>
      <c r="D134" s="172"/>
      <c r="E134" s="166"/>
      <c r="F134" s="167"/>
      <c r="G134" s="92" t="s">
        <v>657</v>
      </c>
      <c r="H134" s="93"/>
      <c r="I134" s="93"/>
      <c r="J134" s="93"/>
      <c r="K134" s="93"/>
      <c r="L134" s="93"/>
      <c r="M134" s="93"/>
      <c r="N134" s="93"/>
      <c r="O134" s="93"/>
      <c r="P134" s="93"/>
      <c r="Q134" s="93"/>
      <c r="R134" s="93"/>
      <c r="S134" s="93"/>
      <c r="T134" s="93"/>
      <c r="U134" s="93"/>
      <c r="V134" s="93"/>
      <c r="W134" s="93"/>
      <c r="X134" s="94"/>
      <c r="Y134" s="187" t="s">
        <v>199</v>
      </c>
      <c r="Z134" s="188"/>
      <c r="AA134" s="189"/>
      <c r="AB134" s="190" t="s">
        <v>640</v>
      </c>
      <c r="AC134" s="191"/>
      <c r="AD134" s="191"/>
      <c r="AE134" s="192" t="s">
        <v>640</v>
      </c>
      <c r="AF134" s="193"/>
      <c r="AG134" s="193"/>
      <c r="AH134" s="193"/>
      <c r="AI134" s="192" t="s">
        <v>640</v>
      </c>
      <c r="AJ134" s="193"/>
      <c r="AK134" s="193"/>
      <c r="AL134" s="193"/>
      <c r="AM134" s="192" t="s">
        <v>679</v>
      </c>
      <c r="AN134" s="193"/>
      <c r="AO134" s="193"/>
      <c r="AP134" s="193"/>
      <c r="AQ134" s="192" t="s">
        <v>640</v>
      </c>
      <c r="AR134" s="193"/>
      <c r="AS134" s="193"/>
      <c r="AT134" s="193"/>
      <c r="AU134" s="192" t="s">
        <v>640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640</v>
      </c>
      <c r="AC135" s="199"/>
      <c r="AD135" s="199"/>
      <c r="AE135" s="192" t="s">
        <v>640</v>
      </c>
      <c r="AF135" s="193"/>
      <c r="AG135" s="193"/>
      <c r="AH135" s="193"/>
      <c r="AI135" s="192" t="s">
        <v>640</v>
      </c>
      <c r="AJ135" s="193"/>
      <c r="AK135" s="193"/>
      <c r="AL135" s="193"/>
      <c r="AM135" s="192" t="s">
        <v>679</v>
      </c>
      <c r="AN135" s="193"/>
      <c r="AO135" s="193"/>
      <c r="AP135" s="193"/>
      <c r="AQ135" s="192" t="s">
        <v>640</v>
      </c>
      <c r="AR135" s="193"/>
      <c r="AS135" s="193"/>
      <c r="AT135" s="193"/>
      <c r="AU135" s="192" t="s">
        <v>640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657</v>
      </c>
      <c r="H154" s="93"/>
      <c r="I154" s="93"/>
      <c r="J154" s="93"/>
      <c r="K154" s="93"/>
      <c r="L154" s="93"/>
      <c r="M154" s="93"/>
      <c r="N154" s="93"/>
      <c r="O154" s="93"/>
      <c r="P154" s="94"/>
      <c r="Q154" s="113" t="s">
        <v>657</v>
      </c>
      <c r="R154" s="93"/>
      <c r="S154" s="93"/>
      <c r="T154" s="93"/>
      <c r="U154" s="93"/>
      <c r="V154" s="93"/>
      <c r="W154" s="93"/>
      <c r="X154" s="93"/>
      <c r="Y154" s="93"/>
      <c r="Z154" s="93"/>
      <c r="AA154" s="275"/>
      <c r="AB154" s="129" t="s">
        <v>657</v>
      </c>
      <c r="AC154" s="130"/>
      <c r="AD154" s="130"/>
      <c r="AE154" s="135" t="s">
        <v>657</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689</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1</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1</v>
      </c>
    </row>
    <row r="161" spans="1:51" ht="22.5" hidden="1" customHeight="1" x14ac:dyDescent="0.15">
      <c r="A161" s="175"/>
      <c r="B161" s="172"/>
      <c r="C161" s="166"/>
      <c r="D161" s="172"/>
      <c r="E161" s="166"/>
      <c r="F161" s="167"/>
      <c r="G161" s="92" t="s">
        <v>657</v>
      </c>
      <c r="H161" s="93"/>
      <c r="I161" s="93"/>
      <c r="J161" s="93"/>
      <c r="K161" s="93"/>
      <c r="L161" s="93"/>
      <c r="M161" s="93"/>
      <c r="N161" s="93"/>
      <c r="O161" s="93"/>
      <c r="P161" s="94"/>
      <c r="Q161" s="113" t="s">
        <v>657</v>
      </c>
      <c r="R161" s="93"/>
      <c r="S161" s="93"/>
      <c r="T161" s="93"/>
      <c r="U161" s="93"/>
      <c r="V161" s="93"/>
      <c r="W161" s="93"/>
      <c r="X161" s="93"/>
      <c r="Y161" s="93"/>
      <c r="Z161" s="93"/>
      <c r="AA161" s="275"/>
      <c r="AB161" s="129" t="s">
        <v>657</v>
      </c>
      <c r="AC161" s="130"/>
      <c r="AD161" s="130"/>
      <c r="AE161" s="135" t="s">
        <v>657</v>
      </c>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1</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1</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1</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1</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1</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39.7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111"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4"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9.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31.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5.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30"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33.7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102.7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18.7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4.7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95.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81"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73.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69.7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80.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4.7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30.7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33"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41.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1"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60.7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1"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2"/>
      <c r="E430" s="160" t="s">
        <v>318</v>
      </c>
      <c r="F430" s="878"/>
      <c r="G430" s="879" t="s">
        <v>204</v>
      </c>
      <c r="H430" s="111"/>
      <c r="I430" s="111"/>
      <c r="J430" s="880" t="s">
        <v>640</v>
      </c>
      <c r="K430" s="881"/>
      <c r="L430" s="881"/>
      <c r="M430" s="881"/>
      <c r="N430" s="881"/>
      <c r="O430" s="881"/>
      <c r="P430" s="881"/>
      <c r="Q430" s="881"/>
      <c r="R430" s="881"/>
      <c r="S430" s="881"/>
      <c r="T430" s="882"/>
      <c r="U430" s="572" t="s">
        <v>689</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640</v>
      </c>
      <c r="AF432" s="186"/>
      <c r="AG432" s="121" t="s">
        <v>185</v>
      </c>
      <c r="AH432" s="122"/>
      <c r="AI432" s="320"/>
      <c r="AJ432" s="320"/>
      <c r="AK432" s="320"/>
      <c r="AL432" s="142"/>
      <c r="AM432" s="320"/>
      <c r="AN432" s="320"/>
      <c r="AO432" s="320"/>
      <c r="AP432" s="142"/>
      <c r="AQ432" s="235" t="s">
        <v>640</v>
      </c>
      <c r="AR432" s="186"/>
      <c r="AS432" s="121" t="s">
        <v>185</v>
      </c>
      <c r="AT432" s="122"/>
      <c r="AU432" s="186" t="s">
        <v>640</v>
      </c>
      <c r="AV432" s="186"/>
      <c r="AW432" s="121" t="s">
        <v>175</v>
      </c>
      <c r="AX432" s="181"/>
      <c r="AY432">
        <f>$AY$431</f>
        <v>1</v>
      </c>
    </row>
    <row r="433" spans="1:51" ht="23.25" customHeight="1" x14ac:dyDescent="0.15">
      <c r="A433" s="175"/>
      <c r="B433" s="172"/>
      <c r="C433" s="166"/>
      <c r="D433" s="172"/>
      <c r="E433" s="323"/>
      <c r="F433" s="324"/>
      <c r="G433" s="92" t="s">
        <v>640</v>
      </c>
      <c r="H433" s="93"/>
      <c r="I433" s="93"/>
      <c r="J433" s="93"/>
      <c r="K433" s="93"/>
      <c r="L433" s="93"/>
      <c r="M433" s="93"/>
      <c r="N433" s="93"/>
      <c r="O433" s="93"/>
      <c r="P433" s="93"/>
      <c r="Q433" s="93"/>
      <c r="R433" s="93"/>
      <c r="S433" s="93"/>
      <c r="T433" s="93"/>
      <c r="U433" s="93"/>
      <c r="V433" s="93"/>
      <c r="W433" s="93"/>
      <c r="X433" s="94"/>
      <c r="Y433" s="187" t="s">
        <v>12</v>
      </c>
      <c r="Z433" s="188"/>
      <c r="AA433" s="189"/>
      <c r="AB433" s="199" t="s">
        <v>640</v>
      </c>
      <c r="AC433" s="199"/>
      <c r="AD433" s="199"/>
      <c r="AE433" s="321" t="s">
        <v>640</v>
      </c>
      <c r="AF433" s="193"/>
      <c r="AG433" s="193"/>
      <c r="AH433" s="193"/>
      <c r="AI433" s="321" t="s">
        <v>640</v>
      </c>
      <c r="AJ433" s="193"/>
      <c r="AK433" s="193"/>
      <c r="AL433" s="193"/>
      <c r="AM433" s="321" t="s">
        <v>679</v>
      </c>
      <c r="AN433" s="193"/>
      <c r="AO433" s="193"/>
      <c r="AP433" s="322"/>
      <c r="AQ433" s="321" t="s">
        <v>640</v>
      </c>
      <c r="AR433" s="193"/>
      <c r="AS433" s="193"/>
      <c r="AT433" s="322"/>
      <c r="AU433" s="193" t="s">
        <v>640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640</v>
      </c>
      <c r="AC434" s="191"/>
      <c r="AD434" s="191"/>
      <c r="AE434" s="321" t="s">
        <v>640</v>
      </c>
      <c r="AF434" s="193"/>
      <c r="AG434" s="193"/>
      <c r="AH434" s="322"/>
      <c r="AI434" s="321" t="s">
        <v>640</v>
      </c>
      <c r="AJ434" s="193"/>
      <c r="AK434" s="193"/>
      <c r="AL434" s="193"/>
      <c r="AM434" s="321" t="s">
        <v>679</v>
      </c>
      <c r="AN434" s="193"/>
      <c r="AO434" s="193"/>
      <c r="AP434" s="322"/>
      <c r="AQ434" s="321" t="s">
        <v>640</v>
      </c>
      <c r="AR434" s="193"/>
      <c r="AS434" s="193"/>
      <c r="AT434" s="322"/>
      <c r="AU434" s="193" t="s">
        <v>640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640</v>
      </c>
      <c r="AF435" s="193"/>
      <c r="AG435" s="193"/>
      <c r="AH435" s="322"/>
      <c r="AI435" s="321" t="s">
        <v>640</v>
      </c>
      <c r="AJ435" s="193"/>
      <c r="AK435" s="193"/>
      <c r="AL435" s="193"/>
      <c r="AM435" s="321" t="s">
        <v>679</v>
      </c>
      <c r="AN435" s="193"/>
      <c r="AO435" s="193"/>
      <c r="AP435" s="322"/>
      <c r="AQ435" s="321" t="s">
        <v>640</v>
      </c>
      <c r="AR435" s="193"/>
      <c r="AS435" s="193"/>
      <c r="AT435" s="322"/>
      <c r="AU435" s="193" t="s">
        <v>640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640</v>
      </c>
      <c r="AF437" s="186"/>
      <c r="AG437" s="121" t="s">
        <v>185</v>
      </c>
      <c r="AH437" s="122"/>
      <c r="AI437" s="320"/>
      <c r="AJ437" s="320"/>
      <c r="AK437" s="320"/>
      <c r="AL437" s="142"/>
      <c r="AM437" s="320"/>
      <c r="AN437" s="320"/>
      <c r="AO437" s="320"/>
      <c r="AP437" s="142"/>
      <c r="AQ437" s="235" t="s">
        <v>640</v>
      </c>
      <c r="AR437" s="186"/>
      <c r="AS437" s="121" t="s">
        <v>185</v>
      </c>
      <c r="AT437" s="122"/>
      <c r="AU437" s="186" t="s">
        <v>640</v>
      </c>
      <c r="AV437" s="186"/>
      <c r="AW437" s="121" t="s">
        <v>175</v>
      </c>
      <c r="AX437" s="181"/>
      <c r="AY437">
        <f>$AY$436</f>
        <v>1</v>
      </c>
    </row>
    <row r="438" spans="1:51" ht="23.25" hidden="1" customHeight="1" x14ac:dyDescent="0.15">
      <c r="A438" s="175"/>
      <c r="B438" s="172"/>
      <c r="C438" s="166"/>
      <c r="D438" s="172"/>
      <c r="E438" s="323"/>
      <c r="F438" s="324"/>
      <c r="G438" s="92" t="s">
        <v>640</v>
      </c>
      <c r="H438" s="93"/>
      <c r="I438" s="93"/>
      <c r="J438" s="93"/>
      <c r="K438" s="93"/>
      <c r="L438" s="93"/>
      <c r="M438" s="93"/>
      <c r="N438" s="93"/>
      <c r="O438" s="93"/>
      <c r="P438" s="93"/>
      <c r="Q438" s="93"/>
      <c r="R438" s="93"/>
      <c r="S438" s="93"/>
      <c r="T438" s="93"/>
      <c r="U438" s="93"/>
      <c r="V438" s="93"/>
      <c r="W438" s="93"/>
      <c r="X438" s="94"/>
      <c r="Y438" s="187" t="s">
        <v>12</v>
      </c>
      <c r="Z438" s="188"/>
      <c r="AA438" s="189"/>
      <c r="AB438" s="199" t="s">
        <v>640</v>
      </c>
      <c r="AC438" s="199"/>
      <c r="AD438" s="199"/>
      <c r="AE438" s="321" t="s">
        <v>640</v>
      </c>
      <c r="AF438" s="193"/>
      <c r="AG438" s="193"/>
      <c r="AH438" s="193"/>
      <c r="AI438" s="321" t="s">
        <v>640</v>
      </c>
      <c r="AJ438" s="193"/>
      <c r="AK438" s="193"/>
      <c r="AL438" s="193"/>
      <c r="AM438" s="321"/>
      <c r="AN438" s="193"/>
      <c r="AO438" s="193"/>
      <c r="AP438" s="322"/>
      <c r="AQ438" s="321" t="s">
        <v>640</v>
      </c>
      <c r="AR438" s="193"/>
      <c r="AS438" s="193"/>
      <c r="AT438" s="322"/>
      <c r="AU438" s="193" t="s">
        <v>640</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640</v>
      </c>
      <c r="AC439" s="191"/>
      <c r="AD439" s="191"/>
      <c r="AE439" s="321" t="s">
        <v>640</v>
      </c>
      <c r="AF439" s="193"/>
      <c r="AG439" s="193"/>
      <c r="AH439" s="322"/>
      <c r="AI439" s="321" t="s">
        <v>640</v>
      </c>
      <c r="AJ439" s="193"/>
      <c r="AK439" s="193"/>
      <c r="AL439" s="193"/>
      <c r="AM439" s="321"/>
      <c r="AN439" s="193"/>
      <c r="AO439" s="193"/>
      <c r="AP439" s="322"/>
      <c r="AQ439" s="321" t="s">
        <v>640</v>
      </c>
      <c r="AR439" s="193"/>
      <c r="AS439" s="193"/>
      <c r="AT439" s="322"/>
      <c r="AU439" s="193" t="s">
        <v>640</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t="s">
        <v>640</v>
      </c>
      <c r="AF440" s="193"/>
      <c r="AG440" s="193"/>
      <c r="AH440" s="322"/>
      <c r="AI440" s="321" t="s">
        <v>640</v>
      </c>
      <c r="AJ440" s="193"/>
      <c r="AK440" s="193"/>
      <c r="AL440" s="193"/>
      <c r="AM440" s="321"/>
      <c r="AN440" s="193"/>
      <c r="AO440" s="193"/>
      <c r="AP440" s="322"/>
      <c r="AQ440" s="321" t="s">
        <v>640</v>
      </c>
      <c r="AR440" s="193"/>
      <c r="AS440" s="193"/>
      <c r="AT440" s="322"/>
      <c r="AU440" s="193" t="s">
        <v>640</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640</v>
      </c>
      <c r="AF457" s="186"/>
      <c r="AG457" s="121" t="s">
        <v>185</v>
      </c>
      <c r="AH457" s="122"/>
      <c r="AI457" s="320"/>
      <c r="AJ457" s="320"/>
      <c r="AK457" s="320"/>
      <c r="AL457" s="142"/>
      <c r="AM457" s="320"/>
      <c r="AN457" s="320"/>
      <c r="AO457" s="320"/>
      <c r="AP457" s="142"/>
      <c r="AQ457" s="235" t="s">
        <v>640</v>
      </c>
      <c r="AR457" s="186"/>
      <c r="AS457" s="121" t="s">
        <v>185</v>
      </c>
      <c r="AT457" s="122"/>
      <c r="AU457" s="186" t="s">
        <v>640</v>
      </c>
      <c r="AV457" s="186"/>
      <c r="AW457" s="121" t="s">
        <v>175</v>
      </c>
      <c r="AX457" s="181"/>
      <c r="AY457">
        <f>$AY$456</f>
        <v>1</v>
      </c>
    </row>
    <row r="458" spans="1:51" ht="23.25" hidden="1" customHeight="1" x14ac:dyDescent="0.15">
      <c r="A458" s="175"/>
      <c r="B458" s="172"/>
      <c r="C458" s="166"/>
      <c r="D458" s="172"/>
      <c r="E458" s="323"/>
      <c r="F458" s="324"/>
      <c r="G458" s="92" t="s">
        <v>640</v>
      </c>
      <c r="H458" s="93"/>
      <c r="I458" s="93"/>
      <c r="J458" s="93"/>
      <c r="K458" s="93"/>
      <c r="L458" s="93"/>
      <c r="M458" s="93"/>
      <c r="N458" s="93"/>
      <c r="O458" s="93"/>
      <c r="P458" s="93"/>
      <c r="Q458" s="93"/>
      <c r="R458" s="93"/>
      <c r="S458" s="93"/>
      <c r="T458" s="93"/>
      <c r="U458" s="93"/>
      <c r="V458" s="93"/>
      <c r="W458" s="93"/>
      <c r="X458" s="94"/>
      <c r="Y458" s="187" t="s">
        <v>12</v>
      </c>
      <c r="Z458" s="188"/>
      <c r="AA458" s="189"/>
      <c r="AB458" s="199" t="s">
        <v>640</v>
      </c>
      <c r="AC458" s="199"/>
      <c r="AD458" s="199"/>
      <c r="AE458" s="321" t="s">
        <v>640</v>
      </c>
      <c r="AF458" s="193"/>
      <c r="AG458" s="193"/>
      <c r="AH458" s="193"/>
      <c r="AI458" s="321" t="s">
        <v>640</v>
      </c>
      <c r="AJ458" s="193"/>
      <c r="AK458" s="193"/>
      <c r="AL458" s="193"/>
      <c r="AM458" s="321"/>
      <c r="AN458" s="193"/>
      <c r="AO458" s="193"/>
      <c r="AP458" s="322"/>
      <c r="AQ458" s="321" t="s">
        <v>640</v>
      </c>
      <c r="AR458" s="193"/>
      <c r="AS458" s="193"/>
      <c r="AT458" s="322"/>
      <c r="AU458" s="193" t="s">
        <v>640</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640</v>
      </c>
      <c r="AC459" s="191"/>
      <c r="AD459" s="191"/>
      <c r="AE459" s="321" t="s">
        <v>640</v>
      </c>
      <c r="AF459" s="193"/>
      <c r="AG459" s="193"/>
      <c r="AH459" s="322"/>
      <c r="AI459" s="321" t="s">
        <v>640</v>
      </c>
      <c r="AJ459" s="193"/>
      <c r="AK459" s="193"/>
      <c r="AL459" s="193"/>
      <c r="AM459" s="321"/>
      <c r="AN459" s="193"/>
      <c r="AO459" s="193"/>
      <c r="AP459" s="322"/>
      <c r="AQ459" s="321" t="s">
        <v>640</v>
      </c>
      <c r="AR459" s="193"/>
      <c r="AS459" s="193"/>
      <c r="AT459" s="322"/>
      <c r="AU459" s="193" t="s">
        <v>640</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640</v>
      </c>
      <c r="AF460" s="193"/>
      <c r="AG460" s="193"/>
      <c r="AH460" s="322"/>
      <c r="AI460" s="321" t="s">
        <v>640</v>
      </c>
      <c r="AJ460" s="193"/>
      <c r="AK460" s="193"/>
      <c r="AL460" s="193"/>
      <c r="AM460" s="321"/>
      <c r="AN460" s="193"/>
      <c r="AO460" s="193"/>
      <c r="AP460" s="322"/>
      <c r="AQ460" s="321" t="s">
        <v>640</v>
      </c>
      <c r="AR460" s="193"/>
      <c r="AS460" s="193"/>
      <c r="AT460" s="322"/>
      <c r="AU460" s="193" t="s">
        <v>640</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1</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t="s">
        <v>640</v>
      </c>
      <c r="AF462" s="186"/>
      <c r="AG462" s="121" t="s">
        <v>185</v>
      </c>
      <c r="AH462" s="122"/>
      <c r="AI462" s="320"/>
      <c r="AJ462" s="320"/>
      <c r="AK462" s="320"/>
      <c r="AL462" s="142"/>
      <c r="AM462" s="320"/>
      <c r="AN462" s="320"/>
      <c r="AO462" s="320"/>
      <c r="AP462" s="142"/>
      <c r="AQ462" s="235" t="s">
        <v>640</v>
      </c>
      <c r="AR462" s="186"/>
      <c r="AS462" s="121" t="s">
        <v>185</v>
      </c>
      <c r="AT462" s="122"/>
      <c r="AU462" s="186" t="s">
        <v>640</v>
      </c>
      <c r="AV462" s="186"/>
      <c r="AW462" s="121" t="s">
        <v>175</v>
      </c>
      <c r="AX462" s="181"/>
      <c r="AY462">
        <f>$AY$461</f>
        <v>1</v>
      </c>
    </row>
    <row r="463" spans="1:51" ht="23.25" hidden="1" customHeight="1" x14ac:dyDescent="0.15">
      <c r="A463" s="175"/>
      <c r="B463" s="172"/>
      <c r="C463" s="166"/>
      <c r="D463" s="172"/>
      <c r="E463" s="323"/>
      <c r="F463" s="324"/>
      <c r="G463" s="92" t="s">
        <v>640</v>
      </c>
      <c r="H463" s="93"/>
      <c r="I463" s="93"/>
      <c r="J463" s="93"/>
      <c r="K463" s="93"/>
      <c r="L463" s="93"/>
      <c r="M463" s="93"/>
      <c r="N463" s="93"/>
      <c r="O463" s="93"/>
      <c r="P463" s="93"/>
      <c r="Q463" s="93"/>
      <c r="R463" s="93"/>
      <c r="S463" s="93"/>
      <c r="T463" s="93"/>
      <c r="U463" s="93"/>
      <c r="V463" s="93"/>
      <c r="W463" s="93"/>
      <c r="X463" s="94"/>
      <c r="Y463" s="187" t="s">
        <v>12</v>
      </c>
      <c r="Z463" s="188"/>
      <c r="AA463" s="189"/>
      <c r="AB463" s="199" t="s">
        <v>640</v>
      </c>
      <c r="AC463" s="199"/>
      <c r="AD463" s="199"/>
      <c r="AE463" s="321" t="s">
        <v>640</v>
      </c>
      <c r="AF463" s="193"/>
      <c r="AG463" s="193"/>
      <c r="AH463" s="193"/>
      <c r="AI463" s="321" t="s">
        <v>640</v>
      </c>
      <c r="AJ463" s="193"/>
      <c r="AK463" s="193"/>
      <c r="AL463" s="193"/>
      <c r="AM463" s="321"/>
      <c r="AN463" s="193"/>
      <c r="AO463" s="193"/>
      <c r="AP463" s="322"/>
      <c r="AQ463" s="321" t="s">
        <v>640</v>
      </c>
      <c r="AR463" s="193"/>
      <c r="AS463" s="193"/>
      <c r="AT463" s="322"/>
      <c r="AU463" s="193" t="s">
        <v>640</v>
      </c>
      <c r="AV463" s="193"/>
      <c r="AW463" s="193"/>
      <c r="AX463" s="194"/>
      <c r="AY463">
        <f t="shared" ref="AY463:AY465" si="69">$AY$461</f>
        <v>1</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t="s">
        <v>640</v>
      </c>
      <c r="AC464" s="191"/>
      <c r="AD464" s="191"/>
      <c r="AE464" s="321" t="s">
        <v>640</v>
      </c>
      <c r="AF464" s="193"/>
      <c r="AG464" s="193"/>
      <c r="AH464" s="322"/>
      <c r="AI464" s="321" t="s">
        <v>640</v>
      </c>
      <c r="AJ464" s="193"/>
      <c r="AK464" s="193"/>
      <c r="AL464" s="193"/>
      <c r="AM464" s="321"/>
      <c r="AN464" s="193"/>
      <c r="AO464" s="193"/>
      <c r="AP464" s="322"/>
      <c r="AQ464" s="321" t="s">
        <v>640</v>
      </c>
      <c r="AR464" s="193"/>
      <c r="AS464" s="193"/>
      <c r="AT464" s="322"/>
      <c r="AU464" s="193" t="s">
        <v>640</v>
      </c>
      <c r="AV464" s="193"/>
      <c r="AW464" s="193"/>
      <c r="AX464" s="194"/>
      <c r="AY464">
        <f t="shared" si="69"/>
        <v>1</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t="s">
        <v>640</v>
      </c>
      <c r="AF465" s="193"/>
      <c r="AG465" s="193"/>
      <c r="AH465" s="322"/>
      <c r="AI465" s="321" t="s">
        <v>640</v>
      </c>
      <c r="AJ465" s="193"/>
      <c r="AK465" s="193"/>
      <c r="AL465" s="193"/>
      <c r="AM465" s="321"/>
      <c r="AN465" s="193"/>
      <c r="AO465" s="193"/>
      <c r="AP465" s="322"/>
      <c r="AQ465" s="321" t="s">
        <v>640</v>
      </c>
      <c r="AR465" s="193"/>
      <c r="AS465" s="193"/>
      <c r="AT465" s="322"/>
      <c r="AU465" s="193" t="s">
        <v>640</v>
      </c>
      <c r="AV465" s="193"/>
      <c r="AW465" s="193"/>
      <c r="AX465" s="194"/>
      <c r="AY465">
        <f t="shared" si="69"/>
        <v>1</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t="s">
        <v>679</v>
      </c>
      <c r="AF511" s="186"/>
      <c r="AG511" s="121" t="s">
        <v>185</v>
      </c>
      <c r="AH511" s="122"/>
      <c r="AI511" s="320"/>
      <c r="AJ511" s="320"/>
      <c r="AK511" s="320"/>
      <c r="AL511" s="142"/>
      <c r="AM511" s="320"/>
      <c r="AN511" s="320"/>
      <c r="AO511" s="320"/>
      <c r="AP511" s="142"/>
      <c r="AQ511" s="235" t="s">
        <v>679</v>
      </c>
      <c r="AR511" s="186"/>
      <c r="AS511" s="121" t="s">
        <v>185</v>
      </c>
      <c r="AT511" s="122"/>
      <c r="AU511" s="186" t="s">
        <v>679</v>
      </c>
      <c r="AV511" s="186"/>
      <c r="AW511" s="121" t="s">
        <v>175</v>
      </c>
      <c r="AX511" s="181"/>
      <c r="AY511">
        <f>$AY$510</f>
        <v>0</v>
      </c>
    </row>
    <row r="512" spans="1:51" ht="23.25"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t="s">
        <v>679</v>
      </c>
      <c r="AC512" s="199"/>
      <c r="AD512" s="199"/>
      <c r="AE512" s="321" t="s">
        <v>679</v>
      </c>
      <c r="AF512" s="193"/>
      <c r="AG512" s="193"/>
      <c r="AH512" s="193"/>
      <c r="AI512" s="321" t="s">
        <v>679</v>
      </c>
      <c r="AJ512" s="193"/>
      <c r="AK512" s="193"/>
      <c r="AL512" s="193"/>
      <c r="AM512" s="321" t="s">
        <v>679</v>
      </c>
      <c r="AN512" s="193"/>
      <c r="AO512" s="193"/>
      <c r="AP512" s="322"/>
      <c r="AQ512" s="321" t="s">
        <v>679</v>
      </c>
      <c r="AR512" s="193"/>
      <c r="AS512" s="193"/>
      <c r="AT512" s="322"/>
      <c r="AU512" s="193" t="s">
        <v>679</v>
      </c>
      <c r="AV512" s="193"/>
      <c r="AW512" s="193"/>
      <c r="AX512" s="194"/>
      <c r="AY512">
        <f t="shared" ref="AY512:AY514" si="78">$AY$510</f>
        <v>0</v>
      </c>
    </row>
    <row r="513" spans="1:51" ht="23.25"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t="s">
        <v>679</v>
      </c>
      <c r="AC513" s="191"/>
      <c r="AD513" s="191"/>
      <c r="AE513" s="321" t="s">
        <v>679</v>
      </c>
      <c r="AF513" s="193"/>
      <c r="AG513" s="193"/>
      <c r="AH513" s="322"/>
      <c r="AI513" s="321" t="s">
        <v>679</v>
      </c>
      <c r="AJ513" s="193"/>
      <c r="AK513" s="193"/>
      <c r="AL513" s="193"/>
      <c r="AM513" s="321" t="s">
        <v>679</v>
      </c>
      <c r="AN513" s="193"/>
      <c r="AO513" s="193"/>
      <c r="AP513" s="322"/>
      <c r="AQ513" s="321" t="s">
        <v>679</v>
      </c>
      <c r="AR513" s="193"/>
      <c r="AS513" s="193"/>
      <c r="AT513" s="322"/>
      <c r="AU513" s="193" t="s">
        <v>679</v>
      </c>
      <c r="AV513" s="193"/>
      <c r="AW513" s="193"/>
      <c r="AX513" s="194"/>
      <c r="AY513">
        <f t="shared" si="78"/>
        <v>0</v>
      </c>
    </row>
    <row r="514" spans="1:51" ht="23.25"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t="s">
        <v>679</v>
      </c>
      <c r="AF514" s="193"/>
      <c r="AG514" s="193"/>
      <c r="AH514" s="322"/>
      <c r="AI514" s="321" t="s">
        <v>679</v>
      </c>
      <c r="AJ514" s="193"/>
      <c r="AK514" s="193"/>
      <c r="AL514" s="193"/>
      <c r="AM514" s="321" t="s">
        <v>679</v>
      </c>
      <c r="AN514" s="193"/>
      <c r="AO514" s="193"/>
      <c r="AP514" s="322"/>
      <c r="AQ514" s="321" t="s">
        <v>679</v>
      </c>
      <c r="AR514" s="193"/>
      <c r="AS514" s="193"/>
      <c r="AT514" s="322"/>
      <c r="AU514" s="193" t="s">
        <v>679</v>
      </c>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689</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49.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668</v>
      </c>
      <c r="AE702" s="327"/>
      <c r="AF702" s="327"/>
      <c r="AG702" s="364" t="s">
        <v>671</v>
      </c>
      <c r="AH702" s="365"/>
      <c r="AI702" s="365"/>
      <c r="AJ702" s="365"/>
      <c r="AK702" s="365"/>
      <c r="AL702" s="365"/>
      <c r="AM702" s="365"/>
      <c r="AN702" s="365"/>
      <c r="AO702" s="365"/>
      <c r="AP702" s="365"/>
      <c r="AQ702" s="365"/>
      <c r="AR702" s="365"/>
      <c r="AS702" s="365"/>
      <c r="AT702" s="365"/>
      <c r="AU702" s="365"/>
      <c r="AV702" s="365"/>
      <c r="AW702" s="365"/>
      <c r="AX702" s="366"/>
    </row>
    <row r="703" spans="1:51" ht="35.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668</v>
      </c>
      <c r="AE703" s="308"/>
      <c r="AF703" s="308"/>
      <c r="AG703" s="89" t="s">
        <v>672</v>
      </c>
      <c r="AH703" s="90"/>
      <c r="AI703" s="90"/>
      <c r="AJ703" s="90"/>
      <c r="AK703" s="90"/>
      <c r="AL703" s="90"/>
      <c r="AM703" s="90"/>
      <c r="AN703" s="90"/>
      <c r="AO703" s="90"/>
      <c r="AP703" s="90"/>
      <c r="AQ703" s="90"/>
      <c r="AR703" s="90"/>
      <c r="AS703" s="90"/>
      <c r="AT703" s="90"/>
      <c r="AU703" s="90"/>
      <c r="AV703" s="90"/>
      <c r="AW703" s="90"/>
      <c r="AX703" s="91"/>
    </row>
    <row r="704" spans="1:51" ht="37.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668</v>
      </c>
      <c r="AE704" s="766"/>
      <c r="AF704" s="766"/>
      <c r="AG704" s="153" t="s">
        <v>673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668</v>
      </c>
      <c r="AE705" s="698"/>
      <c r="AF705" s="698"/>
      <c r="AG705" s="113" t="s">
        <v>680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669</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669</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43.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668</v>
      </c>
      <c r="AE708" s="588"/>
      <c r="AF708" s="588"/>
      <c r="AG708" s="725" t="s">
        <v>674</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668</v>
      </c>
      <c r="AE709" s="308"/>
      <c r="AF709" s="308"/>
      <c r="AG709" s="89" t="s">
        <v>675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676</v>
      </c>
      <c r="AE710" s="308"/>
      <c r="AF710" s="308"/>
      <c r="AG710" s="89" t="s">
        <v>657</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668</v>
      </c>
      <c r="AE711" s="308"/>
      <c r="AF711" s="308"/>
      <c r="AG711" s="89" t="s">
        <v>675</v>
      </c>
      <c r="AH711" s="90"/>
      <c r="AI711" s="90"/>
      <c r="AJ711" s="90"/>
      <c r="AK711" s="90"/>
      <c r="AL711" s="90"/>
      <c r="AM711" s="90"/>
      <c r="AN711" s="90"/>
      <c r="AO711" s="90"/>
      <c r="AP711" s="90"/>
      <c r="AQ711" s="90"/>
      <c r="AR711" s="90"/>
      <c r="AS711" s="90"/>
      <c r="AT711" s="90"/>
      <c r="AU711" s="90"/>
      <c r="AV711" s="90"/>
      <c r="AW711" s="90"/>
      <c r="AX711" s="91"/>
    </row>
    <row r="712" spans="1:50" ht="34.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670</v>
      </c>
      <c r="AE712" s="766"/>
      <c r="AF712" s="766"/>
      <c r="AG712" s="790" t="s">
        <v>690</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657</v>
      </c>
      <c r="AE713" s="308"/>
      <c r="AF713" s="646"/>
      <c r="AG713" s="89" t="s">
        <v>657</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657</v>
      </c>
      <c r="AE714" s="788"/>
      <c r="AF714" s="789"/>
      <c r="AG714" s="719" t="s">
        <v>657</v>
      </c>
      <c r="AH714" s="720"/>
      <c r="AI714" s="720"/>
      <c r="AJ714" s="720"/>
      <c r="AK714" s="720"/>
      <c r="AL714" s="720"/>
      <c r="AM714" s="720"/>
      <c r="AN714" s="720"/>
      <c r="AO714" s="720"/>
      <c r="AP714" s="720"/>
      <c r="AQ714" s="720"/>
      <c r="AR714" s="720"/>
      <c r="AS714" s="720"/>
      <c r="AT714" s="720"/>
      <c r="AU714" s="720"/>
      <c r="AV714" s="720"/>
      <c r="AW714" s="720"/>
      <c r="AX714" s="721"/>
    </row>
    <row r="715" spans="1:50" ht="69.7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666</v>
      </c>
      <c r="AE715" s="588"/>
      <c r="AF715" s="639"/>
      <c r="AG715" s="725" t="s">
        <v>677</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657</v>
      </c>
      <c r="AE716" s="610"/>
      <c r="AF716" s="610"/>
      <c r="AG716" s="89" t="s">
        <v>657</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657</v>
      </c>
      <c r="AE717" s="308"/>
      <c r="AF717" s="308"/>
      <c r="AG717" s="89" t="s">
        <v>657</v>
      </c>
      <c r="AH717" s="90"/>
      <c r="AI717" s="90"/>
      <c r="AJ717" s="90"/>
      <c r="AK717" s="90"/>
      <c r="AL717" s="90"/>
      <c r="AM717" s="90"/>
      <c r="AN717" s="90"/>
      <c r="AO717" s="90"/>
      <c r="AP717" s="90"/>
      <c r="AQ717" s="90"/>
      <c r="AR717" s="90"/>
      <c r="AS717" s="90"/>
      <c r="AT717" s="90"/>
      <c r="AU717" s="90"/>
      <c r="AV717" s="90"/>
      <c r="AW717" s="90"/>
      <c r="AX717" s="91"/>
    </row>
    <row r="718" spans="1:50" ht="36.7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666</v>
      </c>
      <c r="AE718" s="308"/>
      <c r="AF718" s="308"/>
      <c r="AG718" s="115" t="s">
        <v>678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657</v>
      </c>
      <c r="AE719" s="588"/>
      <c r="AF719" s="588"/>
      <c r="AG719" s="113" t="s">
        <v>657</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t="s">
        <v>657</v>
      </c>
      <c r="K721" s="273"/>
      <c r="L721" s="63" t="str">
        <f>IF(M721="","","-")</f>
        <v/>
      </c>
      <c r="M721" s="64"/>
      <c r="N721" s="286" t="s">
        <v>640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683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24.75" customHeight="1" thickBot="1" x14ac:dyDescent="0.2">
      <c r="A729" s="617" t="s">
        <v>699</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698</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22.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658</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659</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660</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661</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662</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663</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663</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664</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665</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t="s">
        <v>629</v>
      </c>
      <c r="F746" s="939"/>
      <c r="G746" s="939"/>
      <c r="H746" s="85" t="str">
        <f>IF(E746="","","-")</f>
        <v>-</v>
      </c>
      <c r="I746" s="939"/>
      <c r="J746" s="939"/>
      <c r="K746" s="85" t="str">
        <f>IF(I746="","","-")</f>
        <v/>
      </c>
      <c r="L746" s="940">
        <v>218</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629</v>
      </c>
      <c r="F747" s="939"/>
      <c r="G747" s="939"/>
      <c r="H747" s="85" t="str">
        <f>IF(E747="","","-")</f>
        <v>-</v>
      </c>
      <c r="I747" s="939"/>
      <c r="J747" s="939"/>
      <c r="K747" s="85" t="str">
        <f>IF(I747="","","-")</f>
        <v/>
      </c>
      <c r="L747" s="940">
        <v>227</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t="s">
        <v>691</v>
      </c>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697</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695</v>
      </c>
      <c r="H789" s="654"/>
      <c r="I789" s="654"/>
      <c r="J789" s="654"/>
      <c r="K789" s="655"/>
      <c r="L789" s="647" t="s">
        <v>696</v>
      </c>
      <c r="M789" s="648"/>
      <c r="N789" s="648"/>
      <c r="O789" s="648"/>
      <c r="P789" s="648"/>
      <c r="Q789" s="648"/>
      <c r="R789" s="648"/>
      <c r="S789" s="648"/>
      <c r="T789" s="648"/>
      <c r="U789" s="648"/>
      <c r="V789" s="648"/>
      <c r="W789" s="648"/>
      <c r="X789" s="649"/>
      <c r="Y789" s="367">
        <v>0.1</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0.1</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47.25" customHeight="1" x14ac:dyDescent="0.15">
      <c r="A845" s="355">
        <v>1</v>
      </c>
      <c r="B845" s="355">
        <v>1</v>
      </c>
      <c r="C845" s="343" t="s">
        <v>692</v>
      </c>
      <c r="D845" s="328"/>
      <c r="E845" s="328"/>
      <c r="F845" s="328"/>
      <c r="G845" s="328"/>
      <c r="H845" s="328"/>
      <c r="I845" s="328"/>
      <c r="J845" s="329">
        <v>7010001102936</v>
      </c>
      <c r="K845" s="330"/>
      <c r="L845" s="330"/>
      <c r="M845" s="330"/>
      <c r="N845" s="330"/>
      <c r="O845" s="330"/>
      <c r="P845" s="344" t="s">
        <v>693</v>
      </c>
      <c r="Q845" s="331"/>
      <c r="R845" s="331"/>
      <c r="S845" s="331"/>
      <c r="T845" s="331"/>
      <c r="U845" s="331"/>
      <c r="V845" s="331"/>
      <c r="W845" s="331"/>
      <c r="X845" s="331"/>
      <c r="Y845" s="332">
        <v>0.1</v>
      </c>
      <c r="Z845" s="333"/>
      <c r="AA845" s="333"/>
      <c r="AB845" s="334"/>
      <c r="AC845" s="335" t="s">
        <v>297</v>
      </c>
      <c r="AD845" s="336"/>
      <c r="AE845" s="336"/>
      <c r="AF845" s="336"/>
      <c r="AG845" s="336"/>
      <c r="AH845" s="351" t="s">
        <v>694</v>
      </c>
      <c r="AI845" s="352"/>
      <c r="AJ845" s="352"/>
      <c r="AK845" s="352"/>
      <c r="AL845" s="339" t="s">
        <v>694</v>
      </c>
      <c r="AM845" s="340"/>
      <c r="AN845" s="340"/>
      <c r="AO845" s="341"/>
      <c r="AP845" s="342" t="s">
        <v>694</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8.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44.25" hidden="1" customHeight="1" x14ac:dyDescent="0.15">
      <c r="A878" s="355">
        <v>1</v>
      </c>
      <c r="B878" s="355">
        <v>1</v>
      </c>
      <c r="C878" s="343"/>
      <c r="D878" s="328"/>
      <c r="E878" s="328"/>
      <c r="F878" s="328"/>
      <c r="G878" s="328"/>
      <c r="H878" s="328"/>
      <c r="I878" s="328"/>
      <c r="J878" s="329"/>
      <c r="K878" s="330"/>
      <c r="L878" s="330"/>
      <c r="M878" s="330"/>
      <c r="N878" s="330"/>
      <c r="O878" s="330"/>
      <c r="P878" s="344"/>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689</v>
      </c>
      <c r="F1110" s="354"/>
      <c r="G1110" s="354"/>
      <c r="H1110" s="354"/>
      <c r="I1110" s="354"/>
      <c r="J1110" s="329" t="s">
        <v>689</v>
      </c>
      <c r="K1110" s="330"/>
      <c r="L1110" s="330"/>
      <c r="M1110" s="330"/>
      <c r="N1110" s="330"/>
      <c r="O1110" s="330"/>
      <c r="P1110" s="344" t="s">
        <v>689</v>
      </c>
      <c r="Q1110" s="331"/>
      <c r="R1110" s="331"/>
      <c r="S1110" s="331"/>
      <c r="T1110" s="331"/>
      <c r="U1110" s="331"/>
      <c r="V1110" s="331"/>
      <c r="W1110" s="331"/>
      <c r="X1110" s="331"/>
      <c r="Y1110" s="332" t="s">
        <v>689</v>
      </c>
      <c r="Z1110" s="333"/>
      <c r="AA1110" s="333"/>
      <c r="AB1110" s="334"/>
      <c r="AC1110" s="335"/>
      <c r="AD1110" s="336"/>
      <c r="AE1110" s="336"/>
      <c r="AF1110" s="336"/>
      <c r="AG1110" s="336"/>
      <c r="AH1110" s="337" t="s">
        <v>689</v>
      </c>
      <c r="AI1110" s="338"/>
      <c r="AJ1110" s="338"/>
      <c r="AK1110" s="338"/>
      <c r="AL1110" s="339" t="s">
        <v>689</v>
      </c>
      <c r="AM1110" s="340"/>
      <c r="AN1110" s="340"/>
      <c r="AO1110" s="341"/>
      <c r="AP1110" s="342" t="s">
        <v>689</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8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666</v>
      </c>
      <c r="H2" s="13" t="str">
        <f>IF(G2="","",F2)</f>
        <v>一般会計</v>
      </c>
      <c r="I2" s="13" t="str">
        <f>IF(H2="","",IF(I1&lt;&gt;"",CONCATENATE(I1,"、",H2),H2))</f>
        <v>一般会計</v>
      </c>
      <c r="K2" s="14" t="s">
        <v>102</v>
      </c>
      <c r="L2" s="15"/>
      <c r="M2" s="13" t="str">
        <f>IF(L2="","",K2)</f>
        <v/>
      </c>
      <c r="N2" s="13" t="str">
        <f>IF(M2="","",IF(N1&lt;&gt;"",CONCATENATE(N1,"、",M2),M2))</f>
        <v/>
      </c>
      <c r="O2" s="13"/>
      <c r="P2" s="12" t="s">
        <v>73</v>
      </c>
      <c r="Q2" s="17" t="s">
        <v>666</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666</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重光 俊祐(shigemitsu-shunsuke.hf8)</dc:creator>
  <cp:lastModifiedBy>庄司 裕紀(shouji-hiroki)</cp:lastModifiedBy>
  <cp:lastPrinted>2021-05-20T11:51:26Z</cp:lastPrinted>
  <dcterms:created xsi:type="dcterms:W3CDTF">2012-03-13T00:50:25Z</dcterms:created>
  <dcterms:modified xsi:type="dcterms:W3CDTF">2021-08-31T08:53:59Z</dcterms:modified>
</cp:coreProperties>
</file>