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901000_健康局　総務課\総務課\援護予算係\32_行政事業レビュー\令和０３年度\20210816〆　①行政事業レビューシート（最終公表版）、②概算要求反映状況調（事業単位整理表）\02_作業\(ア)レビューシート（最終公表版）\OK\"/>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13" i="3" l="1"/>
  <c r="AY235"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<sst xmlns="http://schemas.openxmlformats.org/spreadsheetml/2006/main" count="3111" uniqueCount="802">
  <si>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</si>
  <si>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</si>
  <si>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</si>
  <si>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</si>
  <si>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</si>
  <si>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</si>
  <si>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</si>
  <si>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</si>
  <si>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</si>
  <si>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</si>
  <si>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</si>
  <si>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</si>
  <si>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</si>
  <si>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</si>
  <si>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</si>
  <si>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</si>
  <si>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</si>
  <si>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</si>
  <si>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</si>
  <si>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</si>
  <si>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</si>
  <si>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</si>
  <si>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</si>
  <si>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</si>
  <si>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</si>
  <si>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</si>
  <si>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</si>
  <si>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</si>
  <si>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</si>
  <si>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</si>
  <si>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</si>
  <si>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</si>
  <si>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</si>
  <si>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</si>
  <si>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</si>
  <si>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</si>
  <si>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</si>
  <si>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</si>
  <si>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</si>
  <si>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</si>
  <si>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</si>
  <si>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</si>
  <si>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</si>
  <si>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</si>
  <si>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</si>
  <si>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</si>
  <si>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</si>
  <si>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</si>
  <si>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</si>
  <si>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</si>
  <si>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</si>
  <si>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</si>
  <si>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</si>
  <si>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</si>
  <si>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</si>
  <si>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</si>
  <si>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</si>
  <si>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</si>
  <si>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</si>
  <si>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</si>
  <si>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</si>
  <si>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</si>
  <si>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</si>
  <si>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</si>
  <si>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</si>
  <si>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</si>
  <si>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</si>
  <si>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</si>
  <si>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</si>
  <si>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</si>
  <si>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</si>
  <si>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</si>
  <si>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</si>
  <si>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</si>
  <si>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</si>
  <si>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</si>
  <si>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</si>
  <si>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</si>
  <si>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</si>
  <si>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</si>
  <si>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</si>
  <si>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</si>
  <si>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</si>
  <si>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</si>
  <si>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</si>
  <si>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</si>
  <si>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</si>
  <si>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</si>
  <si>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</si>
  <si>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</si>
  <si>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</si>
  <si>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</si>
  <si>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</si>
  <si>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</si>
  <si>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</si>
  <si>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</si>
  <si>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</si>
  <si>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</si>
  <si>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</si>
  <si>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</si>
  <si>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</si>
  <si>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</si>
  <si>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</si>
  <si>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</si>
  <si>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</si>
  <si>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</si>
  <si>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</si>
  <si>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</si>
  <si>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</si>
  <si>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</si>
  <si>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</si>
  <si>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</si>
  <si>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</si>
  <si>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</si>
  <si>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</si>
  <si>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</si>
  <si>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</si>
  <si>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</si>
  <si>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</si>
  <si>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</si>
  <si>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</si>
  <si>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</si>
  <si>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</si>
  <si>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</si>
  <si>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</si>
  <si>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</si>
  <si>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</si>
  <si>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</si>
  <si>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</si>
  <si>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</si>
  <si>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</si>
  <si>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</si>
  <si>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</si>
  <si>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</si>
  <si>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</si>
  <si>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</si>
  <si>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</si>
  <si>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</si>
  <si>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</si>
  <si>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</si>
  <si>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</si>
  <si>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</si>
  <si>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</si>
  <si>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</si>
  <si>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</si>
  <si>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</si>
  <si>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</si>
  <si>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</si>
  <si>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</si>
  <si>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</si>
  <si>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</si>
  <si>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</si>
  <si>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</si>
  <si>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</si>
  <si>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</si>
  <si>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</si>
  <si>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</si>
  <si>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</si>
  <si>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</si>
  <si>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</si>
  <si>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</si>
  <si>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</si>
  <si>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</si>
  <si>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</si>
  <si>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</si>
  <si>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</si>
  <si>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</si>
  <si>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</si>
  <si>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</si>
  <si>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</si>
  <si>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</si>
  <si>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</si>
  <si>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</si>
  <si>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</si>
  <si>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</si>
  <si>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</si>
  <si>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</si>
  <si>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</si>
  <si>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</si>
  <si>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</si>
  <si>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</si>
  <si>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</si>
  <si>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</si>
  <si>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</si>
  <si>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</si>
  <si>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</si>
  <si>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</si>
  <si>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</si>
  <si>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</si>
  <si>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</si>
  <si>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</si>
  <si>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</si>
  <si>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</si>
  <si>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</si>
  <si>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</si>
  <si>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</si>
  <si>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</si>
  <si>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</si>
  <si>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</si>
  <si>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</si>
  <si>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</si>
  <si>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</si>
  <si>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</si>
  <si>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</si>
  <si>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</si>
  <si>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</si>
  <si>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</si>
  <si>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</si>
  <si>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</si>
  <si>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</si>
  <si>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</si>
  <si>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</si>
  <si>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</si>
  <si>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</si>
  <si>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</si>
  <si>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</si>
  <si>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</si>
  <si>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</si>
  <si>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</si>
  <si>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</si>
  <si>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</si>
  <si>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</si>
  <si>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</si>
  <si>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</si>
  <si>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</si>
  <si>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</si>
  <si>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</si>
  <si>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</si>
  <si>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</si>
  <si>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</si>
  <si>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</si>
  <si>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</si>
  <si>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</si>
  <si>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</si>
  <si>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</si>
  <si>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</si>
  <si>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</si>
  <si>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</si>
  <si>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</si>
  <si>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</si>
  <si>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</si>
  <si>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</si>
  <si>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</si>
  <si>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</si>
  <si>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</si>
  <si>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</si>
  <si>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</si>
  <si>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</si>
  <si>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</si>
  <si>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</si>
  <si>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</si>
  <si>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</si>
  <si>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</si>
  <si>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</si>
  <si>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</si>
  <si>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</si>
  <si>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</si>
  <si>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</si>
  <si>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</si>
  <si>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</si>
  <si>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</si>
  <si>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</si>
  <si>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</si>
  <si>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</si>
  <si>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</si>
  <si>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</si>
  <si>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</si>
  <si>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</si>
  <si>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</si>
  <si>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</si>
  <si>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</si>
  <si>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</si>
  <si>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</si>
  <si>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</si>
  <si>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</si>
  <si>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</si>
  <si>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</si>
  <si>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</si>
  <si>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</si>
  <si>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</si>
  <si>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</si>
  <si>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</si>
  <si>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</si>
  <si>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</si>
  <si>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</si>
  <si>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</si>
  <si>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</si>
  <si>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</si>
  <si>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</si>
  <si>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</si>
  <si>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</si>
  <si>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</si>
  <si>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</si>
  <si>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</si>
  <si>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</si>
  <si>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</si>
  <si>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</si>
  <si>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</si>
  <si>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</si>
  <si>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</si>
  <si>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</si>
  <si>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</si>
  <si>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</si>
  <si>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</si>
  <si>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</si>
  <si>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</si>
  <si>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</si>
  <si>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</si>
  <si>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</si>
  <si>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</si>
  <si>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</si>
  <si>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</si>
  <si>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</si>
  <si>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</si>
  <si>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</si>
  <si>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</si>
  <si>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</si>
  <si>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</si>
  <si>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</si>
  <si>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</si>
  <si>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</si>
  <si>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</si>
  <si>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</si>
  <si>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</si>
  <si>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</si>
  <si>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</si>
  <si>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</si>
  <si>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</si>
  <si>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</si>
  <si>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</si>
  <si>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</si>
  <si>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</si>
  <si>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</si>
  <si>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</si>
  <si>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</si>
  <si>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</si>
  <si>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</si>
  <si>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</si>
  <si>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</si>
  <si>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</si>
  <si>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</si>
  <si>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</si>
  <si>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</si>
  <si>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</si>
  <si>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</si>
  <si>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</si>
  <si>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</si>
  <si>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</si>
  <si>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</si>
  <si>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</si>
  <si>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</si>
  <si>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</si>
  <si>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</si>
  <si>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</si>
  <si>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</si>
  <si>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</si>
  <si>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</si>
  <si>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</si>
  <si>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</si>
  <si>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</si>
  <si>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</si>
  <si>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</si>
  <si>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</si>
  <si>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</si>
  <si>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</si>
  <si>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</si>
  <si>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</si>
  <si>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</si>
  <si>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</si>
  <si>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</si>
  <si>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</si>
  <si>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</si>
  <si>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</si>
  <si>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</si>
  <si>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</si>
  <si>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</si>
  <si>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</si>
  <si>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</si>
  <si>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</si>
  <si>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</si>
  <si>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</si>
  <si>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</si>
  <si>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</si>
  <si>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</si>
  <si>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</si>
  <si>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</si>
  <si>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</si>
  <si>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</si>
  <si>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</si>
  <si>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</si>
  <si>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</si>
  <si>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</si>
  <si>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</si>
  <si>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</si>
  <si>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</si>
  <si>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</si>
  <si>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</si>
  <si>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</si>
  <si>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</si>
  <si>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</si>
  <si>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</si>
  <si>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</si>
  <si>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</si>
  <si>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</si>
  <si>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</si>
  <si>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</si>
  <si>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</si>
  <si>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</si>
  <si>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</si>
  <si>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</si>
  <si>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</si>
  <si>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</si>
  <si>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</si>
  <si>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</si>
  <si>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</si>
  <si>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</si>
  <si>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</si>
  <si>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</si>
  <si>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</si>
  <si>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</si>
  <si>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</si>
  <si>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</si>
  <si>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</si>
  <si>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</si>
  <si>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</si>
  <si>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</si>
  <si>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</si>
  <si>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</si>
  <si>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</si>
  <si>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</si>
  <si>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</si>
  <si>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</si>
  <si>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</si>
  <si>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</si>
  <si>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</si>
  <si>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</si>
  <si>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</si>
  <si>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</si>
  <si>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</si>
  <si>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</si>
  <si>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</si>
  <si>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</si>
  <si>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</si>
  <si>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</si>
  <si>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</si>
  <si>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</si>
  <si>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</si>
  <si>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</si>
  <si>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</si>
  <si>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</si>
  <si>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</si>
  <si>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</si>
  <si>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</si>
  <si>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</si>
  <si>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</si>
  <si>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</si>
  <si>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</si>
  <si>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</si>
  <si>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</si>
  <si>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</si>
  <si>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</si>
  <si>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</si>
  <si>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</si>
  <si>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</si>
  <si>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</si>
  <si>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</si>
  <si>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</si>
  <si>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</si>
  <si>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</si>
  <si>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</si>
  <si>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</si>
  <si>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</si>
  <si>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</si>
  <si>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</si>
  <si>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</si>
  <si>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</si>
  <si>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</si>
  <si>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</si>
  <si>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</si>
  <si>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</si>
  <si>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</si>
  <si>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</si>
  <si>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</si>
  <si>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</si>
  <si>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</si>
  <si>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</si>
  <si>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</si>
  <si>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</si>
  <si>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</si>
  <si>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</si>
  <si>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</si>
  <si>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</si>
  <si>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</si>
  <si>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</si>
  <si>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</si>
  <si>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</si>
  <si>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</si>
  <si>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</si>
  <si>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</si>
  <si>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</si>
  <si>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</si>
  <si>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</si>
  <si>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</si>
  <si>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</si>
  <si>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</si>
  <si>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</si>
  <si>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</si>
  <si>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</si>
  <si>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</si>
  <si>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</si>
  <si>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</si>
  <si>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</si>
  <si>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</si>
  <si>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</si>
  <si>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</si>
  <si>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</si>
  <si>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</si>
  <si>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</si>
  <si>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</si>
  <si>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</si>
  <si>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</si>
  <si>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</si>
  <si>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</si>
  <si>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</si>
  <si>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</si>
  <si>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</si>
  <si>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</si>
  <si>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</si>
  <si>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</si>
  <si>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</si>
  <si>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</si>
  <si>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</si>
  <si>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</si>
  <si>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</si>
  <si>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</si>
  <si>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</si>
  <si>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</si>
  <si>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</si>
  <si>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</si>
  <si>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</si>
  <si>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</si>
  <si>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</si>
  <si>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</si>
  <si>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</si>
  <si>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</si>
  <si>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</si>
  <si>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</si>
  <si>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</si>
  <si>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</si>
  <si>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</si>
  <si>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</si>
  <si>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</si>
  <si>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</si>
  <si>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</si>
  <si>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</si>
  <si>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</si>
  <si>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</si>
  <si>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</si>
  <si>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</si>
  <si>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</si>
  <si>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</si>
  <si>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</si>
  <si>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</si>
  <si>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</si>
  <si>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</si>
  <si>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</si>
  <si>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</si>
  <si>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</si>
  <si>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</si>
  <si>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</si>
  <si>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</si>
  <si>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</si>
  <si>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</si>
  <si>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</si>
  <si>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</si>
  <si>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</si>
  <si>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</si>
  <si>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</si>
  <si>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</si>
  <si>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</si>
  <si>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</si>
  <si>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</si>
  <si>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</si>
  <si>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</si>
  <si>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</si>
  <si>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</si>
  <si>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</si>
  <si>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</si>
  <si>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</si>
  <si>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</si>
  <si>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</si>
  <si>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</si>
  <si>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</si>
  <si>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</si>
  <si>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</si>
  <si>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</si>
  <si>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</si>
  <si>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</si>
  <si>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</si>
  <si>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</si>
  <si>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</si>
  <si>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</si>
  <si>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</si>
  <si>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</si>
  <si>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</si>
  <si>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</si>
  <si>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</si>
  <si>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</si>
  <si>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</si>
  <si>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</si>
  <si>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</si>
  <si>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</si>
  <si>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</si>
  <si>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</si>
  <si>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</si>
  <si>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</si>
  <si>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</si>
  <si>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</si>
  <si>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</si>
  <si>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</si>
  <si>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</si>
  <si>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</si>
  <si>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</si>
  <si>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</si>
  <si>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</si>
  <si>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</si>
  <si>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</si>
  <si>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</si>
  <si>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</si>
  <si>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</si>
  <si>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</si>
  <si>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</si>
  <si>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</si>
  <si>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</si>
  <si>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</si>
  <si>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</si>
  <si>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</si>
  <si>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</si>
  <si>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</si>
  <si>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</si>
  <si>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</si>
  <si>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</si>
  <si>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</si>
  <si>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</si>
  <si>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</si>
  <si>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</si>
  <si>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</si>
  <si>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</si>
  <si>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</si>
  <si>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</si>
  <si>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</si>
  <si>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</si>
  <si>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</si>
  <si>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</si>
  <si>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</si>
  <si>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</si>
  <si>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</si>
  <si>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</si>
  <si>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</si>
  <si>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</si>
  <si>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</si>
  <si>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</si>
  <si>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</si>
  <si>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</si>
  <si>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</si>
  <si>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</si>
  <si>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</si>
  <si>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</si>
  <si>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</si>
  <si>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</si>
  <si>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</si>
  <si>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</si>
  <si>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</si>
  <si>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</si>
  <si>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</si>
  <si>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</si>
  <si>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</si>
  <si>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</si>
  <si>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</si>
  <si>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</si>
  <si>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</si>
  <si>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</si>
  <si>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</si>
  <si>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</si>
  <si>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</si>
  <si>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</si>
  <si>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</si>
  <si>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</si>
  <si>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</si>
  <si>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</si>
  <si>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</si>
  <si>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</si>
  <si>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</si>
  <si>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</si>
  <si>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</si>
  <si>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</si>
  <si>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</si>
  <si>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</si>
  <si>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</si>
  <si>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</si>
  <si>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</si>
  <si>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</si>
  <si>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</si>
  <si>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</si>
  <si>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</si>
  <si>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</si>
  <si>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</si>
  <si>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</si>
  <si>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</si>
  <si>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</si>
  <si>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</si>
  <si>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放射線影響研究所補助金</t>
  </si>
  <si>
    <t>健康局</t>
  </si>
  <si>
    <t>昭和50年度</t>
  </si>
  <si>
    <t>終了予定なし</t>
  </si>
  <si>
    <t>総務課指導調査室</t>
  </si>
  <si>
    <t>原子爆弾被爆者に対する援護に関する法律
第４０条第２項</t>
  </si>
  <si>
    <t>日米交換公文（昭和５０年１月１８日外務省告示第７号）</t>
  </si>
  <si>
    <t>原子爆弾被爆者に対する援護に関する法律第４０条第２項及び日米交換公文に基づき、平和目的の下に、放射線の人体に及ぼす医学的影響及びこれによる疾病を調査研究するため、公益財団法人放射線影響研究所に対し補助し、原爆被爆者の健康保持及び福祉に貢献するとともに、人類の保健福祉の向上に寄与することを目的とする。</t>
  </si>
  <si>
    <t>-</t>
  </si>
  <si>
    <t>論文発表数を前年度以上とする</t>
  </si>
  <si>
    <t>論文発表数</t>
  </si>
  <si>
    <t>件</t>
  </si>
  <si>
    <t>指導調査室調べ</t>
  </si>
  <si>
    <t>研究事業数</t>
  </si>
  <si>
    <t>単位当たりコスト ＝ X／Y
X：「執行額（百万円）」 
　Y：「委託件数（件）」　　　</t>
    <phoneticPr fontId="5"/>
  </si>
  <si>
    <t>百万円</t>
  </si>
  <si>
    <t>X / Y</t>
    <phoneticPr fontId="5"/>
  </si>
  <si>
    <t>1,863/10</t>
  </si>
  <si>
    <t>1,850/10</t>
  </si>
  <si>
    <t>Ⅰ-5 感染症など健康を脅かす疾病を予防・防止するとともに、感染者等に必要な医療等を確保すること</t>
  </si>
  <si>
    <t>Ⅰ-5-4 原子爆弾被爆者等を援護すること</t>
  </si>
  <si>
    <t>190</t>
  </si>
  <si>
    <t>167</t>
  </si>
  <si>
    <t>139</t>
  </si>
  <si>
    <t>164</t>
  </si>
  <si>
    <t>176</t>
  </si>
  <si>
    <t>185</t>
  </si>
  <si>
    <t>188</t>
  </si>
  <si>
    <t>199</t>
  </si>
  <si>
    <t>○</t>
  </si>
  <si>
    <t>厚労</t>
  </si>
  <si>
    <t>総務課指導調査室
小柳　隆一</t>
  </si>
  <si>
    <t>補助先：公益財団法人放射線影響研究所
補助額：1,837百万円（令和２年度実績）
補助率：定額
事業：放射線影響研究所の運営管理に必要な経費を補助するもの。
※日米交換公文に基づき、米国からも公益財団法人放射線影響研究所に対し財政負担が行われている。</t>
    <rPh sb="32" eb="34">
      <t>レイワ</t>
    </rPh>
    <phoneticPr fontId="5"/>
  </si>
  <si>
    <t>-</t>
    <phoneticPr fontId="5"/>
  </si>
  <si>
    <t>1837/10</t>
    <phoneticPr fontId="5"/>
  </si>
  <si>
    <t>1807/10</t>
    <phoneticPr fontId="5"/>
  </si>
  <si>
    <t>原子爆弾被爆者に対する援護に関する法律第４０条第２項及び日米交換公文に基づき、平和目的の下に、放射線の人体に及ぼす医学的影響及びこれによる疾病を調査研究するため、公益財団法人放射線影響研究所に対し補助する。
放射線の人に及ぼす医学的影響及びこれによる疾病を調査研究し、被爆者の健康保持及び福祉の向上に貢献するとともに、人類の保健福祉の向上に寄与する。</t>
  </si>
  <si>
    <t>有</t>
  </si>
  <si>
    <t>無</t>
  </si>
  <si>
    <t>‐</t>
  </si>
  <si>
    <t>平和目的の下に、放射線の人体に及ぼす医学的影響及びこれによる疾病を調査研究するため、公益財団法人放射線影響研究所に対し、補助を行っており、国費を投入する必要がある。</t>
  </si>
  <si>
    <t>被爆者援護法第40条第2項及び日米交換公文に基づき、国が実施している事業である。</t>
  </si>
  <si>
    <t>放射線の人体に及ぼす医学的影響やその疾病の調査研究については、国民の関心事項であり、優先度が高い事業である。</t>
  </si>
  <si>
    <t>日米交換公文に基づいており、妥当である。</t>
  </si>
  <si>
    <t>予算の見直しとともに研究事業のコストも低減しており水準は妥当である。</t>
  </si>
  <si>
    <t>日米交換公文に基づく経費に限定させている。</t>
  </si>
  <si>
    <t>活動実績は見込みに合ったものとなっている。</t>
  </si>
  <si>
    <t>原爆被爆者の健康保持及び福祉に貢献するとともに、人類の保健福祉の向上に活用されている。</t>
  </si>
  <si>
    <t>一般競争入札（最低価格）を行った結果、一者応札となったものがあった。今後、入札公告期間を確保する等の取組により、解消に努めることとする。</t>
  </si>
  <si>
    <t>引き続き、重要な調査を実施、論文の発表を行いつつ、また、実施定員削減計画に基づいて予算を見直し、引き続き適正な規模の予算確保に努める。</t>
    <rPh sb="0" eb="1">
      <t>ヒ</t>
    </rPh>
    <rPh sb="2" eb="3">
      <t>ツヅ</t>
    </rPh>
    <rPh sb="5" eb="7">
      <t>ジュウヨウ</t>
    </rPh>
    <rPh sb="8" eb="10">
      <t>チョウサ</t>
    </rPh>
    <rPh sb="11" eb="13">
      <t>ジッシ</t>
    </rPh>
    <rPh sb="14" eb="16">
      <t>ロンブン</t>
    </rPh>
    <rPh sb="17" eb="19">
      <t>ハッピョウ</t>
    </rPh>
    <rPh sb="20" eb="21">
      <t>オコナ</t>
    </rPh>
    <phoneticPr fontId="5"/>
  </si>
  <si>
    <t>放射線影響研究所にしかないデータを用いて成人健康調査、被爆二世調査等に関する有用な調査を例年行っている。アウトカムである論文の発表数は前年度より増加しており、事業の効率化が達成されている。また、３年度の予算においては、人件費の定員削減計画を踏まえ、▲約10百万円の予算削減を行いつつ、引き続き成人健康調査、被爆二世調査等の10件の調査事業を実施することとしており、1調査当たりのコストの低減も達成されている。</t>
    <rPh sb="0" eb="3">
      <t>ホウシャセン</t>
    </rPh>
    <rPh sb="3" eb="5">
      <t>エイキョウ</t>
    </rPh>
    <rPh sb="5" eb="8">
      <t>ケンキュウショ</t>
    </rPh>
    <rPh sb="79" eb="81">
      <t>ジギョウ</t>
    </rPh>
    <rPh sb="82" eb="85">
      <t>コウリツカ</t>
    </rPh>
    <rPh sb="86" eb="88">
      <t>タッセイ</t>
    </rPh>
    <rPh sb="125" eb="126">
      <t>ヤク</t>
    </rPh>
    <phoneticPr fontId="5"/>
  </si>
  <si>
    <t>A.放射線影響研究所</t>
    <phoneticPr fontId="5"/>
  </si>
  <si>
    <t>放射線影響研究所</t>
    <rPh sb="0" eb="3">
      <t>ホウシャセン</t>
    </rPh>
    <rPh sb="3" eb="5">
      <t>エイキョウ</t>
    </rPh>
    <rPh sb="5" eb="8">
      <t>ケンキュウショ</t>
    </rPh>
    <phoneticPr fontId="5"/>
  </si>
  <si>
    <t>研究所の運営・調査研究事業の実施</t>
    <rPh sb="0" eb="3">
      <t>ケンキュウショ</t>
    </rPh>
    <rPh sb="4" eb="6">
      <t>ウンエイ</t>
    </rPh>
    <rPh sb="7" eb="9">
      <t>チョウサ</t>
    </rPh>
    <rPh sb="9" eb="11">
      <t>ケンキュウ</t>
    </rPh>
    <rPh sb="11" eb="13">
      <t>ジギョウ</t>
    </rPh>
    <rPh sb="14" eb="16">
      <t>ジッシ</t>
    </rPh>
    <phoneticPr fontId="5"/>
  </si>
  <si>
    <t>補助金等交付</t>
  </si>
  <si>
    <t>人件費</t>
    <rPh sb="0" eb="3">
      <t>ジンケンヒ</t>
    </rPh>
    <phoneticPr fontId="5"/>
  </si>
  <si>
    <t>事業費</t>
    <rPh sb="0" eb="3">
      <t>ジギョウヒ</t>
    </rPh>
    <phoneticPr fontId="5"/>
  </si>
  <si>
    <t>委託費</t>
    <rPh sb="0" eb="3">
      <t>イタクヒ</t>
    </rPh>
    <phoneticPr fontId="5"/>
  </si>
  <si>
    <t>研究所の運営に必要な職員基本給等</t>
  </si>
  <si>
    <t>研究所の事業に必要な経費</t>
  </si>
  <si>
    <t>警備、調査、クリーニング等</t>
    <rPh sb="0" eb="2">
      <t>ケイビ</t>
    </rPh>
    <rPh sb="3" eb="5">
      <t>チョウサ</t>
    </rPh>
    <rPh sb="12" eb="13">
      <t>トウ</t>
    </rPh>
    <phoneticPr fontId="5"/>
  </si>
  <si>
    <t>広島研究所の警備</t>
    <rPh sb="0" eb="2">
      <t>ヒロシマ</t>
    </rPh>
    <rPh sb="2" eb="5">
      <t>ケンキュウショ</t>
    </rPh>
    <rPh sb="6" eb="8">
      <t>ケイビ</t>
    </rPh>
    <phoneticPr fontId="5"/>
  </si>
  <si>
    <t>警備料</t>
    <rPh sb="0" eb="2">
      <t>ケイビ</t>
    </rPh>
    <rPh sb="2" eb="3">
      <t>リョウ</t>
    </rPh>
    <phoneticPr fontId="5"/>
  </si>
  <si>
    <t>B.広島綜警サービス（株）</t>
  </si>
  <si>
    <t>広島綜警サービス（株）</t>
  </si>
  <si>
    <t>（社）広島県医師会</t>
  </si>
  <si>
    <t>（社）長崎県医師会</t>
  </si>
  <si>
    <t>長崎ダイヤモンドスタッフ（株）</t>
  </si>
  <si>
    <t>協業組合ホームドライ長崎</t>
    <rPh sb="0" eb="2">
      <t>キョウギョウ</t>
    </rPh>
    <rPh sb="2" eb="4">
      <t>クミアイ</t>
    </rPh>
    <rPh sb="10" eb="12">
      <t>ナガサキ</t>
    </rPh>
    <phoneticPr fontId="5"/>
  </si>
  <si>
    <t>広島市医師会臨床検査センター</t>
  </si>
  <si>
    <t>（株）長崎綜合警備</t>
  </si>
  <si>
    <t>広島研究所の警備</t>
  </si>
  <si>
    <t>腫瘍登録情報・標本の調査及び管理</t>
  </si>
  <si>
    <t>長崎研究所の警備</t>
  </si>
  <si>
    <t>医師、看護師、検査技師の白衣クリーニング</t>
  </si>
  <si>
    <t>尿・喀痰細胞診</t>
  </si>
  <si>
    <t>概ね目標に見合ったものとなっている。</t>
    <rPh sb="0" eb="1">
      <t>オオム</t>
    </rPh>
    <phoneticPr fontId="5"/>
  </si>
  <si>
    <t>凸版印刷（株）</t>
  </si>
  <si>
    <t>中元クリーニング（株）</t>
  </si>
  <si>
    <t>（株）島津理化</t>
  </si>
  <si>
    <t>マイクロフィルム資料の電子化</t>
  </si>
  <si>
    <t>移転費用の積算業務</t>
  </si>
  <si>
    <t>長崎研究所の休日及び夜間警備</t>
  </si>
  <si>
    <t>-</t>
    <phoneticPr fontId="5"/>
  </si>
  <si>
    <t>点検対象外</t>
    <rPh sb="0" eb="2">
      <t>テンケン</t>
    </rPh>
    <rPh sb="2" eb="5">
      <t>タイショウガイ</t>
    </rPh>
    <phoneticPr fontId="5"/>
  </si>
  <si>
    <t>人件費の定員削減計画を踏まえた見直しを行い、引き続き、必要な予算額を確保し、適正な執行に努めること。</t>
    <phoneticPr fontId="5"/>
  </si>
  <si>
    <t>-</t>
    <phoneticPr fontId="5"/>
  </si>
  <si>
    <t>定員合理化計画反映による減。</t>
    <phoneticPr fontId="5"/>
  </si>
  <si>
    <t>人件費の定員削減計画を考慮し、令和４年度要求額を対前年度の△２６百万円とした。</t>
    <phoneticPr fontId="5"/>
  </si>
  <si>
    <t>縮減</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</si>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</sst>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127000</xdr:colOff>
      <xdr:row>749</xdr:row>
      <xdr:rowOff>10885</xdr:rowOff>
    </xdr:from>
    <xdr:to>
      <xdr:col>35</xdr:col>
      <xdr:colOff>48559</xdr:colOff>
      <xdr:row>751</xdr:row>
      <xdr:rowOff>65528</xdr:rowOff>
    </xdr:to>
    <xdr:sp macro="" textlink="">
      <xdr:nvSpPr>
        <xdr:cNvPr id="4" name="正方形/長方形 3"/>
        <xdr:cNvSpPr/>
      </xdr:nvSpPr>
      <xdr:spPr>
        <a:xfrm>
          <a:off x="4178300" y="40155585"/>
          <a:ext cx="2131359" cy="765843"/>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en-US" altLang="ja-JP" sz="1100">
              <a:solidFill>
                <a:sysClr val="windowText" lastClr="000000"/>
              </a:solidFill>
            </a:rPr>
            <a:t>1,837</a:t>
          </a:r>
          <a:r>
            <a:rPr kumimoji="1" lang="ja-JP" altLang="en-US" sz="1100">
              <a:solidFill>
                <a:sysClr val="windowText" lastClr="000000"/>
              </a:solidFill>
            </a:rPr>
            <a:t>百万円</a:t>
          </a:r>
        </a:p>
      </xdr:txBody>
    </xdr:sp>
    <xdr:clientData/>
  </xdr:twoCellAnchor>
  <xdr:twoCellAnchor>
    <xdr:from>
      <xdr:col>23</xdr:col>
      <xdr:colOff>142421</xdr:colOff>
      <xdr:row>751</xdr:row>
      <xdr:rowOff>217715</xdr:rowOff>
    </xdr:from>
    <xdr:to>
      <xdr:col>35</xdr:col>
      <xdr:colOff>40074</xdr:colOff>
      <xdr:row>753</xdr:row>
      <xdr:rowOff>24813</xdr:rowOff>
    </xdr:to>
    <xdr:sp macro="" textlink="">
      <xdr:nvSpPr>
        <xdr:cNvPr id="5" name="大かっこ 4"/>
        <xdr:cNvSpPr/>
      </xdr:nvSpPr>
      <xdr:spPr>
        <a:xfrm>
          <a:off x="4193721" y="41073615"/>
          <a:ext cx="2107453" cy="5119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放射線影響研究所に対し補助。</a:t>
          </a:r>
        </a:p>
      </xdr:txBody>
    </xdr:sp>
    <xdr:clientData/>
  </xdr:twoCellAnchor>
  <xdr:twoCellAnchor>
    <xdr:from>
      <xdr:col>28</xdr:col>
      <xdr:colOff>122464</xdr:colOff>
      <xdr:row>753</xdr:row>
      <xdr:rowOff>136071</xdr:rowOff>
    </xdr:from>
    <xdr:to>
      <xdr:col>28</xdr:col>
      <xdr:colOff>122464</xdr:colOff>
      <xdr:row>755</xdr:row>
      <xdr:rowOff>258536</xdr:rowOff>
    </xdr:to>
    <xdr:cxnSp macro="">
      <xdr:nvCxnSpPr>
        <xdr:cNvPr id="6" name="直線矢印コネクタ 5"/>
        <xdr:cNvCxnSpPr/>
      </xdr:nvCxnSpPr>
      <xdr:spPr>
        <a:xfrm>
          <a:off x="5094514" y="41696821"/>
          <a:ext cx="0" cy="82731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54429</xdr:colOff>
      <xdr:row>755</xdr:row>
      <xdr:rowOff>258536</xdr:rowOff>
    </xdr:from>
    <xdr:to>
      <xdr:col>33</xdr:col>
      <xdr:colOff>150958</xdr:colOff>
      <xdr:row>758</xdr:row>
      <xdr:rowOff>91730</xdr:rowOff>
    </xdr:to>
    <xdr:sp macro="" textlink="">
      <xdr:nvSpPr>
        <xdr:cNvPr id="7" name="正方形/長方形 6"/>
        <xdr:cNvSpPr/>
      </xdr:nvSpPr>
      <xdr:spPr>
        <a:xfrm>
          <a:off x="4289879" y="42524136"/>
          <a:ext cx="1753879" cy="899994"/>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p>
      </xdr:txBody>
    </xdr:sp>
    <xdr:clientData/>
  </xdr:twoCellAnchor>
  <xdr:twoCellAnchor>
    <xdr:from>
      <xdr:col>23</xdr:col>
      <xdr:colOff>149679</xdr:colOff>
      <xdr:row>757</xdr:row>
      <xdr:rowOff>326571</xdr:rowOff>
    </xdr:from>
    <xdr:to>
      <xdr:col>35</xdr:col>
      <xdr:colOff>71238</xdr:colOff>
      <xdr:row>761</xdr:row>
      <xdr:rowOff>216112</xdr:rowOff>
    </xdr:to>
    <xdr:sp macro="" textlink="">
      <xdr:nvSpPr>
        <xdr:cNvPr id="8" name="正方形/長方形 7"/>
        <xdr:cNvSpPr/>
      </xdr:nvSpPr>
      <xdr:spPr>
        <a:xfrm>
          <a:off x="4200979" y="43303371"/>
          <a:ext cx="2131359" cy="1305591"/>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．放射線影響研究所</a:t>
          </a:r>
          <a:endParaRPr kumimoji="1" lang="en-US" altLang="ja-JP" sz="1100">
            <a:solidFill>
              <a:sysClr val="windowText" lastClr="000000"/>
            </a:solidFill>
          </a:endParaRPr>
        </a:p>
        <a:p>
          <a:pPr algn="ctr"/>
          <a:r>
            <a:rPr kumimoji="1" lang="en-US" altLang="ja-JP" sz="1100">
              <a:solidFill>
                <a:sysClr val="windowText" lastClr="000000"/>
              </a:solidFill>
            </a:rPr>
            <a:t>1,837</a:t>
          </a:r>
          <a:r>
            <a:rPr kumimoji="1" lang="ja-JP" altLang="en-US" sz="1100">
              <a:solidFill>
                <a:sysClr val="windowText" lastClr="000000"/>
              </a:solidFill>
            </a:rPr>
            <a:t>百万円</a:t>
          </a:r>
        </a:p>
      </xdr:txBody>
    </xdr:sp>
    <xdr:clientData/>
  </xdr:twoCellAnchor>
  <xdr:twoCellAnchor>
    <xdr:from>
      <xdr:col>23</xdr:col>
      <xdr:colOff>190500</xdr:colOff>
      <xdr:row>762</xdr:row>
      <xdr:rowOff>27214</xdr:rowOff>
    </xdr:from>
    <xdr:to>
      <xdr:col>35</xdr:col>
      <xdr:colOff>89647</xdr:colOff>
      <xdr:row>763</xdr:row>
      <xdr:rowOff>188097</xdr:rowOff>
    </xdr:to>
    <xdr:sp macro="" textlink="">
      <xdr:nvSpPr>
        <xdr:cNvPr id="9" name="大かっこ 8"/>
        <xdr:cNvSpPr/>
      </xdr:nvSpPr>
      <xdr:spPr>
        <a:xfrm>
          <a:off x="4235450" y="44775664"/>
          <a:ext cx="2115297" cy="5164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研究所の運営・調査研究事業の実施。</a:t>
          </a:r>
        </a:p>
      </xdr:txBody>
    </xdr:sp>
    <xdr:clientData/>
  </xdr:twoCellAnchor>
  <xdr:twoCellAnchor>
    <xdr:from>
      <xdr:col>29</xdr:col>
      <xdr:colOff>13607</xdr:colOff>
      <xdr:row>763</xdr:row>
      <xdr:rowOff>326571</xdr:rowOff>
    </xdr:from>
    <xdr:to>
      <xdr:col>29</xdr:col>
      <xdr:colOff>13607</xdr:colOff>
      <xdr:row>765</xdr:row>
      <xdr:rowOff>103734</xdr:rowOff>
    </xdr:to>
    <xdr:cxnSp macro="">
      <xdr:nvCxnSpPr>
        <xdr:cNvPr id="10" name="直線矢印コネクタ 9"/>
        <xdr:cNvCxnSpPr/>
      </xdr:nvCxnSpPr>
      <xdr:spPr>
        <a:xfrm>
          <a:off x="5169807" y="45430621"/>
          <a:ext cx="0" cy="79951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43542</xdr:colOff>
      <xdr:row>765</xdr:row>
      <xdr:rowOff>190501</xdr:rowOff>
    </xdr:from>
    <xdr:to>
      <xdr:col>35</xdr:col>
      <xdr:colOff>139699</xdr:colOff>
      <xdr:row>765</xdr:row>
      <xdr:rowOff>581587</xdr:rowOff>
    </xdr:to>
    <xdr:sp macro="" textlink="">
      <xdr:nvSpPr>
        <xdr:cNvPr id="11" name="正方形/長方形 10"/>
        <xdr:cNvSpPr/>
      </xdr:nvSpPr>
      <xdr:spPr>
        <a:xfrm>
          <a:off x="4094842" y="46316901"/>
          <a:ext cx="2305957" cy="391086"/>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指名競争契約（最低価格）等</a:t>
          </a:r>
          <a:r>
            <a:rPr kumimoji="1" lang="en-US" altLang="ja-JP" sz="1100">
              <a:solidFill>
                <a:sysClr val="windowText" lastClr="000000"/>
              </a:solidFill>
            </a:rPr>
            <a:t>】</a:t>
          </a:r>
        </a:p>
      </xdr:txBody>
    </xdr:sp>
    <xdr:clientData/>
  </xdr:twoCellAnchor>
  <xdr:twoCellAnchor>
    <xdr:from>
      <xdr:col>23</xdr:col>
      <xdr:colOff>165100</xdr:colOff>
      <xdr:row>765</xdr:row>
      <xdr:rowOff>660400</xdr:rowOff>
    </xdr:from>
    <xdr:to>
      <xdr:col>35</xdr:col>
      <xdr:colOff>87566</xdr:colOff>
      <xdr:row>767</xdr:row>
      <xdr:rowOff>162592</xdr:rowOff>
    </xdr:to>
    <xdr:sp macro="" textlink="">
      <xdr:nvSpPr>
        <xdr:cNvPr id="12" name="正方形/長方形 11"/>
        <xdr:cNvSpPr/>
      </xdr:nvSpPr>
      <xdr:spPr>
        <a:xfrm>
          <a:off x="4216400" y="46786800"/>
          <a:ext cx="2132266" cy="835692"/>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．民間会社等（</a:t>
          </a:r>
          <a:r>
            <a:rPr kumimoji="1" lang="en-US" altLang="ja-JP" sz="1100">
              <a:solidFill>
                <a:sysClr val="windowText" lastClr="000000"/>
              </a:solidFill>
            </a:rPr>
            <a:t>13</a:t>
          </a:r>
          <a:r>
            <a:rPr kumimoji="1" lang="ja-JP" altLang="en-US" sz="1100">
              <a:solidFill>
                <a:sysClr val="windowText" lastClr="000000"/>
              </a:solidFill>
            </a:rPr>
            <a:t>社）</a:t>
          </a:r>
          <a:endParaRPr kumimoji="1" lang="en-US" altLang="ja-JP" sz="1100">
            <a:solidFill>
              <a:sysClr val="windowText" lastClr="000000"/>
            </a:solidFill>
          </a:endParaRPr>
        </a:p>
        <a:p>
          <a:pPr algn="ctr"/>
          <a:r>
            <a:rPr kumimoji="1" lang="en-US" altLang="ja-JP" sz="1100">
              <a:solidFill>
                <a:sysClr val="windowText" lastClr="000000"/>
              </a:solidFill>
            </a:rPr>
            <a:t>79</a:t>
          </a:r>
          <a:r>
            <a:rPr kumimoji="1" lang="ja-JP" altLang="en-US" sz="1100">
              <a:solidFill>
                <a:sysClr val="windowText" lastClr="000000"/>
              </a:solidFill>
            </a:rPr>
            <a:t>百万円</a:t>
          </a:r>
        </a:p>
      </xdr:txBody>
    </xdr:sp>
    <xdr:clientData/>
  </xdr:twoCellAnchor>
  <xdr:twoCellAnchor>
    <xdr:from>
      <xdr:col>23</xdr:col>
      <xdr:colOff>166914</xdr:colOff>
      <xdr:row>767</xdr:row>
      <xdr:rowOff>280307</xdr:rowOff>
    </xdr:from>
    <xdr:to>
      <xdr:col>35</xdr:col>
      <xdr:colOff>66968</xdr:colOff>
      <xdr:row>769</xdr:row>
      <xdr:rowOff>236178</xdr:rowOff>
    </xdr:to>
    <xdr:sp macro="" textlink="">
      <xdr:nvSpPr>
        <xdr:cNvPr id="13" name="大かっこ 12"/>
        <xdr:cNvSpPr/>
      </xdr:nvSpPr>
      <xdr:spPr>
        <a:xfrm>
          <a:off x="4218214" y="47740207"/>
          <a:ext cx="2109854" cy="5527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研究所の運営等に必要な業務の一部を外部委託。</a:t>
          </a:r>
        </a:p>
      </xdr:txBody>
    </xdr:sp>
    <xdr:clientData/>
  </xdr:twoCellAnchor>
  <xdr:twoCellAnchor>
    <xdr:from>
      <xdr:col>46</xdr:col>
      <xdr:colOff>74706</xdr:colOff>
      <xdr:row>32</xdr:row>
      <xdr:rowOff>7471</xdr:rowOff>
    </xdr:from>
    <xdr:to>
      <xdr:col>49</xdr:col>
      <xdr:colOff>440764</xdr:colOff>
      <xdr:row>33</xdr:row>
      <xdr:rowOff>29883</xdr:rowOff>
    </xdr:to>
    <xdr:sp macro="" textlink="">
      <xdr:nvSpPr>
        <xdr:cNvPr id="2" name="正方形/長方形 1"/>
        <xdr:cNvSpPr/>
      </xdr:nvSpPr>
      <xdr:spPr>
        <a:xfrm>
          <a:off x="8665882" y="10167471"/>
          <a:ext cx="926353" cy="3137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9" zoomScale="70" zoomScaleNormal="75" zoomScaleSheetLayoutView="70" zoomScalePageLayoutView="85" workbookViewId="0">
      <selection activeCell="A735" sqref="A735:AX735"/>
    </sheetView>
  </sheetViews>
  <sheetFormatPr defaultRowHeight="13" x14ac:dyDescent="0.2"/>
  <cols>
    <col min="1" max="49" width="2.6328125" customWidth="1"/>
    <col min="50" max="50" width="6.6328125" customWidth="1"/>
    <col min="51" max="51" width="8.6328125" hidden="1" customWidth="1"/>
    <col min="52"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406</v>
      </c>
      <c r="AJ2" s="940" t="s">
        <v>741</v>
      </c>
      <c r="AK2" s="940"/>
      <c r="AL2" s="940"/>
      <c r="AM2" s="940"/>
      <c r="AN2" s="98" t="s">
        <v>406</v>
      </c>
      <c r="AO2" s="940">
        <v>20</v>
      </c>
      <c r="AP2" s="940"/>
      <c r="AQ2" s="940"/>
      <c r="AR2" s="99" t="s">
        <v>709</v>
      </c>
      <c r="AS2" s="946">
        <v>263</v>
      </c>
      <c r="AT2" s="946"/>
      <c r="AU2" s="946"/>
      <c r="AV2" s="98" t="str">
        <f>IF(AW2="","","-")</f>
        <v/>
      </c>
      <c r="AW2" s="906"/>
      <c r="AX2" s="906"/>
    </row>
    <row r="3" spans="1:50" ht="21" customHeight="1" thickBot="1" x14ac:dyDescent="0.25">
      <c r="A3" s="862" t="s">
        <v>702</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710</v>
      </c>
      <c r="AK3" s="864"/>
      <c r="AL3" s="864"/>
      <c r="AM3" s="864"/>
      <c r="AN3" s="864"/>
      <c r="AO3" s="864"/>
      <c r="AP3" s="864"/>
      <c r="AQ3" s="864"/>
      <c r="AR3" s="864"/>
      <c r="AS3" s="864"/>
      <c r="AT3" s="864"/>
      <c r="AU3" s="864"/>
      <c r="AV3" s="864"/>
      <c r="AW3" s="864"/>
      <c r="AX3" s="24" t="s">
        <v>65</v>
      </c>
    </row>
    <row r="4" spans="1:50" ht="24.75" customHeight="1" x14ac:dyDescent="0.2">
      <c r="A4" s="702" t="s">
        <v>25</v>
      </c>
      <c r="B4" s="703"/>
      <c r="C4" s="703"/>
      <c r="D4" s="703"/>
      <c r="E4" s="703"/>
      <c r="F4" s="703"/>
      <c r="G4" s="680" t="s">
        <v>711</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712</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2">
      <c r="A5" s="690" t="s">
        <v>67</v>
      </c>
      <c r="B5" s="691"/>
      <c r="C5" s="691"/>
      <c r="D5" s="691"/>
      <c r="E5" s="691"/>
      <c r="F5" s="692"/>
      <c r="G5" s="834" t="s">
        <v>713</v>
      </c>
      <c r="H5" s="835"/>
      <c r="I5" s="835"/>
      <c r="J5" s="835"/>
      <c r="K5" s="835"/>
      <c r="L5" s="835"/>
      <c r="M5" s="836" t="s">
        <v>66</v>
      </c>
      <c r="N5" s="837"/>
      <c r="O5" s="837"/>
      <c r="P5" s="837"/>
      <c r="Q5" s="837"/>
      <c r="R5" s="838"/>
      <c r="S5" s="839" t="s">
        <v>714</v>
      </c>
      <c r="T5" s="835"/>
      <c r="U5" s="835"/>
      <c r="V5" s="835"/>
      <c r="W5" s="835"/>
      <c r="X5" s="840"/>
      <c r="Y5" s="696" t="s">
        <v>3</v>
      </c>
      <c r="Z5" s="542"/>
      <c r="AA5" s="542"/>
      <c r="AB5" s="542"/>
      <c r="AC5" s="542"/>
      <c r="AD5" s="543"/>
      <c r="AE5" s="697" t="s">
        <v>715</v>
      </c>
      <c r="AF5" s="697"/>
      <c r="AG5" s="697"/>
      <c r="AH5" s="697"/>
      <c r="AI5" s="697"/>
      <c r="AJ5" s="697"/>
      <c r="AK5" s="697"/>
      <c r="AL5" s="697"/>
      <c r="AM5" s="697"/>
      <c r="AN5" s="697"/>
      <c r="AO5" s="697"/>
      <c r="AP5" s="698"/>
      <c r="AQ5" s="699" t="s">
        <v>742</v>
      </c>
      <c r="AR5" s="700"/>
      <c r="AS5" s="700"/>
      <c r="AT5" s="700"/>
      <c r="AU5" s="700"/>
      <c r="AV5" s="700"/>
      <c r="AW5" s="700"/>
      <c r="AX5" s="701"/>
    </row>
    <row r="6" spans="1:50" ht="39" customHeight="1" x14ac:dyDescent="0.2">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2">
      <c r="A7" s="494" t="s">
        <v>22</v>
      </c>
      <c r="B7" s="495"/>
      <c r="C7" s="495"/>
      <c r="D7" s="495"/>
      <c r="E7" s="495"/>
      <c r="F7" s="496"/>
      <c r="G7" s="497" t="s">
        <v>716</v>
      </c>
      <c r="H7" s="498"/>
      <c r="I7" s="498"/>
      <c r="J7" s="498"/>
      <c r="K7" s="498"/>
      <c r="L7" s="498"/>
      <c r="M7" s="498"/>
      <c r="N7" s="498"/>
      <c r="O7" s="498"/>
      <c r="P7" s="498"/>
      <c r="Q7" s="498"/>
      <c r="R7" s="498"/>
      <c r="S7" s="498"/>
      <c r="T7" s="498"/>
      <c r="U7" s="498"/>
      <c r="V7" s="498"/>
      <c r="W7" s="498"/>
      <c r="X7" s="499"/>
      <c r="Y7" s="918" t="s">
        <v>389</v>
      </c>
      <c r="Z7" s="439"/>
      <c r="AA7" s="439"/>
      <c r="AB7" s="439"/>
      <c r="AC7" s="439"/>
      <c r="AD7" s="919"/>
      <c r="AE7" s="907" t="s">
        <v>717</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2">
      <c r="A8" s="494" t="s">
        <v>256</v>
      </c>
      <c r="B8" s="495"/>
      <c r="C8" s="495"/>
      <c r="D8" s="495"/>
      <c r="E8" s="495"/>
      <c r="F8" s="496"/>
      <c r="G8" s="941" t="str">
        <f>入力規則等!A27</f>
        <v>-</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文教及び科学振興</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2">
      <c r="A9" s="844" t="s">
        <v>23</v>
      </c>
      <c r="B9" s="845"/>
      <c r="C9" s="845"/>
      <c r="D9" s="845"/>
      <c r="E9" s="845"/>
      <c r="F9" s="845"/>
      <c r="G9" s="846" t="s">
        <v>718</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2">
      <c r="A10" s="658" t="s">
        <v>30</v>
      </c>
      <c r="B10" s="659"/>
      <c r="C10" s="659"/>
      <c r="D10" s="659"/>
      <c r="E10" s="659"/>
      <c r="F10" s="659"/>
      <c r="G10" s="752" t="s">
        <v>743</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2">
      <c r="A11" s="658" t="s">
        <v>5</v>
      </c>
      <c r="B11" s="659"/>
      <c r="C11" s="659"/>
      <c r="D11" s="659"/>
      <c r="E11" s="659"/>
      <c r="F11" s="660"/>
      <c r="G11" s="693" t="str">
        <f>入力規則等!P10</f>
        <v>補助</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2">
      <c r="A12" s="959" t="s">
        <v>24</v>
      </c>
      <c r="B12" s="960"/>
      <c r="C12" s="960"/>
      <c r="D12" s="960"/>
      <c r="E12" s="960"/>
      <c r="F12" s="961"/>
      <c r="G12" s="758"/>
      <c r="H12" s="759"/>
      <c r="I12" s="759"/>
      <c r="J12" s="759"/>
      <c r="K12" s="759"/>
      <c r="L12" s="759"/>
      <c r="M12" s="759"/>
      <c r="N12" s="759"/>
      <c r="O12" s="759"/>
      <c r="P12" s="446" t="s">
        <v>390</v>
      </c>
      <c r="Q12" s="441"/>
      <c r="R12" s="441"/>
      <c r="S12" s="441"/>
      <c r="T12" s="441"/>
      <c r="U12" s="441"/>
      <c r="V12" s="442"/>
      <c r="W12" s="446" t="s">
        <v>412</v>
      </c>
      <c r="X12" s="441"/>
      <c r="Y12" s="441"/>
      <c r="Z12" s="441"/>
      <c r="AA12" s="441"/>
      <c r="AB12" s="441"/>
      <c r="AC12" s="442"/>
      <c r="AD12" s="446" t="s">
        <v>699</v>
      </c>
      <c r="AE12" s="441"/>
      <c r="AF12" s="441"/>
      <c r="AG12" s="441"/>
      <c r="AH12" s="441"/>
      <c r="AI12" s="441"/>
      <c r="AJ12" s="442"/>
      <c r="AK12" s="446" t="s">
        <v>703</v>
      </c>
      <c r="AL12" s="441"/>
      <c r="AM12" s="441"/>
      <c r="AN12" s="441"/>
      <c r="AO12" s="441"/>
      <c r="AP12" s="441"/>
      <c r="AQ12" s="442"/>
      <c r="AR12" s="446" t="s">
        <v>704</v>
      </c>
      <c r="AS12" s="441"/>
      <c r="AT12" s="441"/>
      <c r="AU12" s="441"/>
      <c r="AV12" s="441"/>
      <c r="AW12" s="441"/>
      <c r="AX12" s="720"/>
    </row>
    <row r="13" spans="1:50" ht="21" customHeight="1" x14ac:dyDescent="0.2">
      <c r="A13" s="612"/>
      <c r="B13" s="613"/>
      <c r="C13" s="613"/>
      <c r="D13" s="613"/>
      <c r="E13" s="613"/>
      <c r="F13" s="614"/>
      <c r="G13" s="721" t="s">
        <v>6</v>
      </c>
      <c r="H13" s="722"/>
      <c r="I13" s="762" t="s">
        <v>7</v>
      </c>
      <c r="J13" s="763"/>
      <c r="K13" s="763"/>
      <c r="L13" s="763"/>
      <c r="M13" s="763"/>
      <c r="N13" s="763"/>
      <c r="O13" s="764"/>
      <c r="P13" s="655">
        <v>1863</v>
      </c>
      <c r="Q13" s="656"/>
      <c r="R13" s="656"/>
      <c r="S13" s="656"/>
      <c r="T13" s="656"/>
      <c r="U13" s="656"/>
      <c r="V13" s="657"/>
      <c r="W13" s="655">
        <v>1850</v>
      </c>
      <c r="X13" s="656"/>
      <c r="Y13" s="656"/>
      <c r="Z13" s="656"/>
      <c r="AA13" s="656"/>
      <c r="AB13" s="656"/>
      <c r="AC13" s="657"/>
      <c r="AD13" s="655">
        <v>1837</v>
      </c>
      <c r="AE13" s="656"/>
      <c r="AF13" s="656"/>
      <c r="AG13" s="656"/>
      <c r="AH13" s="656"/>
      <c r="AI13" s="656"/>
      <c r="AJ13" s="657"/>
      <c r="AK13" s="655">
        <v>1807</v>
      </c>
      <c r="AL13" s="656"/>
      <c r="AM13" s="656"/>
      <c r="AN13" s="656"/>
      <c r="AO13" s="656"/>
      <c r="AP13" s="656"/>
      <c r="AQ13" s="657"/>
      <c r="AR13" s="915">
        <v>1781</v>
      </c>
      <c r="AS13" s="916"/>
      <c r="AT13" s="916"/>
      <c r="AU13" s="916"/>
      <c r="AV13" s="916"/>
      <c r="AW13" s="916"/>
      <c r="AX13" s="917"/>
    </row>
    <row r="14" spans="1:50" ht="21" customHeight="1" x14ac:dyDescent="0.2">
      <c r="A14" s="612"/>
      <c r="B14" s="613"/>
      <c r="C14" s="613"/>
      <c r="D14" s="613"/>
      <c r="E14" s="613"/>
      <c r="F14" s="614"/>
      <c r="G14" s="723"/>
      <c r="H14" s="724"/>
      <c r="I14" s="709" t="s">
        <v>8</v>
      </c>
      <c r="J14" s="760"/>
      <c r="K14" s="760"/>
      <c r="L14" s="760"/>
      <c r="M14" s="760"/>
      <c r="N14" s="760"/>
      <c r="O14" s="761"/>
      <c r="P14" s="655">
        <v>-4.5999999999999999E-2</v>
      </c>
      <c r="Q14" s="656"/>
      <c r="R14" s="656"/>
      <c r="S14" s="656"/>
      <c r="T14" s="656"/>
      <c r="U14" s="656"/>
      <c r="V14" s="657"/>
      <c r="W14" s="655" t="s">
        <v>719</v>
      </c>
      <c r="X14" s="656"/>
      <c r="Y14" s="656"/>
      <c r="Z14" s="656"/>
      <c r="AA14" s="656"/>
      <c r="AB14" s="656"/>
      <c r="AC14" s="657"/>
      <c r="AD14" s="655" t="s">
        <v>719</v>
      </c>
      <c r="AE14" s="656"/>
      <c r="AF14" s="656"/>
      <c r="AG14" s="656"/>
      <c r="AH14" s="656"/>
      <c r="AI14" s="656"/>
      <c r="AJ14" s="657"/>
      <c r="AK14" s="655" t="s">
        <v>744</v>
      </c>
      <c r="AL14" s="656"/>
      <c r="AM14" s="656"/>
      <c r="AN14" s="656"/>
      <c r="AO14" s="656"/>
      <c r="AP14" s="656"/>
      <c r="AQ14" s="657"/>
      <c r="AR14" s="786"/>
      <c r="AS14" s="786"/>
      <c r="AT14" s="786"/>
      <c r="AU14" s="786"/>
      <c r="AV14" s="786"/>
      <c r="AW14" s="786"/>
      <c r="AX14" s="787"/>
    </row>
    <row r="15" spans="1:50" ht="21" customHeight="1" x14ac:dyDescent="0.2">
      <c r="A15" s="612"/>
      <c r="B15" s="613"/>
      <c r="C15" s="613"/>
      <c r="D15" s="613"/>
      <c r="E15" s="613"/>
      <c r="F15" s="614"/>
      <c r="G15" s="723"/>
      <c r="H15" s="724"/>
      <c r="I15" s="709" t="s">
        <v>51</v>
      </c>
      <c r="J15" s="710"/>
      <c r="K15" s="710"/>
      <c r="L15" s="710"/>
      <c r="M15" s="710"/>
      <c r="N15" s="710"/>
      <c r="O15" s="711"/>
      <c r="P15" s="655" t="s">
        <v>719</v>
      </c>
      <c r="Q15" s="656"/>
      <c r="R15" s="656"/>
      <c r="S15" s="656"/>
      <c r="T15" s="656"/>
      <c r="U15" s="656"/>
      <c r="V15" s="657"/>
      <c r="W15" s="655" t="s">
        <v>719</v>
      </c>
      <c r="X15" s="656"/>
      <c r="Y15" s="656"/>
      <c r="Z15" s="656"/>
      <c r="AA15" s="656"/>
      <c r="AB15" s="656"/>
      <c r="AC15" s="657"/>
      <c r="AD15" s="655" t="s">
        <v>719</v>
      </c>
      <c r="AE15" s="656"/>
      <c r="AF15" s="656"/>
      <c r="AG15" s="656"/>
      <c r="AH15" s="656"/>
      <c r="AI15" s="656"/>
      <c r="AJ15" s="657"/>
      <c r="AK15" s="655" t="s">
        <v>744</v>
      </c>
      <c r="AL15" s="656"/>
      <c r="AM15" s="656"/>
      <c r="AN15" s="656"/>
      <c r="AO15" s="656"/>
      <c r="AP15" s="656"/>
      <c r="AQ15" s="657"/>
      <c r="AR15" s="655" t="s">
        <v>797</v>
      </c>
      <c r="AS15" s="656"/>
      <c r="AT15" s="656"/>
      <c r="AU15" s="656"/>
      <c r="AV15" s="656"/>
      <c r="AW15" s="656"/>
      <c r="AX15" s="801"/>
    </row>
    <row r="16" spans="1:50" ht="21" customHeight="1" x14ac:dyDescent="0.2">
      <c r="A16" s="612"/>
      <c r="B16" s="613"/>
      <c r="C16" s="613"/>
      <c r="D16" s="613"/>
      <c r="E16" s="613"/>
      <c r="F16" s="614"/>
      <c r="G16" s="723"/>
      <c r="H16" s="724"/>
      <c r="I16" s="709" t="s">
        <v>52</v>
      </c>
      <c r="J16" s="710"/>
      <c r="K16" s="710"/>
      <c r="L16" s="710"/>
      <c r="M16" s="710"/>
      <c r="N16" s="710"/>
      <c r="O16" s="711"/>
      <c r="P16" s="655" t="s">
        <v>719</v>
      </c>
      <c r="Q16" s="656"/>
      <c r="R16" s="656"/>
      <c r="S16" s="656"/>
      <c r="T16" s="656"/>
      <c r="U16" s="656"/>
      <c r="V16" s="657"/>
      <c r="W16" s="655" t="s">
        <v>719</v>
      </c>
      <c r="X16" s="656"/>
      <c r="Y16" s="656"/>
      <c r="Z16" s="656"/>
      <c r="AA16" s="656"/>
      <c r="AB16" s="656"/>
      <c r="AC16" s="657"/>
      <c r="AD16" s="655" t="s">
        <v>719</v>
      </c>
      <c r="AE16" s="656"/>
      <c r="AF16" s="656"/>
      <c r="AG16" s="656"/>
      <c r="AH16" s="656"/>
      <c r="AI16" s="656"/>
      <c r="AJ16" s="657"/>
      <c r="AK16" s="655" t="s">
        <v>744</v>
      </c>
      <c r="AL16" s="656"/>
      <c r="AM16" s="656"/>
      <c r="AN16" s="656"/>
      <c r="AO16" s="656"/>
      <c r="AP16" s="656"/>
      <c r="AQ16" s="657"/>
      <c r="AR16" s="755"/>
      <c r="AS16" s="756"/>
      <c r="AT16" s="756"/>
      <c r="AU16" s="756"/>
      <c r="AV16" s="756"/>
      <c r="AW16" s="756"/>
      <c r="AX16" s="757"/>
    </row>
    <row r="17" spans="1:50" ht="24.75" customHeight="1" x14ac:dyDescent="0.2">
      <c r="A17" s="612"/>
      <c r="B17" s="613"/>
      <c r="C17" s="613"/>
      <c r="D17" s="613"/>
      <c r="E17" s="613"/>
      <c r="F17" s="614"/>
      <c r="G17" s="723"/>
      <c r="H17" s="724"/>
      <c r="I17" s="709" t="s">
        <v>50</v>
      </c>
      <c r="J17" s="760"/>
      <c r="K17" s="760"/>
      <c r="L17" s="760"/>
      <c r="M17" s="760"/>
      <c r="N17" s="760"/>
      <c r="O17" s="761"/>
      <c r="P17" s="655" t="s">
        <v>719</v>
      </c>
      <c r="Q17" s="656"/>
      <c r="R17" s="656"/>
      <c r="S17" s="656"/>
      <c r="T17" s="656"/>
      <c r="U17" s="656"/>
      <c r="V17" s="657"/>
      <c r="W17" s="655" t="s">
        <v>719</v>
      </c>
      <c r="X17" s="656"/>
      <c r="Y17" s="656"/>
      <c r="Z17" s="656"/>
      <c r="AA17" s="656"/>
      <c r="AB17" s="656"/>
      <c r="AC17" s="657"/>
      <c r="AD17" s="655" t="s">
        <v>719</v>
      </c>
      <c r="AE17" s="656"/>
      <c r="AF17" s="656"/>
      <c r="AG17" s="656"/>
      <c r="AH17" s="656"/>
      <c r="AI17" s="656"/>
      <c r="AJ17" s="657"/>
      <c r="AK17" s="655" t="s">
        <v>744</v>
      </c>
      <c r="AL17" s="656"/>
      <c r="AM17" s="656"/>
      <c r="AN17" s="656"/>
      <c r="AO17" s="656"/>
      <c r="AP17" s="656"/>
      <c r="AQ17" s="657"/>
      <c r="AR17" s="913"/>
      <c r="AS17" s="913"/>
      <c r="AT17" s="913"/>
      <c r="AU17" s="913"/>
      <c r="AV17" s="913"/>
      <c r="AW17" s="913"/>
      <c r="AX17" s="914"/>
    </row>
    <row r="18" spans="1:50" ht="24.75" customHeight="1" x14ac:dyDescent="0.2">
      <c r="A18" s="612"/>
      <c r="B18" s="613"/>
      <c r="C18" s="613"/>
      <c r="D18" s="613"/>
      <c r="E18" s="613"/>
      <c r="F18" s="614"/>
      <c r="G18" s="725"/>
      <c r="H18" s="726"/>
      <c r="I18" s="714" t="s">
        <v>20</v>
      </c>
      <c r="J18" s="715"/>
      <c r="K18" s="715"/>
      <c r="L18" s="715"/>
      <c r="M18" s="715"/>
      <c r="N18" s="715"/>
      <c r="O18" s="716"/>
      <c r="P18" s="873">
        <f>SUM(P13:V17)</f>
        <v>1862.954</v>
      </c>
      <c r="Q18" s="874"/>
      <c r="R18" s="874"/>
      <c r="S18" s="874"/>
      <c r="T18" s="874"/>
      <c r="U18" s="874"/>
      <c r="V18" s="875"/>
      <c r="W18" s="873">
        <f>SUM(W13:AC17)</f>
        <v>1850</v>
      </c>
      <c r="X18" s="874"/>
      <c r="Y18" s="874"/>
      <c r="Z18" s="874"/>
      <c r="AA18" s="874"/>
      <c r="AB18" s="874"/>
      <c r="AC18" s="875"/>
      <c r="AD18" s="873">
        <f>SUM(AD13:AJ17)</f>
        <v>1837</v>
      </c>
      <c r="AE18" s="874"/>
      <c r="AF18" s="874"/>
      <c r="AG18" s="874"/>
      <c r="AH18" s="874"/>
      <c r="AI18" s="874"/>
      <c r="AJ18" s="875"/>
      <c r="AK18" s="873">
        <f>SUM(AK13:AQ17)</f>
        <v>1807</v>
      </c>
      <c r="AL18" s="874"/>
      <c r="AM18" s="874"/>
      <c r="AN18" s="874"/>
      <c r="AO18" s="874"/>
      <c r="AP18" s="874"/>
      <c r="AQ18" s="875"/>
      <c r="AR18" s="873">
        <f>SUM(AR13:AX17)</f>
        <v>1781</v>
      </c>
      <c r="AS18" s="874"/>
      <c r="AT18" s="874"/>
      <c r="AU18" s="874"/>
      <c r="AV18" s="874"/>
      <c r="AW18" s="874"/>
      <c r="AX18" s="876"/>
    </row>
    <row r="19" spans="1:50" ht="24.75" customHeight="1" x14ac:dyDescent="0.2">
      <c r="A19" s="612"/>
      <c r="B19" s="613"/>
      <c r="C19" s="613"/>
      <c r="D19" s="613"/>
      <c r="E19" s="613"/>
      <c r="F19" s="614"/>
      <c r="G19" s="871" t="s">
        <v>9</v>
      </c>
      <c r="H19" s="872"/>
      <c r="I19" s="872"/>
      <c r="J19" s="872"/>
      <c r="K19" s="872"/>
      <c r="L19" s="872"/>
      <c r="M19" s="872"/>
      <c r="N19" s="872"/>
      <c r="O19" s="872"/>
      <c r="P19" s="655">
        <v>1863</v>
      </c>
      <c r="Q19" s="656"/>
      <c r="R19" s="656"/>
      <c r="S19" s="656"/>
      <c r="T19" s="656"/>
      <c r="U19" s="656"/>
      <c r="V19" s="657"/>
      <c r="W19" s="655">
        <v>1850</v>
      </c>
      <c r="X19" s="656"/>
      <c r="Y19" s="656"/>
      <c r="Z19" s="656"/>
      <c r="AA19" s="656"/>
      <c r="AB19" s="656"/>
      <c r="AC19" s="657"/>
      <c r="AD19" s="655">
        <v>1837</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2">
      <c r="A20" s="612"/>
      <c r="B20" s="613"/>
      <c r="C20" s="613"/>
      <c r="D20" s="613"/>
      <c r="E20" s="613"/>
      <c r="F20" s="614"/>
      <c r="G20" s="871" t="s">
        <v>10</v>
      </c>
      <c r="H20" s="872"/>
      <c r="I20" s="872"/>
      <c r="J20" s="872"/>
      <c r="K20" s="872"/>
      <c r="L20" s="872"/>
      <c r="M20" s="872"/>
      <c r="N20" s="872"/>
      <c r="O20" s="872"/>
      <c r="P20" s="316">
        <f>IF(P18=0, "-", SUM(P19)/P18)</f>
        <v>1.0000246919677029</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2">
      <c r="A21" s="844"/>
      <c r="B21" s="845"/>
      <c r="C21" s="845"/>
      <c r="D21" s="845"/>
      <c r="E21" s="845"/>
      <c r="F21" s="962"/>
      <c r="G21" s="314" t="s">
        <v>354</v>
      </c>
      <c r="H21" s="315"/>
      <c r="I21" s="315"/>
      <c r="J21" s="315"/>
      <c r="K21" s="315"/>
      <c r="L21" s="315"/>
      <c r="M21" s="315"/>
      <c r="N21" s="315"/>
      <c r="O21" s="315"/>
      <c r="P21" s="316">
        <f>IF(P19=0, "-", SUM(P19)/SUM(P13,P14))</f>
        <v>1.0000246919677029</v>
      </c>
      <c r="Q21" s="316"/>
      <c r="R21" s="316"/>
      <c r="S21" s="316"/>
      <c r="T21" s="316"/>
      <c r="U21" s="316"/>
      <c r="V21" s="316"/>
      <c r="W21" s="316">
        <f t="shared" ref="W21" si="2">IF(W19=0, "-", SUM(W19)/SUM(W13,W14))</f>
        <v>1</v>
      </c>
      <c r="X21" s="316"/>
      <c r="Y21" s="316"/>
      <c r="Z21" s="316"/>
      <c r="AA21" s="316"/>
      <c r="AB21" s="316"/>
      <c r="AC21" s="316"/>
      <c r="AD21" s="316">
        <f t="shared" ref="AD21" si="3">IF(AD19=0, "-", SUM(AD19)/SUM(AD13,AD14))</f>
        <v>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2">
      <c r="A22" s="968" t="s">
        <v>707</v>
      </c>
      <c r="B22" s="969"/>
      <c r="C22" s="969"/>
      <c r="D22" s="969"/>
      <c r="E22" s="969"/>
      <c r="F22" s="970"/>
      <c r="G22" s="964" t="s">
        <v>333</v>
      </c>
      <c r="H22" s="222"/>
      <c r="I22" s="222"/>
      <c r="J22" s="222"/>
      <c r="K22" s="222"/>
      <c r="L22" s="222"/>
      <c r="M22" s="222"/>
      <c r="N22" s="222"/>
      <c r="O22" s="223"/>
      <c r="P22" s="929" t="s">
        <v>705</v>
      </c>
      <c r="Q22" s="222"/>
      <c r="R22" s="222"/>
      <c r="S22" s="222"/>
      <c r="T22" s="222"/>
      <c r="U22" s="222"/>
      <c r="V22" s="223"/>
      <c r="W22" s="929" t="s">
        <v>706</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2">
      <c r="A23" s="971"/>
      <c r="B23" s="972"/>
      <c r="C23" s="972"/>
      <c r="D23" s="972"/>
      <c r="E23" s="972"/>
      <c r="F23" s="973"/>
      <c r="G23" s="965" t="s">
        <v>711</v>
      </c>
      <c r="H23" s="966"/>
      <c r="I23" s="966"/>
      <c r="J23" s="966"/>
      <c r="K23" s="966"/>
      <c r="L23" s="966"/>
      <c r="M23" s="966"/>
      <c r="N23" s="966"/>
      <c r="O23" s="967"/>
      <c r="P23" s="915">
        <v>1807</v>
      </c>
      <c r="Q23" s="916"/>
      <c r="R23" s="916"/>
      <c r="S23" s="916"/>
      <c r="T23" s="916"/>
      <c r="U23" s="916"/>
      <c r="V23" s="930"/>
      <c r="W23" s="915">
        <v>1781</v>
      </c>
      <c r="X23" s="916"/>
      <c r="Y23" s="916"/>
      <c r="Z23" s="916"/>
      <c r="AA23" s="916"/>
      <c r="AB23" s="916"/>
      <c r="AC23" s="930"/>
      <c r="AD23" s="978" t="s">
        <v>798</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hidden="1" customHeight="1" x14ac:dyDescent="0.2">
      <c r="A24" s="971"/>
      <c r="B24" s="972"/>
      <c r="C24" s="972"/>
      <c r="D24" s="972"/>
      <c r="E24" s="972"/>
      <c r="F24" s="973"/>
      <c r="G24" s="931"/>
      <c r="H24" s="932"/>
      <c r="I24" s="932"/>
      <c r="J24" s="932"/>
      <c r="K24" s="932"/>
      <c r="L24" s="932"/>
      <c r="M24" s="932"/>
      <c r="N24" s="932"/>
      <c r="O24" s="933"/>
      <c r="P24" s="655"/>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2">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2">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2">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2">
      <c r="A28" s="971"/>
      <c r="B28" s="972"/>
      <c r="C28" s="972"/>
      <c r="D28" s="972"/>
      <c r="E28" s="972"/>
      <c r="F28" s="973"/>
      <c r="G28" s="934" t="s">
        <v>337</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5">
      <c r="A29" s="974"/>
      <c r="B29" s="975"/>
      <c r="C29" s="975"/>
      <c r="D29" s="975"/>
      <c r="E29" s="975"/>
      <c r="F29" s="976"/>
      <c r="G29" s="937" t="s">
        <v>334</v>
      </c>
      <c r="H29" s="938"/>
      <c r="I29" s="938"/>
      <c r="J29" s="938"/>
      <c r="K29" s="938"/>
      <c r="L29" s="938"/>
      <c r="M29" s="938"/>
      <c r="N29" s="938"/>
      <c r="O29" s="939"/>
      <c r="P29" s="655">
        <f>AK13</f>
        <v>1807</v>
      </c>
      <c r="Q29" s="656"/>
      <c r="R29" s="656"/>
      <c r="S29" s="656"/>
      <c r="T29" s="656"/>
      <c r="U29" s="656"/>
      <c r="V29" s="657"/>
      <c r="W29" s="947">
        <f>AR13</f>
        <v>1781</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2">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390</v>
      </c>
      <c r="AF30" s="854"/>
      <c r="AG30" s="854"/>
      <c r="AH30" s="855"/>
      <c r="AI30" s="910" t="s">
        <v>412</v>
      </c>
      <c r="AJ30" s="910"/>
      <c r="AK30" s="910"/>
      <c r="AL30" s="853"/>
      <c r="AM30" s="910" t="s">
        <v>509</v>
      </c>
      <c r="AN30" s="910"/>
      <c r="AO30" s="910"/>
      <c r="AP30" s="853"/>
      <c r="AQ30" s="765" t="s">
        <v>232</v>
      </c>
      <c r="AR30" s="766"/>
      <c r="AS30" s="766"/>
      <c r="AT30" s="767"/>
      <c r="AU30" s="772" t="s">
        <v>134</v>
      </c>
      <c r="AV30" s="772"/>
      <c r="AW30" s="772"/>
      <c r="AX30" s="912"/>
    </row>
    <row r="31" spans="1:50" ht="18.75" customHeight="1" x14ac:dyDescent="0.2">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719</v>
      </c>
      <c r="AR31" s="201"/>
      <c r="AS31" s="136" t="s">
        <v>233</v>
      </c>
      <c r="AT31" s="137"/>
      <c r="AU31" s="200">
        <v>3</v>
      </c>
      <c r="AV31" s="200"/>
      <c r="AW31" s="392" t="s">
        <v>179</v>
      </c>
      <c r="AX31" s="393"/>
    </row>
    <row r="32" spans="1:50" ht="23.25" customHeight="1" x14ac:dyDescent="0.2">
      <c r="A32" s="397"/>
      <c r="B32" s="395"/>
      <c r="C32" s="395"/>
      <c r="D32" s="395"/>
      <c r="E32" s="395"/>
      <c r="F32" s="396"/>
      <c r="G32" s="563" t="s">
        <v>720</v>
      </c>
      <c r="H32" s="564"/>
      <c r="I32" s="564"/>
      <c r="J32" s="564"/>
      <c r="K32" s="564"/>
      <c r="L32" s="564"/>
      <c r="M32" s="564"/>
      <c r="N32" s="564"/>
      <c r="O32" s="565"/>
      <c r="P32" s="108" t="s">
        <v>721</v>
      </c>
      <c r="Q32" s="108"/>
      <c r="R32" s="108"/>
      <c r="S32" s="108"/>
      <c r="T32" s="108"/>
      <c r="U32" s="108"/>
      <c r="V32" s="108"/>
      <c r="W32" s="108"/>
      <c r="X32" s="109"/>
      <c r="Y32" s="470" t="s">
        <v>12</v>
      </c>
      <c r="Z32" s="530"/>
      <c r="AA32" s="531"/>
      <c r="AB32" s="460" t="s">
        <v>722</v>
      </c>
      <c r="AC32" s="460"/>
      <c r="AD32" s="460"/>
      <c r="AE32" s="218">
        <v>37</v>
      </c>
      <c r="AF32" s="219"/>
      <c r="AG32" s="219"/>
      <c r="AH32" s="219"/>
      <c r="AI32" s="218">
        <v>49</v>
      </c>
      <c r="AJ32" s="219"/>
      <c r="AK32" s="219"/>
      <c r="AL32" s="219"/>
      <c r="AM32" s="218">
        <v>40</v>
      </c>
      <c r="AN32" s="219"/>
      <c r="AO32" s="219"/>
      <c r="AP32" s="219"/>
      <c r="AQ32" s="336" t="s">
        <v>719</v>
      </c>
      <c r="AR32" s="208"/>
      <c r="AS32" s="208"/>
      <c r="AT32" s="337"/>
      <c r="AU32" s="219" t="s">
        <v>719</v>
      </c>
      <c r="AV32" s="219"/>
      <c r="AW32" s="219"/>
      <c r="AX32" s="221"/>
    </row>
    <row r="33" spans="1:51" ht="23.25" customHeight="1" x14ac:dyDescent="0.2">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722</v>
      </c>
      <c r="AC33" s="522"/>
      <c r="AD33" s="522"/>
      <c r="AE33" s="218">
        <v>32</v>
      </c>
      <c r="AF33" s="219"/>
      <c r="AG33" s="219"/>
      <c r="AH33" s="219"/>
      <c r="AI33" s="218">
        <v>37</v>
      </c>
      <c r="AJ33" s="219"/>
      <c r="AK33" s="219"/>
      <c r="AL33" s="219"/>
      <c r="AM33" s="218">
        <v>49</v>
      </c>
      <c r="AN33" s="219"/>
      <c r="AO33" s="219"/>
      <c r="AP33" s="219"/>
      <c r="AQ33" s="336" t="s">
        <v>719</v>
      </c>
      <c r="AR33" s="208"/>
      <c r="AS33" s="208"/>
      <c r="AT33" s="337"/>
      <c r="AU33" s="219"/>
      <c r="AV33" s="219"/>
      <c r="AW33" s="219"/>
      <c r="AX33" s="221"/>
    </row>
    <row r="34" spans="1:51" ht="23.25" customHeight="1" x14ac:dyDescent="0.2">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115.625</v>
      </c>
      <c r="AF34" s="219"/>
      <c r="AG34" s="219"/>
      <c r="AH34" s="219"/>
      <c r="AI34" s="218">
        <v>132.4</v>
      </c>
      <c r="AJ34" s="219"/>
      <c r="AK34" s="219"/>
      <c r="AL34" s="219"/>
      <c r="AM34" s="218">
        <v>81.599999999999994</v>
      </c>
      <c r="AN34" s="219"/>
      <c r="AO34" s="219"/>
      <c r="AP34" s="219"/>
      <c r="AQ34" s="336" t="s">
        <v>719</v>
      </c>
      <c r="AR34" s="208"/>
      <c r="AS34" s="208"/>
      <c r="AT34" s="337"/>
      <c r="AU34" s="219" t="s">
        <v>719</v>
      </c>
      <c r="AV34" s="219"/>
      <c r="AW34" s="219"/>
      <c r="AX34" s="221"/>
    </row>
    <row r="35" spans="1:51" ht="23.25" customHeight="1" x14ac:dyDescent="0.2">
      <c r="A35" s="228" t="s">
        <v>380</v>
      </c>
      <c r="B35" s="229"/>
      <c r="C35" s="229"/>
      <c r="D35" s="229"/>
      <c r="E35" s="229"/>
      <c r="F35" s="230"/>
      <c r="G35" s="234" t="s">
        <v>723</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2">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390</v>
      </c>
      <c r="AF37" s="247"/>
      <c r="AG37" s="247"/>
      <c r="AH37" s="247"/>
      <c r="AI37" s="247" t="s">
        <v>412</v>
      </c>
      <c r="AJ37" s="247"/>
      <c r="AK37" s="247"/>
      <c r="AL37" s="247"/>
      <c r="AM37" s="247" t="s">
        <v>509</v>
      </c>
      <c r="AN37" s="247"/>
      <c r="AO37" s="247"/>
      <c r="AP37" s="247"/>
      <c r="AQ37" s="154" t="s">
        <v>232</v>
      </c>
      <c r="AR37" s="155"/>
      <c r="AS37" s="155"/>
      <c r="AT37" s="156"/>
      <c r="AU37" s="411" t="s">
        <v>134</v>
      </c>
      <c r="AV37" s="411"/>
      <c r="AW37" s="411"/>
      <c r="AX37" s="905"/>
      <c r="AY37">
        <f>COUNTA($G$39)</f>
        <v>0</v>
      </c>
    </row>
    <row r="38" spans="1:51" ht="18.75" hidden="1" customHeight="1" x14ac:dyDescent="0.2">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2">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2">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2">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2">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2">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390</v>
      </c>
      <c r="AF44" s="247"/>
      <c r="AG44" s="247"/>
      <c r="AH44" s="247"/>
      <c r="AI44" s="247" t="s">
        <v>412</v>
      </c>
      <c r="AJ44" s="247"/>
      <c r="AK44" s="247"/>
      <c r="AL44" s="247"/>
      <c r="AM44" s="247" t="s">
        <v>509</v>
      </c>
      <c r="AN44" s="247"/>
      <c r="AO44" s="247"/>
      <c r="AP44" s="247"/>
      <c r="AQ44" s="154" t="s">
        <v>232</v>
      </c>
      <c r="AR44" s="155"/>
      <c r="AS44" s="155"/>
      <c r="AT44" s="156"/>
      <c r="AU44" s="411" t="s">
        <v>134</v>
      </c>
      <c r="AV44" s="411"/>
      <c r="AW44" s="411"/>
      <c r="AX44" s="905"/>
      <c r="AY44">
        <f>COUNTA($G$46)</f>
        <v>0</v>
      </c>
    </row>
    <row r="45" spans="1:51" ht="18.75" hidden="1" customHeight="1" x14ac:dyDescent="0.2">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2">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2">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2">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2">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2">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390</v>
      </c>
      <c r="AF51" s="247"/>
      <c r="AG51" s="247"/>
      <c r="AH51" s="247"/>
      <c r="AI51" s="247" t="s">
        <v>412</v>
      </c>
      <c r="AJ51" s="247"/>
      <c r="AK51" s="247"/>
      <c r="AL51" s="247"/>
      <c r="AM51" s="247" t="s">
        <v>509</v>
      </c>
      <c r="AN51" s="247"/>
      <c r="AO51" s="247"/>
      <c r="AP51" s="247"/>
      <c r="AQ51" s="154" t="s">
        <v>232</v>
      </c>
      <c r="AR51" s="155"/>
      <c r="AS51" s="155"/>
      <c r="AT51" s="156"/>
      <c r="AU51" s="920" t="s">
        <v>134</v>
      </c>
      <c r="AV51" s="920"/>
      <c r="AW51" s="920"/>
      <c r="AX51" s="921"/>
      <c r="AY51">
        <f>COUNTA($G$53)</f>
        <v>0</v>
      </c>
    </row>
    <row r="52" spans="1:51" ht="18.75" hidden="1" customHeight="1" x14ac:dyDescent="0.2">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2">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2">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2">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2">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2">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2">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390</v>
      </c>
      <c r="AF58" s="247"/>
      <c r="AG58" s="247"/>
      <c r="AH58" s="247"/>
      <c r="AI58" s="247" t="s">
        <v>412</v>
      </c>
      <c r="AJ58" s="247"/>
      <c r="AK58" s="247"/>
      <c r="AL58" s="247"/>
      <c r="AM58" s="247" t="s">
        <v>509</v>
      </c>
      <c r="AN58" s="247"/>
      <c r="AO58" s="247"/>
      <c r="AP58" s="247"/>
      <c r="AQ58" s="154" t="s">
        <v>232</v>
      </c>
      <c r="AR58" s="155"/>
      <c r="AS58" s="155"/>
      <c r="AT58" s="156"/>
      <c r="AU58" s="920" t="s">
        <v>134</v>
      </c>
      <c r="AV58" s="920"/>
      <c r="AW58" s="920"/>
      <c r="AX58" s="921"/>
      <c r="AY58">
        <f>COUNTA($G$60)</f>
        <v>0</v>
      </c>
    </row>
    <row r="59" spans="1:51" ht="18.75" hidden="1" customHeight="1" x14ac:dyDescent="0.2">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2">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2">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2">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2">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2">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2">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x14ac:dyDescent="0.2">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2">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2">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2">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2">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2">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2">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2">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2">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2">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2">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2">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2">
      <c r="A78" s="329" t="s">
        <v>383</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2">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3"/>
      <c r="AY79">
        <f>COUNTIF($AR$79,"☑")</f>
        <v>0</v>
      </c>
    </row>
    <row r="80" spans="1:51" ht="18.75" hidden="1" customHeight="1" x14ac:dyDescent="0.2">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700</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2">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2">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2">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2">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2">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390</v>
      </c>
      <c r="AF85" s="247"/>
      <c r="AG85" s="247"/>
      <c r="AH85" s="247"/>
      <c r="AI85" s="247" t="s">
        <v>412</v>
      </c>
      <c r="AJ85" s="247"/>
      <c r="AK85" s="247"/>
      <c r="AL85" s="247"/>
      <c r="AM85" s="247" t="s">
        <v>509</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2">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2">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2">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2">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2">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390</v>
      </c>
      <c r="AF90" s="247"/>
      <c r="AG90" s="247"/>
      <c r="AH90" s="247"/>
      <c r="AI90" s="247" t="s">
        <v>412</v>
      </c>
      <c r="AJ90" s="247"/>
      <c r="AK90" s="247"/>
      <c r="AL90" s="247"/>
      <c r="AM90" s="247" t="s">
        <v>509</v>
      </c>
      <c r="AN90" s="247"/>
      <c r="AO90" s="247"/>
      <c r="AP90" s="247"/>
      <c r="AQ90" s="158" t="s">
        <v>232</v>
      </c>
      <c r="AR90" s="133"/>
      <c r="AS90" s="133"/>
      <c r="AT90" s="134"/>
      <c r="AU90" s="532" t="s">
        <v>134</v>
      </c>
      <c r="AV90" s="532"/>
      <c r="AW90" s="532"/>
      <c r="AX90" s="533"/>
      <c r="AY90">
        <f>COUNTA($G$92)</f>
        <v>0</v>
      </c>
    </row>
    <row r="91" spans="1:60" ht="18.75" hidden="1" customHeight="1" x14ac:dyDescent="0.2">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2">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2">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2">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2">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390</v>
      </c>
      <c r="AF95" s="247"/>
      <c r="AG95" s="247"/>
      <c r="AH95" s="247"/>
      <c r="AI95" s="247" t="s">
        <v>412</v>
      </c>
      <c r="AJ95" s="247"/>
      <c r="AK95" s="247"/>
      <c r="AL95" s="247"/>
      <c r="AM95" s="247" t="s">
        <v>509</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2">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2">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2">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5">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2">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390</v>
      </c>
      <c r="AF100" s="539"/>
      <c r="AG100" s="539"/>
      <c r="AH100" s="540"/>
      <c r="AI100" s="538" t="s">
        <v>412</v>
      </c>
      <c r="AJ100" s="539"/>
      <c r="AK100" s="539"/>
      <c r="AL100" s="540"/>
      <c r="AM100" s="538" t="s">
        <v>509</v>
      </c>
      <c r="AN100" s="539"/>
      <c r="AO100" s="539"/>
      <c r="AP100" s="540"/>
      <c r="AQ100" s="317" t="s">
        <v>417</v>
      </c>
      <c r="AR100" s="318"/>
      <c r="AS100" s="318"/>
      <c r="AT100" s="319"/>
      <c r="AU100" s="317" t="s">
        <v>541</v>
      </c>
      <c r="AV100" s="318"/>
      <c r="AW100" s="318"/>
      <c r="AX100" s="320"/>
    </row>
    <row r="101" spans="1:60" ht="23.25" customHeight="1" x14ac:dyDescent="0.2">
      <c r="A101" s="418"/>
      <c r="B101" s="419"/>
      <c r="C101" s="419"/>
      <c r="D101" s="419"/>
      <c r="E101" s="419"/>
      <c r="F101" s="420"/>
      <c r="G101" s="108" t="s">
        <v>724</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722</v>
      </c>
      <c r="AC101" s="460"/>
      <c r="AD101" s="460"/>
      <c r="AE101" s="282">
        <v>10</v>
      </c>
      <c r="AF101" s="282"/>
      <c r="AG101" s="282"/>
      <c r="AH101" s="282"/>
      <c r="AI101" s="282">
        <v>10</v>
      </c>
      <c r="AJ101" s="282"/>
      <c r="AK101" s="282"/>
      <c r="AL101" s="282"/>
      <c r="AM101" s="282">
        <v>10</v>
      </c>
      <c r="AN101" s="282"/>
      <c r="AO101" s="282"/>
      <c r="AP101" s="282"/>
      <c r="AQ101" s="282" t="s">
        <v>744</v>
      </c>
      <c r="AR101" s="282"/>
      <c r="AS101" s="282"/>
      <c r="AT101" s="282"/>
      <c r="AU101" s="218" t="s">
        <v>797</v>
      </c>
      <c r="AV101" s="219"/>
      <c r="AW101" s="219"/>
      <c r="AX101" s="221"/>
    </row>
    <row r="102" spans="1:60" ht="23.25" customHeight="1" x14ac:dyDescent="0.2">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722</v>
      </c>
      <c r="AC102" s="460"/>
      <c r="AD102" s="460"/>
      <c r="AE102" s="282">
        <v>10</v>
      </c>
      <c r="AF102" s="282"/>
      <c r="AG102" s="282"/>
      <c r="AH102" s="282"/>
      <c r="AI102" s="282">
        <v>10</v>
      </c>
      <c r="AJ102" s="282"/>
      <c r="AK102" s="282"/>
      <c r="AL102" s="282"/>
      <c r="AM102" s="282">
        <v>10</v>
      </c>
      <c r="AN102" s="282"/>
      <c r="AO102" s="282"/>
      <c r="AP102" s="282"/>
      <c r="AQ102" s="282">
        <v>10</v>
      </c>
      <c r="AR102" s="282"/>
      <c r="AS102" s="282"/>
      <c r="AT102" s="282"/>
      <c r="AU102" s="225">
        <v>10</v>
      </c>
      <c r="AV102" s="226"/>
      <c r="AW102" s="226"/>
      <c r="AX102" s="321"/>
    </row>
    <row r="103" spans="1:60" ht="31.5" hidden="1" customHeight="1" x14ac:dyDescent="0.2">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541</v>
      </c>
      <c r="AV103" s="280"/>
      <c r="AW103" s="280"/>
      <c r="AX103" s="281"/>
      <c r="AY103">
        <f>COUNTA($G$104)</f>
        <v>0</v>
      </c>
    </row>
    <row r="104" spans="1:60" ht="23.25" hidden="1" customHeight="1" x14ac:dyDescent="0.2">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2">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2">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541</v>
      </c>
      <c r="AV106" s="280"/>
      <c r="AW106" s="280"/>
      <c r="AX106" s="281"/>
      <c r="AY106">
        <f>COUNTA($G$107)</f>
        <v>0</v>
      </c>
    </row>
    <row r="107" spans="1:60" ht="23.25" hidden="1" customHeight="1" x14ac:dyDescent="0.2">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2">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2">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541</v>
      </c>
      <c r="AV109" s="280"/>
      <c r="AW109" s="280"/>
      <c r="AX109" s="281"/>
      <c r="AY109">
        <f>COUNTA($G$110)</f>
        <v>0</v>
      </c>
    </row>
    <row r="110" spans="1:60" ht="23.25" hidden="1" customHeight="1" x14ac:dyDescent="0.2">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2">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2">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541</v>
      </c>
      <c r="AV112" s="280"/>
      <c r="AW112" s="280"/>
      <c r="AX112" s="281"/>
      <c r="AY112">
        <f>COUNTA($G$113)</f>
        <v>0</v>
      </c>
    </row>
    <row r="113" spans="1:51" ht="23.25" hidden="1" customHeight="1" x14ac:dyDescent="0.2">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2">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2">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390</v>
      </c>
      <c r="AF115" s="247"/>
      <c r="AG115" s="247"/>
      <c r="AH115" s="247"/>
      <c r="AI115" s="247" t="s">
        <v>412</v>
      </c>
      <c r="AJ115" s="247"/>
      <c r="AK115" s="247"/>
      <c r="AL115" s="247"/>
      <c r="AM115" s="247" t="s">
        <v>509</v>
      </c>
      <c r="AN115" s="247"/>
      <c r="AO115" s="247"/>
      <c r="AP115" s="247"/>
      <c r="AQ115" s="589" t="s">
        <v>542</v>
      </c>
      <c r="AR115" s="590"/>
      <c r="AS115" s="590"/>
      <c r="AT115" s="590"/>
      <c r="AU115" s="590"/>
      <c r="AV115" s="590"/>
      <c r="AW115" s="590"/>
      <c r="AX115" s="591"/>
    </row>
    <row r="116" spans="1:51" ht="23.25" customHeight="1" x14ac:dyDescent="0.2">
      <c r="A116" s="435"/>
      <c r="B116" s="436"/>
      <c r="C116" s="436"/>
      <c r="D116" s="436"/>
      <c r="E116" s="436"/>
      <c r="F116" s="437"/>
      <c r="G116" s="387" t="s">
        <v>725</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726</v>
      </c>
      <c r="AC116" s="462"/>
      <c r="AD116" s="463"/>
      <c r="AE116" s="282">
        <v>186.3</v>
      </c>
      <c r="AF116" s="282"/>
      <c r="AG116" s="282"/>
      <c r="AH116" s="282"/>
      <c r="AI116" s="282">
        <v>185</v>
      </c>
      <c r="AJ116" s="282"/>
      <c r="AK116" s="282"/>
      <c r="AL116" s="282"/>
      <c r="AM116" s="282">
        <v>183.7</v>
      </c>
      <c r="AN116" s="282"/>
      <c r="AO116" s="282"/>
      <c r="AP116" s="282"/>
      <c r="AQ116" s="218">
        <v>180.7</v>
      </c>
      <c r="AR116" s="219"/>
      <c r="AS116" s="219"/>
      <c r="AT116" s="219"/>
      <c r="AU116" s="219"/>
      <c r="AV116" s="219"/>
      <c r="AW116" s="219"/>
      <c r="AX116" s="221"/>
    </row>
    <row r="117" spans="1:51" ht="46.5" customHeight="1" thickBot="1" x14ac:dyDescent="0.25">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727</v>
      </c>
      <c r="AC117" s="472"/>
      <c r="AD117" s="473"/>
      <c r="AE117" s="550" t="s">
        <v>728</v>
      </c>
      <c r="AF117" s="550"/>
      <c r="AG117" s="550"/>
      <c r="AH117" s="550"/>
      <c r="AI117" s="550" t="s">
        <v>729</v>
      </c>
      <c r="AJ117" s="550"/>
      <c r="AK117" s="550"/>
      <c r="AL117" s="550"/>
      <c r="AM117" s="550" t="s">
        <v>745</v>
      </c>
      <c r="AN117" s="550"/>
      <c r="AO117" s="550"/>
      <c r="AP117" s="550"/>
      <c r="AQ117" s="550" t="s">
        <v>746</v>
      </c>
      <c r="AR117" s="550"/>
      <c r="AS117" s="550"/>
      <c r="AT117" s="550"/>
      <c r="AU117" s="550"/>
      <c r="AV117" s="550"/>
      <c r="AW117" s="550"/>
      <c r="AX117" s="551"/>
    </row>
    <row r="118" spans="1:51" ht="23.25" hidden="1" customHeight="1" x14ac:dyDescent="0.2">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390</v>
      </c>
      <c r="AF118" s="247"/>
      <c r="AG118" s="247"/>
      <c r="AH118" s="247"/>
      <c r="AI118" s="247" t="s">
        <v>412</v>
      </c>
      <c r="AJ118" s="247"/>
      <c r="AK118" s="247"/>
      <c r="AL118" s="247"/>
      <c r="AM118" s="247" t="s">
        <v>509</v>
      </c>
      <c r="AN118" s="247"/>
      <c r="AO118" s="247"/>
      <c r="AP118" s="247"/>
      <c r="AQ118" s="589" t="s">
        <v>542</v>
      </c>
      <c r="AR118" s="590"/>
      <c r="AS118" s="590"/>
      <c r="AT118" s="590"/>
      <c r="AU118" s="590"/>
      <c r="AV118" s="590"/>
      <c r="AW118" s="590"/>
      <c r="AX118" s="591"/>
      <c r="AY118" s="92">
        <f>IF(SUBSTITUTE(SUBSTITUTE($G$119,"／",""),"　","")="",0,1)</f>
        <v>0</v>
      </c>
    </row>
    <row r="119" spans="1:51" ht="23.25" hidden="1" customHeight="1" x14ac:dyDescent="0.2">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2">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2">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390</v>
      </c>
      <c r="AF121" s="247"/>
      <c r="AG121" s="247"/>
      <c r="AH121" s="247"/>
      <c r="AI121" s="247" t="s">
        <v>412</v>
      </c>
      <c r="AJ121" s="247"/>
      <c r="AK121" s="247"/>
      <c r="AL121" s="247"/>
      <c r="AM121" s="247" t="s">
        <v>509</v>
      </c>
      <c r="AN121" s="247"/>
      <c r="AO121" s="247"/>
      <c r="AP121" s="247"/>
      <c r="AQ121" s="589" t="s">
        <v>542</v>
      </c>
      <c r="AR121" s="590"/>
      <c r="AS121" s="590"/>
      <c r="AT121" s="590"/>
      <c r="AU121" s="590"/>
      <c r="AV121" s="590"/>
      <c r="AW121" s="590"/>
      <c r="AX121" s="591"/>
      <c r="AY121" s="92">
        <f>IF(SUBSTITUTE(SUBSTITUTE($G$122,"／",""),"　","")="",0,1)</f>
        <v>0</v>
      </c>
    </row>
    <row r="122" spans="1:51" ht="23.25" hidden="1" customHeight="1" x14ac:dyDescent="0.2">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2">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2">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390</v>
      </c>
      <c r="AF124" s="247"/>
      <c r="AG124" s="247"/>
      <c r="AH124" s="247"/>
      <c r="AI124" s="247" t="s">
        <v>412</v>
      </c>
      <c r="AJ124" s="247"/>
      <c r="AK124" s="247"/>
      <c r="AL124" s="247"/>
      <c r="AM124" s="247" t="s">
        <v>509</v>
      </c>
      <c r="AN124" s="247"/>
      <c r="AO124" s="247"/>
      <c r="AP124" s="247"/>
      <c r="AQ124" s="589" t="s">
        <v>542</v>
      </c>
      <c r="AR124" s="590"/>
      <c r="AS124" s="590"/>
      <c r="AT124" s="590"/>
      <c r="AU124" s="590"/>
      <c r="AV124" s="590"/>
      <c r="AW124" s="590"/>
      <c r="AX124" s="591"/>
      <c r="AY124" s="92">
        <f>IF(SUBSTITUTE(SUBSTITUTE($G$125,"／",""),"　","")="",0,1)</f>
        <v>0</v>
      </c>
    </row>
    <row r="125" spans="1:51" ht="23.25" hidden="1" customHeight="1" x14ac:dyDescent="0.2">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2">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2">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390</v>
      </c>
      <c r="AF127" s="247"/>
      <c r="AG127" s="247"/>
      <c r="AH127" s="247"/>
      <c r="AI127" s="247" t="s">
        <v>412</v>
      </c>
      <c r="AJ127" s="247"/>
      <c r="AK127" s="247"/>
      <c r="AL127" s="247"/>
      <c r="AM127" s="247" t="s">
        <v>509</v>
      </c>
      <c r="AN127" s="247"/>
      <c r="AO127" s="247"/>
      <c r="AP127" s="247"/>
      <c r="AQ127" s="589" t="s">
        <v>542</v>
      </c>
      <c r="AR127" s="590"/>
      <c r="AS127" s="590"/>
      <c r="AT127" s="590"/>
      <c r="AU127" s="590"/>
      <c r="AV127" s="590"/>
      <c r="AW127" s="590"/>
      <c r="AX127" s="591"/>
      <c r="AY127" s="92">
        <f>IF(SUBSTITUTE(SUBSTITUTE($G$128,"／",""),"　","")="",0,1)</f>
        <v>0</v>
      </c>
    </row>
    <row r="128" spans="1:51" ht="23.25" hidden="1" customHeight="1" x14ac:dyDescent="0.2">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5">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38.5" customHeight="1" x14ac:dyDescent="0.2">
      <c r="A130" s="189" t="s">
        <v>405</v>
      </c>
      <c r="B130" s="186"/>
      <c r="C130" s="185" t="s">
        <v>236</v>
      </c>
      <c r="D130" s="186"/>
      <c r="E130" s="170" t="s">
        <v>265</v>
      </c>
      <c r="F130" s="171"/>
      <c r="G130" s="172" t="s">
        <v>730</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38.5" customHeight="1" x14ac:dyDescent="0.2">
      <c r="A131" s="190"/>
      <c r="B131" s="187"/>
      <c r="C131" s="181"/>
      <c r="D131" s="187"/>
      <c r="E131" s="175" t="s">
        <v>264</v>
      </c>
      <c r="F131" s="176"/>
      <c r="G131" s="113" t="s">
        <v>731</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2">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699</v>
      </c>
      <c r="AN132" s="133"/>
      <c r="AO132" s="133"/>
      <c r="AP132" s="134"/>
      <c r="AQ132" s="154" t="s">
        <v>232</v>
      </c>
      <c r="AR132" s="155"/>
      <c r="AS132" s="155"/>
      <c r="AT132" s="156"/>
      <c r="AU132" s="197" t="s">
        <v>248</v>
      </c>
      <c r="AV132" s="197"/>
      <c r="AW132" s="197"/>
      <c r="AX132" s="198"/>
      <c r="AY132">
        <f>COUNTA($G$134)</f>
        <v>1</v>
      </c>
    </row>
    <row r="133" spans="1:51" ht="18.75" customHeight="1" x14ac:dyDescent="0.2">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719</v>
      </c>
      <c r="AR133" s="200"/>
      <c r="AS133" s="136" t="s">
        <v>233</v>
      </c>
      <c r="AT133" s="137"/>
      <c r="AU133" s="201" t="s">
        <v>719</v>
      </c>
      <c r="AV133" s="201"/>
      <c r="AW133" s="136" t="s">
        <v>179</v>
      </c>
      <c r="AX133" s="196"/>
      <c r="AY133">
        <f>$AY$132</f>
        <v>1</v>
      </c>
    </row>
    <row r="134" spans="1:51" ht="39.75" customHeight="1" x14ac:dyDescent="0.2">
      <c r="A134" s="190"/>
      <c r="B134" s="187"/>
      <c r="C134" s="181"/>
      <c r="D134" s="187"/>
      <c r="E134" s="181"/>
      <c r="F134" s="182"/>
      <c r="G134" s="107" t="s">
        <v>719</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719</v>
      </c>
      <c r="AC134" s="206"/>
      <c r="AD134" s="206"/>
      <c r="AE134" s="207" t="s">
        <v>719</v>
      </c>
      <c r="AF134" s="208"/>
      <c r="AG134" s="208"/>
      <c r="AH134" s="208"/>
      <c r="AI134" s="207" t="s">
        <v>719</v>
      </c>
      <c r="AJ134" s="208"/>
      <c r="AK134" s="208"/>
      <c r="AL134" s="208"/>
      <c r="AM134" s="207" t="s">
        <v>744</v>
      </c>
      <c r="AN134" s="208"/>
      <c r="AO134" s="208"/>
      <c r="AP134" s="208"/>
      <c r="AQ134" s="207" t="s">
        <v>719</v>
      </c>
      <c r="AR134" s="208"/>
      <c r="AS134" s="208"/>
      <c r="AT134" s="208"/>
      <c r="AU134" s="207" t="s">
        <v>719</v>
      </c>
      <c r="AV134" s="208"/>
      <c r="AW134" s="208"/>
      <c r="AX134" s="209"/>
      <c r="AY134">
        <f t="shared" ref="AY134:AY135" si="13">$AY$132</f>
        <v>1</v>
      </c>
    </row>
    <row r="135" spans="1:51" ht="39.75" customHeight="1" x14ac:dyDescent="0.2">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719</v>
      </c>
      <c r="AC135" s="214"/>
      <c r="AD135" s="214"/>
      <c r="AE135" s="207" t="s">
        <v>719</v>
      </c>
      <c r="AF135" s="208"/>
      <c r="AG135" s="208"/>
      <c r="AH135" s="208"/>
      <c r="AI135" s="207" t="s">
        <v>719</v>
      </c>
      <c r="AJ135" s="208"/>
      <c r="AK135" s="208"/>
      <c r="AL135" s="208"/>
      <c r="AM135" s="207" t="s">
        <v>744</v>
      </c>
      <c r="AN135" s="208"/>
      <c r="AO135" s="208"/>
      <c r="AP135" s="208"/>
      <c r="AQ135" s="207" t="s">
        <v>719</v>
      </c>
      <c r="AR135" s="208"/>
      <c r="AS135" s="208"/>
      <c r="AT135" s="208"/>
      <c r="AU135" s="207" t="s">
        <v>719</v>
      </c>
      <c r="AV135" s="208"/>
      <c r="AW135" s="208"/>
      <c r="AX135" s="209"/>
      <c r="AY135">
        <f t="shared" si="13"/>
        <v>1</v>
      </c>
    </row>
    <row r="136" spans="1:51" ht="18.75" hidden="1" customHeight="1" x14ac:dyDescent="0.2">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699</v>
      </c>
      <c r="AN136" s="133"/>
      <c r="AO136" s="133"/>
      <c r="AP136" s="134"/>
      <c r="AQ136" s="154" t="s">
        <v>232</v>
      </c>
      <c r="AR136" s="155"/>
      <c r="AS136" s="155"/>
      <c r="AT136" s="156"/>
      <c r="AU136" s="197" t="s">
        <v>248</v>
      </c>
      <c r="AV136" s="197"/>
      <c r="AW136" s="197"/>
      <c r="AX136" s="198"/>
      <c r="AY136">
        <f>COUNTA($G$138)</f>
        <v>0</v>
      </c>
    </row>
    <row r="137" spans="1:51" ht="18.75" hidden="1" customHeight="1" x14ac:dyDescent="0.2">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2">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2">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2">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699</v>
      </c>
      <c r="AN140" s="133"/>
      <c r="AO140" s="133"/>
      <c r="AP140" s="134"/>
      <c r="AQ140" s="154" t="s">
        <v>232</v>
      </c>
      <c r="AR140" s="155"/>
      <c r="AS140" s="155"/>
      <c r="AT140" s="156"/>
      <c r="AU140" s="197" t="s">
        <v>248</v>
      </c>
      <c r="AV140" s="197"/>
      <c r="AW140" s="197"/>
      <c r="AX140" s="198"/>
      <c r="AY140">
        <f>COUNTA($G$142)</f>
        <v>0</v>
      </c>
    </row>
    <row r="141" spans="1:51" ht="18.75" hidden="1" customHeight="1" x14ac:dyDescent="0.2">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2">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2">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2">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699</v>
      </c>
      <c r="AN144" s="133"/>
      <c r="AO144" s="133"/>
      <c r="AP144" s="134"/>
      <c r="AQ144" s="154" t="s">
        <v>232</v>
      </c>
      <c r="AR144" s="155"/>
      <c r="AS144" s="155"/>
      <c r="AT144" s="156"/>
      <c r="AU144" s="197" t="s">
        <v>248</v>
      </c>
      <c r="AV144" s="197"/>
      <c r="AW144" s="197"/>
      <c r="AX144" s="198"/>
      <c r="AY144">
        <f>COUNTA($G$146)</f>
        <v>0</v>
      </c>
    </row>
    <row r="145" spans="1:51" ht="18.75" hidden="1" customHeight="1" x14ac:dyDescent="0.2">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2">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2">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2">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699</v>
      </c>
      <c r="AN148" s="133"/>
      <c r="AO148" s="133"/>
      <c r="AP148" s="134"/>
      <c r="AQ148" s="154" t="s">
        <v>232</v>
      </c>
      <c r="AR148" s="155"/>
      <c r="AS148" s="155"/>
      <c r="AT148" s="156"/>
      <c r="AU148" s="197" t="s">
        <v>248</v>
      </c>
      <c r="AV148" s="197"/>
      <c r="AW148" s="197"/>
      <c r="AX148" s="198"/>
      <c r="AY148">
        <f>COUNTA($G$150)</f>
        <v>0</v>
      </c>
    </row>
    <row r="149" spans="1:51" ht="18.75" hidden="1" customHeight="1" x14ac:dyDescent="0.2">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2">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2">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2">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2">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2">
      <c r="A154" s="190"/>
      <c r="B154" s="187"/>
      <c r="C154" s="181"/>
      <c r="D154" s="187"/>
      <c r="E154" s="181"/>
      <c r="F154" s="182"/>
      <c r="G154" s="107" t="s">
        <v>719</v>
      </c>
      <c r="H154" s="108"/>
      <c r="I154" s="108"/>
      <c r="J154" s="108"/>
      <c r="K154" s="108"/>
      <c r="L154" s="108"/>
      <c r="M154" s="108"/>
      <c r="N154" s="108"/>
      <c r="O154" s="108"/>
      <c r="P154" s="109"/>
      <c r="Q154" s="128" t="s">
        <v>719</v>
      </c>
      <c r="R154" s="108"/>
      <c r="S154" s="108"/>
      <c r="T154" s="108"/>
      <c r="U154" s="108"/>
      <c r="V154" s="108"/>
      <c r="W154" s="108"/>
      <c r="X154" s="108"/>
      <c r="Y154" s="108"/>
      <c r="Z154" s="108"/>
      <c r="AA154" s="290"/>
      <c r="AB154" s="144" t="s">
        <v>719</v>
      </c>
      <c r="AC154" s="145"/>
      <c r="AD154" s="145"/>
      <c r="AE154" s="150" t="s">
        <v>719</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2">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2">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2">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744</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2">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2">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2">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2">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2">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2">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2">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2">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2">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2">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2">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2">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2">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2">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2">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2">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2">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2">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2">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2">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2">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2">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2">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2">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2">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2">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2">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2">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2">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2">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35.15" customHeight="1" x14ac:dyDescent="0.2">
      <c r="A188" s="190"/>
      <c r="B188" s="187"/>
      <c r="C188" s="181"/>
      <c r="D188" s="187"/>
      <c r="E188" s="128" t="s">
        <v>747</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35.15" customHeigh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2">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2">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2">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699</v>
      </c>
      <c r="AN192" s="133"/>
      <c r="AO192" s="133"/>
      <c r="AP192" s="134"/>
      <c r="AQ192" s="154" t="s">
        <v>232</v>
      </c>
      <c r="AR192" s="155"/>
      <c r="AS192" s="155"/>
      <c r="AT192" s="156"/>
      <c r="AU192" s="197" t="s">
        <v>248</v>
      </c>
      <c r="AV192" s="197"/>
      <c r="AW192" s="197"/>
      <c r="AX192" s="198"/>
      <c r="AY192">
        <f>COUNTA($G$194)</f>
        <v>0</v>
      </c>
    </row>
    <row r="193" spans="1:51" ht="18.75" hidden="1" customHeight="1" x14ac:dyDescent="0.2">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2">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2">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2">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699</v>
      </c>
      <c r="AN196" s="133"/>
      <c r="AO196" s="133"/>
      <c r="AP196" s="134"/>
      <c r="AQ196" s="154" t="s">
        <v>232</v>
      </c>
      <c r="AR196" s="155"/>
      <c r="AS196" s="155"/>
      <c r="AT196" s="156"/>
      <c r="AU196" s="197" t="s">
        <v>248</v>
      </c>
      <c r="AV196" s="197"/>
      <c r="AW196" s="197"/>
      <c r="AX196" s="198"/>
      <c r="AY196">
        <f>COUNTA($G$198)</f>
        <v>0</v>
      </c>
    </row>
    <row r="197" spans="1:51" ht="18.75" hidden="1" customHeight="1" x14ac:dyDescent="0.2">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2">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2">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2">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699</v>
      </c>
      <c r="AN200" s="133"/>
      <c r="AO200" s="133"/>
      <c r="AP200" s="134"/>
      <c r="AQ200" s="154" t="s">
        <v>232</v>
      </c>
      <c r="AR200" s="155"/>
      <c r="AS200" s="155"/>
      <c r="AT200" s="156"/>
      <c r="AU200" s="197" t="s">
        <v>248</v>
      </c>
      <c r="AV200" s="197"/>
      <c r="AW200" s="197"/>
      <c r="AX200" s="198"/>
      <c r="AY200">
        <f>COUNTA($G$202)</f>
        <v>0</v>
      </c>
    </row>
    <row r="201" spans="1:51" ht="18.75" hidden="1" customHeight="1" x14ac:dyDescent="0.2">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2">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2">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2">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699</v>
      </c>
      <c r="AN204" s="133"/>
      <c r="AO204" s="133"/>
      <c r="AP204" s="134"/>
      <c r="AQ204" s="154" t="s">
        <v>232</v>
      </c>
      <c r="AR204" s="155"/>
      <c r="AS204" s="155"/>
      <c r="AT204" s="156"/>
      <c r="AU204" s="197" t="s">
        <v>248</v>
      </c>
      <c r="AV204" s="197"/>
      <c r="AW204" s="197"/>
      <c r="AX204" s="198"/>
      <c r="AY204">
        <f>COUNTA($G$206)</f>
        <v>0</v>
      </c>
    </row>
    <row r="205" spans="1:51" ht="18.75" hidden="1" customHeight="1" x14ac:dyDescent="0.2">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2">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2">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2">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699</v>
      </c>
      <c r="AN208" s="133"/>
      <c r="AO208" s="133"/>
      <c r="AP208" s="134"/>
      <c r="AQ208" s="154" t="s">
        <v>232</v>
      </c>
      <c r="AR208" s="155"/>
      <c r="AS208" s="155"/>
      <c r="AT208" s="156"/>
      <c r="AU208" s="197" t="s">
        <v>248</v>
      </c>
      <c r="AV208" s="197"/>
      <c r="AW208" s="197"/>
      <c r="AX208" s="198"/>
      <c r="AY208">
        <f>COUNTA($G$210)</f>
        <v>0</v>
      </c>
    </row>
    <row r="209" spans="1:51" ht="18.75" hidden="1" customHeight="1" x14ac:dyDescent="0.2">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2">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2">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2">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2">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2">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2">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2">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2">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2">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2">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2">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2">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2">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2">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2">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2">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2">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2">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2">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2">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2">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2">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2">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2">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2">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2">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2">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2">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2">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2">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2">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2">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2">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2">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2">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2">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2">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2">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2">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2">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2">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2">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699</v>
      </c>
      <c r="AN252" s="133"/>
      <c r="AO252" s="133"/>
      <c r="AP252" s="134"/>
      <c r="AQ252" s="154" t="s">
        <v>232</v>
      </c>
      <c r="AR252" s="155"/>
      <c r="AS252" s="155"/>
      <c r="AT252" s="156"/>
      <c r="AU252" s="197" t="s">
        <v>248</v>
      </c>
      <c r="AV252" s="197"/>
      <c r="AW252" s="197"/>
      <c r="AX252" s="198"/>
      <c r="AY252">
        <f>COUNTA($G$254)</f>
        <v>0</v>
      </c>
    </row>
    <row r="253" spans="1:51" ht="18.75" hidden="1" customHeight="1" x14ac:dyDescent="0.2">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2">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2">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2">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699</v>
      </c>
      <c r="AN256" s="133"/>
      <c r="AO256" s="133"/>
      <c r="AP256" s="134"/>
      <c r="AQ256" s="154" t="s">
        <v>232</v>
      </c>
      <c r="AR256" s="155"/>
      <c r="AS256" s="155"/>
      <c r="AT256" s="156"/>
      <c r="AU256" s="197" t="s">
        <v>248</v>
      </c>
      <c r="AV256" s="197"/>
      <c r="AW256" s="197"/>
      <c r="AX256" s="198"/>
      <c r="AY256">
        <f>COUNTA($G$258)</f>
        <v>0</v>
      </c>
    </row>
    <row r="257" spans="1:51" ht="18.75" hidden="1" customHeight="1" x14ac:dyDescent="0.2">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2">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2">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2">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699</v>
      </c>
      <c r="AN260" s="133"/>
      <c r="AO260" s="133"/>
      <c r="AP260" s="134"/>
      <c r="AQ260" s="154" t="s">
        <v>232</v>
      </c>
      <c r="AR260" s="155"/>
      <c r="AS260" s="155"/>
      <c r="AT260" s="156"/>
      <c r="AU260" s="197" t="s">
        <v>248</v>
      </c>
      <c r="AV260" s="197"/>
      <c r="AW260" s="197"/>
      <c r="AX260" s="198"/>
      <c r="AY260">
        <f>COUNTA($G$262)</f>
        <v>0</v>
      </c>
    </row>
    <row r="261" spans="1:51" ht="18.75" hidden="1" customHeight="1" x14ac:dyDescent="0.2">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2">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2">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2">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699</v>
      </c>
      <c r="AN264" s="133"/>
      <c r="AO264" s="133"/>
      <c r="AP264" s="134"/>
      <c r="AQ264" s="158" t="s">
        <v>232</v>
      </c>
      <c r="AR264" s="133"/>
      <c r="AS264" s="133"/>
      <c r="AT264" s="134"/>
      <c r="AU264" s="139" t="s">
        <v>248</v>
      </c>
      <c r="AV264" s="139"/>
      <c r="AW264" s="139"/>
      <c r="AX264" s="140"/>
      <c r="AY264">
        <f>COUNTA($G$266)</f>
        <v>0</v>
      </c>
    </row>
    <row r="265" spans="1:51" ht="18.75" hidden="1" customHeight="1" x14ac:dyDescent="0.2">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2">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2">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2">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699</v>
      </c>
      <c r="AN268" s="133"/>
      <c r="AO268" s="133"/>
      <c r="AP268" s="134"/>
      <c r="AQ268" s="154" t="s">
        <v>232</v>
      </c>
      <c r="AR268" s="155"/>
      <c r="AS268" s="155"/>
      <c r="AT268" s="156"/>
      <c r="AU268" s="197" t="s">
        <v>248</v>
      </c>
      <c r="AV268" s="197"/>
      <c r="AW268" s="197"/>
      <c r="AX268" s="198"/>
      <c r="AY268">
        <f>COUNTA($G$270)</f>
        <v>0</v>
      </c>
    </row>
    <row r="269" spans="1:51" ht="18.75" hidden="1" customHeight="1" x14ac:dyDescent="0.2">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2">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2">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2">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2">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2">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2">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2">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2">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2">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2">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2">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2">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2">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2">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2">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2">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2">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2">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2">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2">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2">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2">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2">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2">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2">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2">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2">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2">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2">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2">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2">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2">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2">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2">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2">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2">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2">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2">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2">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5">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2">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2">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2">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699</v>
      </c>
      <c r="AN312" s="133"/>
      <c r="AO312" s="133"/>
      <c r="AP312" s="134"/>
      <c r="AQ312" s="154" t="s">
        <v>232</v>
      </c>
      <c r="AR312" s="155"/>
      <c r="AS312" s="155"/>
      <c r="AT312" s="156"/>
      <c r="AU312" s="197" t="s">
        <v>248</v>
      </c>
      <c r="AV312" s="197"/>
      <c r="AW312" s="197"/>
      <c r="AX312" s="198"/>
      <c r="AY312">
        <f>COUNTA($G$314)</f>
        <v>0</v>
      </c>
    </row>
    <row r="313" spans="1:51" ht="18.75" hidden="1" customHeight="1" x14ac:dyDescent="0.2">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2">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2">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2">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699</v>
      </c>
      <c r="AN316" s="133"/>
      <c r="AO316" s="133"/>
      <c r="AP316" s="134"/>
      <c r="AQ316" s="154" t="s">
        <v>232</v>
      </c>
      <c r="AR316" s="155"/>
      <c r="AS316" s="155"/>
      <c r="AT316" s="156"/>
      <c r="AU316" s="197" t="s">
        <v>248</v>
      </c>
      <c r="AV316" s="197"/>
      <c r="AW316" s="197"/>
      <c r="AX316" s="198"/>
      <c r="AY316">
        <f>COUNTA($G$318)</f>
        <v>0</v>
      </c>
    </row>
    <row r="317" spans="1:51" ht="18.75" hidden="1" customHeight="1" x14ac:dyDescent="0.2">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2">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2">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2">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699</v>
      </c>
      <c r="AN320" s="133"/>
      <c r="AO320" s="133"/>
      <c r="AP320" s="134"/>
      <c r="AQ320" s="154" t="s">
        <v>232</v>
      </c>
      <c r="AR320" s="155"/>
      <c r="AS320" s="155"/>
      <c r="AT320" s="156"/>
      <c r="AU320" s="197" t="s">
        <v>248</v>
      </c>
      <c r="AV320" s="197"/>
      <c r="AW320" s="197"/>
      <c r="AX320" s="198"/>
      <c r="AY320">
        <f>COUNTA($G$322)</f>
        <v>0</v>
      </c>
    </row>
    <row r="321" spans="1:51" ht="18.75" hidden="1" customHeight="1" x14ac:dyDescent="0.2">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2">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2">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2">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699</v>
      </c>
      <c r="AN324" s="133"/>
      <c r="AO324" s="133"/>
      <c r="AP324" s="134"/>
      <c r="AQ324" s="154" t="s">
        <v>232</v>
      </c>
      <c r="AR324" s="155"/>
      <c r="AS324" s="155"/>
      <c r="AT324" s="156"/>
      <c r="AU324" s="197" t="s">
        <v>248</v>
      </c>
      <c r="AV324" s="197"/>
      <c r="AW324" s="197"/>
      <c r="AX324" s="198"/>
      <c r="AY324">
        <f>COUNTA($G$326)</f>
        <v>0</v>
      </c>
    </row>
    <row r="325" spans="1:51" ht="18.75" hidden="1" customHeight="1" x14ac:dyDescent="0.2">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2">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2">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2">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699</v>
      </c>
      <c r="AN328" s="133"/>
      <c r="AO328" s="133"/>
      <c r="AP328" s="134"/>
      <c r="AQ328" s="154" t="s">
        <v>232</v>
      </c>
      <c r="AR328" s="155"/>
      <c r="AS328" s="155"/>
      <c r="AT328" s="156"/>
      <c r="AU328" s="197" t="s">
        <v>248</v>
      </c>
      <c r="AV328" s="197"/>
      <c r="AW328" s="197"/>
      <c r="AX328" s="198"/>
      <c r="AY328">
        <f>COUNTA($G$330)</f>
        <v>0</v>
      </c>
    </row>
    <row r="329" spans="1:51" ht="18.75" hidden="1" customHeight="1" x14ac:dyDescent="0.2">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2">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2">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2">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2">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2">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2">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2">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2">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2">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2">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2">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2">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2">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2">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2">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2">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2">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2">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2">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2">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2">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2">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2">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2">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2">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2">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2">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2">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2">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2">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2">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2">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2">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2">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2">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2">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2">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2">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2">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5">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2">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2">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2">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699</v>
      </c>
      <c r="AN372" s="133"/>
      <c r="AO372" s="133"/>
      <c r="AP372" s="134"/>
      <c r="AQ372" s="154" t="s">
        <v>232</v>
      </c>
      <c r="AR372" s="155"/>
      <c r="AS372" s="155"/>
      <c r="AT372" s="156"/>
      <c r="AU372" s="197" t="s">
        <v>248</v>
      </c>
      <c r="AV372" s="197"/>
      <c r="AW372" s="197"/>
      <c r="AX372" s="198"/>
      <c r="AY372">
        <f>COUNTA($G$374)</f>
        <v>0</v>
      </c>
    </row>
    <row r="373" spans="1:51" ht="18.75" hidden="1" customHeight="1" x14ac:dyDescent="0.2">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2">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2">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2">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699</v>
      </c>
      <c r="AN376" s="133"/>
      <c r="AO376" s="133"/>
      <c r="AP376" s="134"/>
      <c r="AQ376" s="154" t="s">
        <v>232</v>
      </c>
      <c r="AR376" s="155"/>
      <c r="AS376" s="155"/>
      <c r="AT376" s="156"/>
      <c r="AU376" s="197" t="s">
        <v>248</v>
      </c>
      <c r="AV376" s="197"/>
      <c r="AW376" s="197"/>
      <c r="AX376" s="198"/>
      <c r="AY376">
        <f>COUNTA($G$378)</f>
        <v>0</v>
      </c>
    </row>
    <row r="377" spans="1:51" ht="18.75" hidden="1" customHeight="1" x14ac:dyDescent="0.2">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2">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2">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2">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699</v>
      </c>
      <c r="AN380" s="133"/>
      <c r="AO380" s="133"/>
      <c r="AP380" s="134"/>
      <c r="AQ380" s="154" t="s">
        <v>232</v>
      </c>
      <c r="AR380" s="155"/>
      <c r="AS380" s="155"/>
      <c r="AT380" s="156"/>
      <c r="AU380" s="197" t="s">
        <v>248</v>
      </c>
      <c r="AV380" s="197"/>
      <c r="AW380" s="197"/>
      <c r="AX380" s="198"/>
      <c r="AY380">
        <f>COUNTA($G$382)</f>
        <v>0</v>
      </c>
    </row>
    <row r="381" spans="1:51" ht="18.75" hidden="1" customHeight="1" x14ac:dyDescent="0.2">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2">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2">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2">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699</v>
      </c>
      <c r="AN384" s="133"/>
      <c r="AO384" s="133"/>
      <c r="AP384" s="134"/>
      <c r="AQ384" s="154" t="s">
        <v>232</v>
      </c>
      <c r="AR384" s="155"/>
      <c r="AS384" s="155"/>
      <c r="AT384" s="156"/>
      <c r="AU384" s="197" t="s">
        <v>248</v>
      </c>
      <c r="AV384" s="197"/>
      <c r="AW384" s="197"/>
      <c r="AX384" s="198"/>
      <c r="AY384">
        <f>COUNTA($G$386)</f>
        <v>0</v>
      </c>
    </row>
    <row r="385" spans="1:51" ht="18.75" hidden="1" customHeight="1" x14ac:dyDescent="0.2">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2">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2">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2">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699</v>
      </c>
      <c r="AN388" s="133"/>
      <c r="AO388" s="133"/>
      <c r="AP388" s="134"/>
      <c r="AQ388" s="154" t="s">
        <v>232</v>
      </c>
      <c r="AR388" s="155"/>
      <c r="AS388" s="155"/>
      <c r="AT388" s="156"/>
      <c r="AU388" s="197" t="s">
        <v>248</v>
      </c>
      <c r="AV388" s="197"/>
      <c r="AW388" s="197"/>
      <c r="AX388" s="198"/>
      <c r="AY388">
        <f>COUNTA($G$390)</f>
        <v>0</v>
      </c>
    </row>
    <row r="389" spans="1:51" ht="18.75" hidden="1" customHeight="1" x14ac:dyDescent="0.2">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2">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2">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2">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2">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2">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2">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2">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2">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2">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2">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2">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2">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2">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2">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2">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2">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2">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2">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2">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2">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2">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2">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2">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2">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2">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2">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2">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2">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2">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2">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2">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2">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2">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2">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2">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2">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2">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2">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2">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2">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2">
      <c r="A430" s="190"/>
      <c r="B430" s="187"/>
      <c r="C430" s="179" t="s">
        <v>671</v>
      </c>
      <c r="D430" s="927"/>
      <c r="E430" s="175" t="s">
        <v>399</v>
      </c>
      <c r="F430" s="893"/>
      <c r="G430" s="894" t="s">
        <v>252</v>
      </c>
      <c r="H430" s="126"/>
      <c r="I430" s="126"/>
      <c r="J430" s="895" t="s">
        <v>719</v>
      </c>
      <c r="K430" s="896"/>
      <c r="L430" s="896"/>
      <c r="M430" s="896"/>
      <c r="N430" s="896"/>
      <c r="O430" s="896"/>
      <c r="P430" s="896"/>
      <c r="Q430" s="896"/>
      <c r="R430" s="896"/>
      <c r="S430" s="896"/>
      <c r="T430" s="897"/>
      <c r="U430" s="587" t="s">
        <v>744</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2">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543</v>
      </c>
      <c r="AJ431" s="334"/>
      <c r="AK431" s="334"/>
      <c r="AL431" s="158"/>
      <c r="AM431" s="334" t="s">
        <v>544</v>
      </c>
      <c r="AN431" s="334"/>
      <c r="AO431" s="334"/>
      <c r="AP431" s="158"/>
      <c r="AQ431" s="158" t="s">
        <v>232</v>
      </c>
      <c r="AR431" s="133"/>
      <c r="AS431" s="133"/>
      <c r="AT431" s="134"/>
      <c r="AU431" s="139" t="s">
        <v>134</v>
      </c>
      <c r="AV431" s="139"/>
      <c r="AW431" s="139"/>
      <c r="AX431" s="140"/>
      <c r="AY431">
        <f>COUNTA($G$433)</f>
        <v>1</v>
      </c>
    </row>
    <row r="432" spans="1:51" ht="18.75" customHeight="1" x14ac:dyDescent="0.2">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719</v>
      </c>
      <c r="AF432" s="201"/>
      <c r="AG432" s="136" t="s">
        <v>233</v>
      </c>
      <c r="AH432" s="137"/>
      <c r="AI432" s="335"/>
      <c r="AJ432" s="335"/>
      <c r="AK432" s="335"/>
      <c r="AL432" s="157"/>
      <c r="AM432" s="335"/>
      <c r="AN432" s="335"/>
      <c r="AO432" s="335"/>
      <c r="AP432" s="157"/>
      <c r="AQ432" s="250" t="s">
        <v>719</v>
      </c>
      <c r="AR432" s="201"/>
      <c r="AS432" s="136" t="s">
        <v>233</v>
      </c>
      <c r="AT432" s="137"/>
      <c r="AU432" s="201" t="s">
        <v>719</v>
      </c>
      <c r="AV432" s="201"/>
      <c r="AW432" s="136" t="s">
        <v>179</v>
      </c>
      <c r="AX432" s="196"/>
      <c r="AY432">
        <f>$AY$431</f>
        <v>1</v>
      </c>
    </row>
    <row r="433" spans="1:51" ht="23.25" customHeight="1" x14ac:dyDescent="0.2">
      <c r="A433" s="190"/>
      <c r="B433" s="187"/>
      <c r="C433" s="181"/>
      <c r="D433" s="187"/>
      <c r="E433" s="338"/>
      <c r="F433" s="339"/>
      <c r="G433" s="107" t="s">
        <v>719</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719</v>
      </c>
      <c r="AC433" s="214"/>
      <c r="AD433" s="214"/>
      <c r="AE433" s="336" t="s">
        <v>719</v>
      </c>
      <c r="AF433" s="208"/>
      <c r="AG433" s="208"/>
      <c r="AH433" s="208"/>
      <c r="AI433" s="336" t="s">
        <v>719</v>
      </c>
      <c r="AJ433" s="208"/>
      <c r="AK433" s="208"/>
      <c r="AL433" s="208"/>
      <c r="AM433" s="336" t="s">
        <v>744</v>
      </c>
      <c r="AN433" s="208"/>
      <c r="AO433" s="208"/>
      <c r="AP433" s="337"/>
      <c r="AQ433" s="336" t="s">
        <v>719</v>
      </c>
      <c r="AR433" s="208"/>
      <c r="AS433" s="208"/>
      <c r="AT433" s="337"/>
      <c r="AU433" s="208" t="s">
        <v>719</v>
      </c>
      <c r="AV433" s="208"/>
      <c r="AW433" s="208"/>
      <c r="AX433" s="209"/>
      <c r="AY433">
        <f t="shared" ref="AY433:AY435" si="63">$AY$431</f>
        <v>1</v>
      </c>
    </row>
    <row r="434" spans="1:51" ht="23.25" customHeight="1" x14ac:dyDescent="0.2">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719</v>
      </c>
      <c r="AC434" s="206"/>
      <c r="AD434" s="206"/>
      <c r="AE434" s="336" t="s">
        <v>719</v>
      </c>
      <c r="AF434" s="208"/>
      <c r="AG434" s="208"/>
      <c r="AH434" s="337"/>
      <c r="AI434" s="336" t="s">
        <v>719</v>
      </c>
      <c r="AJ434" s="208"/>
      <c r="AK434" s="208"/>
      <c r="AL434" s="208"/>
      <c r="AM434" s="336" t="s">
        <v>744</v>
      </c>
      <c r="AN434" s="208"/>
      <c r="AO434" s="208"/>
      <c r="AP434" s="337"/>
      <c r="AQ434" s="336" t="s">
        <v>719</v>
      </c>
      <c r="AR434" s="208"/>
      <c r="AS434" s="208"/>
      <c r="AT434" s="337"/>
      <c r="AU434" s="208" t="s">
        <v>719</v>
      </c>
      <c r="AV434" s="208"/>
      <c r="AW434" s="208"/>
      <c r="AX434" s="209"/>
      <c r="AY434">
        <f t="shared" si="63"/>
        <v>1</v>
      </c>
    </row>
    <row r="435" spans="1:51" ht="23.25" customHeight="1" x14ac:dyDescent="0.2">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719</v>
      </c>
      <c r="AF435" s="208"/>
      <c r="AG435" s="208"/>
      <c r="AH435" s="337"/>
      <c r="AI435" s="336" t="s">
        <v>719</v>
      </c>
      <c r="AJ435" s="208"/>
      <c r="AK435" s="208"/>
      <c r="AL435" s="208"/>
      <c r="AM435" s="336" t="s">
        <v>744</v>
      </c>
      <c r="AN435" s="208"/>
      <c r="AO435" s="208"/>
      <c r="AP435" s="337"/>
      <c r="AQ435" s="336" t="s">
        <v>719</v>
      </c>
      <c r="AR435" s="208"/>
      <c r="AS435" s="208"/>
      <c r="AT435" s="337"/>
      <c r="AU435" s="208" t="s">
        <v>719</v>
      </c>
      <c r="AV435" s="208"/>
      <c r="AW435" s="208"/>
      <c r="AX435" s="209"/>
      <c r="AY435">
        <f t="shared" si="63"/>
        <v>1</v>
      </c>
    </row>
    <row r="436" spans="1:51" ht="18.75" hidden="1" customHeight="1" x14ac:dyDescent="0.2">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543</v>
      </c>
      <c r="AJ436" s="334"/>
      <c r="AK436" s="334"/>
      <c r="AL436" s="158"/>
      <c r="AM436" s="334" t="s">
        <v>544</v>
      </c>
      <c r="AN436" s="334"/>
      <c r="AO436" s="334"/>
      <c r="AP436" s="158"/>
      <c r="AQ436" s="158" t="s">
        <v>232</v>
      </c>
      <c r="AR436" s="133"/>
      <c r="AS436" s="133"/>
      <c r="AT436" s="134"/>
      <c r="AU436" s="139" t="s">
        <v>134</v>
      </c>
      <c r="AV436" s="139"/>
      <c r="AW436" s="139"/>
      <c r="AX436" s="140"/>
      <c r="AY436">
        <f>COUNTA($G$438)</f>
        <v>0</v>
      </c>
    </row>
    <row r="437" spans="1:51" ht="18.75" hidden="1" customHeight="1" x14ac:dyDescent="0.2">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2">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2">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2">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2">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543</v>
      </c>
      <c r="AJ441" s="334"/>
      <c r="AK441" s="334"/>
      <c r="AL441" s="158"/>
      <c r="AM441" s="334" t="s">
        <v>544</v>
      </c>
      <c r="AN441" s="334"/>
      <c r="AO441" s="334"/>
      <c r="AP441" s="158"/>
      <c r="AQ441" s="158" t="s">
        <v>232</v>
      </c>
      <c r="AR441" s="133"/>
      <c r="AS441" s="133"/>
      <c r="AT441" s="134"/>
      <c r="AU441" s="139" t="s">
        <v>134</v>
      </c>
      <c r="AV441" s="139"/>
      <c r="AW441" s="139"/>
      <c r="AX441" s="140"/>
      <c r="AY441">
        <f>COUNTA($G$443)</f>
        <v>0</v>
      </c>
    </row>
    <row r="442" spans="1:51" ht="18.75" hidden="1" customHeight="1" x14ac:dyDescent="0.2">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2">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2">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2">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2">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543</v>
      </c>
      <c r="AJ446" s="334"/>
      <c r="AK446" s="334"/>
      <c r="AL446" s="158"/>
      <c r="AM446" s="334" t="s">
        <v>544</v>
      </c>
      <c r="AN446" s="334"/>
      <c r="AO446" s="334"/>
      <c r="AP446" s="158"/>
      <c r="AQ446" s="158" t="s">
        <v>232</v>
      </c>
      <c r="AR446" s="133"/>
      <c r="AS446" s="133"/>
      <c r="AT446" s="134"/>
      <c r="AU446" s="139" t="s">
        <v>134</v>
      </c>
      <c r="AV446" s="139"/>
      <c r="AW446" s="139"/>
      <c r="AX446" s="140"/>
      <c r="AY446">
        <f>COUNTA($G$448)</f>
        <v>0</v>
      </c>
    </row>
    <row r="447" spans="1:51" ht="18.75" hidden="1" customHeight="1" x14ac:dyDescent="0.2">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2">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2">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2">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2">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543</v>
      </c>
      <c r="AJ451" s="334"/>
      <c r="AK451" s="334"/>
      <c r="AL451" s="158"/>
      <c r="AM451" s="334" t="s">
        <v>544</v>
      </c>
      <c r="AN451" s="334"/>
      <c r="AO451" s="334"/>
      <c r="AP451" s="158"/>
      <c r="AQ451" s="158" t="s">
        <v>232</v>
      </c>
      <c r="AR451" s="133"/>
      <c r="AS451" s="133"/>
      <c r="AT451" s="134"/>
      <c r="AU451" s="139" t="s">
        <v>134</v>
      </c>
      <c r="AV451" s="139"/>
      <c r="AW451" s="139"/>
      <c r="AX451" s="140"/>
      <c r="AY451">
        <f>COUNTA($G$453)</f>
        <v>0</v>
      </c>
    </row>
    <row r="452" spans="1:51" ht="18.75" hidden="1" customHeight="1" x14ac:dyDescent="0.2">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2">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2">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2">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2">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543</v>
      </c>
      <c r="AJ456" s="334"/>
      <c r="AK456" s="334"/>
      <c r="AL456" s="158"/>
      <c r="AM456" s="334" t="s">
        <v>544</v>
      </c>
      <c r="AN456" s="334"/>
      <c r="AO456" s="334"/>
      <c r="AP456" s="158"/>
      <c r="AQ456" s="158" t="s">
        <v>232</v>
      </c>
      <c r="AR456" s="133"/>
      <c r="AS456" s="133"/>
      <c r="AT456" s="134"/>
      <c r="AU456" s="139" t="s">
        <v>134</v>
      </c>
      <c r="AV456" s="139"/>
      <c r="AW456" s="139"/>
      <c r="AX456" s="140"/>
      <c r="AY456">
        <f>COUNTA($G$458)</f>
        <v>1</v>
      </c>
    </row>
    <row r="457" spans="1:51" ht="18.75" customHeight="1" x14ac:dyDescent="0.2">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719</v>
      </c>
      <c r="AF457" s="201"/>
      <c r="AG457" s="136" t="s">
        <v>233</v>
      </c>
      <c r="AH457" s="137"/>
      <c r="AI457" s="335"/>
      <c r="AJ457" s="335"/>
      <c r="AK457" s="335"/>
      <c r="AL457" s="157"/>
      <c r="AM457" s="335"/>
      <c r="AN457" s="335"/>
      <c r="AO457" s="335"/>
      <c r="AP457" s="157"/>
      <c r="AQ457" s="250" t="s">
        <v>719</v>
      </c>
      <c r="AR457" s="201"/>
      <c r="AS457" s="136" t="s">
        <v>233</v>
      </c>
      <c r="AT457" s="137"/>
      <c r="AU457" s="201" t="s">
        <v>719</v>
      </c>
      <c r="AV457" s="201"/>
      <c r="AW457" s="136" t="s">
        <v>179</v>
      </c>
      <c r="AX457" s="196"/>
      <c r="AY457">
        <f>$AY$456</f>
        <v>1</v>
      </c>
    </row>
    <row r="458" spans="1:51" ht="23.25" customHeight="1" x14ac:dyDescent="0.2">
      <c r="A458" s="190"/>
      <c r="B458" s="187"/>
      <c r="C458" s="181"/>
      <c r="D458" s="187"/>
      <c r="E458" s="338"/>
      <c r="F458" s="339"/>
      <c r="G458" s="107" t="s">
        <v>719</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719</v>
      </c>
      <c r="AC458" s="214"/>
      <c r="AD458" s="214"/>
      <c r="AE458" s="336" t="s">
        <v>719</v>
      </c>
      <c r="AF458" s="208"/>
      <c r="AG458" s="208"/>
      <c r="AH458" s="208"/>
      <c r="AI458" s="336" t="s">
        <v>719</v>
      </c>
      <c r="AJ458" s="208"/>
      <c r="AK458" s="208"/>
      <c r="AL458" s="208"/>
      <c r="AM458" s="336" t="s">
        <v>794</v>
      </c>
      <c r="AN458" s="208"/>
      <c r="AO458" s="208"/>
      <c r="AP458" s="337"/>
      <c r="AQ458" s="336" t="s">
        <v>719</v>
      </c>
      <c r="AR458" s="208"/>
      <c r="AS458" s="208"/>
      <c r="AT458" s="337"/>
      <c r="AU458" s="208" t="s">
        <v>719</v>
      </c>
      <c r="AV458" s="208"/>
      <c r="AW458" s="208"/>
      <c r="AX458" s="209"/>
      <c r="AY458">
        <f t="shared" ref="AY458:AY460" si="68">$AY$456</f>
        <v>1</v>
      </c>
    </row>
    <row r="459" spans="1:51" ht="23.25" customHeight="1" x14ac:dyDescent="0.2">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719</v>
      </c>
      <c r="AC459" s="206"/>
      <c r="AD459" s="206"/>
      <c r="AE459" s="336" t="s">
        <v>719</v>
      </c>
      <c r="AF459" s="208"/>
      <c r="AG459" s="208"/>
      <c r="AH459" s="337"/>
      <c r="AI459" s="336" t="s">
        <v>719</v>
      </c>
      <c r="AJ459" s="208"/>
      <c r="AK459" s="208"/>
      <c r="AL459" s="208"/>
      <c r="AM459" s="336" t="s">
        <v>794</v>
      </c>
      <c r="AN459" s="208"/>
      <c r="AO459" s="208"/>
      <c r="AP459" s="337"/>
      <c r="AQ459" s="336" t="s">
        <v>719</v>
      </c>
      <c r="AR459" s="208"/>
      <c r="AS459" s="208"/>
      <c r="AT459" s="337"/>
      <c r="AU459" s="208" t="s">
        <v>719</v>
      </c>
      <c r="AV459" s="208"/>
      <c r="AW459" s="208"/>
      <c r="AX459" s="209"/>
      <c r="AY459">
        <f t="shared" si="68"/>
        <v>1</v>
      </c>
    </row>
    <row r="460" spans="1:51" ht="23.25" customHeight="1" x14ac:dyDescent="0.2">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719</v>
      </c>
      <c r="AF460" s="208"/>
      <c r="AG460" s="208"/>
      <c r="AH460" s="337"/>
      <c r="AI460" s="336" t="s">
        <v>719</v>
      </c>
      <c r="AJ460" s="208"/>
      <c r="AK460" s="208"/>
      <c r="AL460" s="208"/>
      <c r="AM460" s="336" t="s">
        <v>794</v>
      </c>
      <c r="AN460" s="208"/>
      <c r="AO460" s="208"/>
      <c r="AP460" s="337"/>
      <c r="AQ460" s="336" t="s">
        <v>719</v>
      </c>
      <c r="AR460" s="208"/>
      <c r="AS460" s="208"/>
      <c r="AT460" s="337"/>
      <c r="AU460" s="208" t="s">
        <v>719</v>
      </c>
      <c r="AV460" s="208"/>
      <c r="AW460" s="208"/>
      <c r="AX460" s="209"/>
      <c r="AY460">
        <f t="shared" si="68"/>
        <v>1</v>
      </c>
    </row>
    <row r="461" spans="1:51" ht="18.75" hidden="1" customHeight="1" x14ac:dyDescent="0.2">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543</v>
      </c>
      <c r="AJ461" s="334"/>
      <c r="AK461" s="334"/>
      <c r="AL461" s="158"/>
      <c r="AM461" s="334" t="s">
        <v>544</v>
      </c>
      <c r="AN461" s="334"/>
      <c r="AO461" s="334"/>
      <c r="AP461" s="158"/>
      <c r="AQ461" s="158" t="s">
        <v>232</v>
      </c>
      <c r="AR461" s="133"/>
      <c r="AS461" s="133"/>
      <c r="AT461" s="134"/>
      <c r="AU461" s="139" t="s">
        <v>134</v>
      </c>
      <c r="AV461" s="139"/>
      <c r="AW461" s="139"/>
      <c r="AX461" s="140"/>
      <c r="AY461">
        <f>COUNTA($G$463)</f>
        <v>0</v>
      </c>
    </row>
    <row r="462" spans="1:51" ht="18.75" hidden="1" customHeight="1" x14ac:dyDescent="0.2">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2">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2">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2">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2">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543</v>
      </c>
      <c r="AJ466" s="334"/>
      <c r="AK466" s="334"/>
      <c r="AL466" s="158"/>
      <c r="AM466" s="334" t="s">
        <v>544</v>
      </c>
      <c r="AN466" s="334"/>
      <c r="AO466" s="334"/>
      <c r="AP466" s="158"/>
      <c r="AQ466" s="158" t="s">
        <v>232</v>
      </c>
      <c r="AR466" s="133"/>
      <c r="AS466" s="133"/>
      <c r="AT466" s="134"/>
      <c r="AU466" s="139" t="s">
        <v>134</v>
      </c>
      <c r="AV466" s="139"/>
      <c r="AW466" s="139"/>
      <c r="AX466" s="140"/>
      <c r="AY466">
        <f>COUNTA($G$468)</f>
        <v>0</v>
      </c>
    </row>
    <row r="467" spans="1:51" ht="18.75" hidden="1" customHeight="1" x14ac:dyDescent="0.2">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2">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2">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2">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2">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543</v>
      </c>
      <c r="AJ471" s="334"/>
      <c r="AK471" s="334"/>
      <c r="AL471" s="158"/>
      <c r="AM471" s="334" t="s">
        <v>544</v>
      </c>
      <c r="AN471" s="334"/>
      <c r="AO471" s="334"/>
      <c r="AP471" s="158"/>
      <c r="AQ471" s="158" t="s">
        <v>232</v>
      </c>
      <c r="AR471" s="133"/>
      <c r="AS471" s="133"/>
      <c r="AT471" s="134"/>
      <c r="AU471" s="139" t="s">
        <v>134</v>
      </c>
      <c r="AV471" s="139"/>
      <c r="AW471" s="139"/>
      <c r="AX471" s="140"/>
      <c r="AY471">
        <f>COUNTA($G$473)</f>
        <v>0</v>
      </c>
    </row>
    <row r="472" spans="1:51" ht="18.75" hidden="1" customHeight="1" x14ac:dyDescent="0.2">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2">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2">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2">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2">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543</v>
      </c>
      <c r="AJ476" s="334"/>
      <c r="AK476" s="334"/>
      <c r="AL476" s="158"/>
      <c r="AM476" s="334" t="s">
        <v>544</v>
      </c>
      <c r="AN476" s="334"/>
      <c r="AO476" s="334"/>
      <c r="AP476" s="158"/>
      <c r="AQ476" s="158" t="s">
        <v>232</v>
      </c>
      <c r="AR476" s="133"/>
      <c r="AS476" s="133"/>
      <c r="AT476" s="134"/>
      <c r="AU476" s="139" t="s">
        <v>134</v>
      </c>
      <c r="AV476" s="139"/>
      <c r="AW476" s="139"/>
      <c r="AX476" s="140"/>
      <c r="AY476">
        <f>COUNTA($G$478)</f>
        <v>0</v>
      </c>
    </row>
    <row r="477" spans="1:51" ht="18.75" hidden="1" customHeight="1" x14ac:dyDescent="0.2">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2">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2">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2">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9" customHeight="1" x14ac:dyDescent="0.2">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2">
      <c r="A482" s="190"/>
      <c r="B482" s="187"/>
      <c r="C482" s="181"/>
      <c r="D482" s="187"/>
      <c r="E482" s="128" t="s">
        <v>744</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2">
      <c r="A484" s="190"/>
      <c r="B484" s="187"/>
      <c r="C484" s="181"/>
      <c r="D484" s="187"/>
      <c r="E484" s="175" t="s">
        <v>402</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2">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543</v>
      </c>
      <c r="AJ485" s="334"/>
      <c r="AK485" s="334"/>
      <c r="AL485" s="158"/>
      <c r="AM485" s="334" t="s">
        <v>544</v>
      </c>
      <c r="AN485" s="334"/>
      <c r="AO485" s="334"/>
      <c r="AP485" s="158"/>
      <c r="AQ485" s="158" t="s">
        <v>232</v>
      </c>
      <c r="AR485" s="133"/>
      <c r="AS485" s="133"/>
      <c r="AT485" s="134"/>
      <c r="AU485" s="139" t="s">
        <v>134</v>
      </c>
      <c r="AV485" s="139"/>
      <c r="AW485" s="139"/>
      <c r="AX485" s="140"/>
      <c r="AY485">
        <f>COUNTA($G$487)</f>
        <v>0</v>
      </c>
    </row>
    <row r="486" spans="1:51" ht="18.75" hidden="1" customHeight="1" x14ac:dyDescent="0.2">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2">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2">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2">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2">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543</v>
      </c>
      <c r="AJ490" s="334"/>
      <c r="AK490" s="334"/>
      <c r="AL490" s="158"/>
      <c r="AM490" s="334" t="s">
        <v>544</v>
      </c>
      <c r="AN490" s="334"/>
      <c r="AO490" s="334"/>
      <c r="AP490" s="158"/>
      <c r="AQ490" s="158" t="s">
        <v>232</v>
      </c>
      <c r="AR490" s="133"/>
      <c r="AS490" s="133"/>
      <c r="AT490" s="134"/>
      <c r="AU490" s="139" t="s">
        <v>134</v>
      </c>
      <c r="AV490" s="139"/>
      <c r="AW490" s="139"/>
      <c r="AX490" s="140"/>
      <c r="AY490">
        <f>COUNTA($G$492)</f>
        <v>0</v>
      </c>
    </row>
    <row r="491" spans="1:51" ht="18.75" hidden="1" customHeight="1" x14ac:dyDescent="0.2">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2">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2">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2">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2">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543</v>
      </c>
      <c r="AJ495" s="334"/>
      <c r="AK495" s="334"/>
      <c r="AL495" s="158"/>
      <c r="AM495" s="334" t="s">
        <v>544</v>
      </c>
      <c r="AN495" s="334"/>
      <c r="AO495" s="334"/>
      <c r="AP495" s="158"/>
      <c r="AQ495" s="158" t="s">
        <v>232</v>
      </c>
      <c r="AR495" s="133"/>
      <c r="AS495" s="133"/>
      <c r="AT495" s="134"/>
      <c r="AU495" s="139" t="s">
        <v>134</v>
      </c>
      <c r="AV495" s="139"/>
      <c r="AW495" s="139"/>
      <c r="AX495" s="140"/>
      <c r="AY495">
        <f>COUNTA($G$497)</f>
        <v>0</v>
      </c>
    </row>
    <row r="496" spans="1:51" ht="18.75" hidden="1" customHeight="1" x14ac:dyDescent="0.2">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2">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2">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2">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2">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543</v>
      </c>
      <c r="AJ500" s="334"/>
      <c r="AK500" s="334"/>
      <c r="AL500" s="158"/>
      <c r="AM500" s="334" t="s">
        <v>544</v>
      </c>
      <c r="AN500" s="334"/>
      <c r="AO500" s="334"/>
      <c r="AP500" s="158"/>
      <c r="AQ500" s="158" t="s">
        <v>232</v>
      </c>
      <c r="AR500" s="133"/>
      <c r="AS500" s="133"/>
      <c r="AT500" s="134"/>
      <c r="AU500" s="139" t="s">
        <v>134</v>
      </c>
      <c r="AV500" s="139"/>
      <c r="AW500" s="139"/>
      <c r="AX500" s="140"/>
      <c r="AY500">
        <f>COUNTA($G$502)</f>
        <v>0</v>
      </c>
    </row>
    <row r="501" spans="1:51" ht="18.75" hidden="1" customHeight="1" x14ac:dyDescent="0.2">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2">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2">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2">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2">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543</v>
      </c>
      <c r="AJ505" s="334"/>
      <c r="AK505" s="334"/>
      <c r="AL505" s="158"/>
      <c r="AM505" s="334" t="s">
        <v>544</v>
      </c>
      <c r="AN505" s="334"/>
      <c r="AO505" s="334"/>
      <c r="AP505" s="158"/>
      <c r="AQ505" s="158" t="s">
        <v>232</v>
      </c>
      <c r="AR505" s="133"/>
      <c r="AS505" s="133"/>
      <c r="AT505" s="134"/>
      <c r="AU505" s="139" t="s">
        <v>134</v>
      </c>
      <c r="AV505" s="139"/>
      <c r="AW505" s="139"/>
      <c r="AX505" s="140"/>
      <c r="AY505">
        <f>COUNTA($G$507)</f>
        <v>0</v>
      </c>
    </row>
    <row r="506" spans="1:51" ht="18.75" hidden="1" customHeight="1" x14ac:dyDescent="0.2">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2">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2">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2">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2">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543</v>
      </c>
      <c r="AJ510" s="334"/>
      <c r="AK510" s="334"/>
      <c r="AL510" s="158"/>
      <c r="AM510" s="334" t="s">
        <v>544</v>
      </c>
      <c r="AN510" s="334"/>
      <c r="AO510" s="334"/>
      <c r="AP510" s="158"/>
      <c r="AQ510" s="158" t="s">
        <v>232</v>
      </c>
      <c r="AR510" s="133"/>
      <c r="AS510" s="133"/>
      <c r="AT510" s="134"/>
      <c r="AU510" s="139" t="s">
        <v>134</v>
      </c>
      <c r="AV510" s="139"/>
      <c r="AW510" s="139"/>
      <c r="AX510" s="140"/>
      <c r="AY510">
        <f>COUNTA($G$512)</f>
        <v>0</v>
      </c>
    </row>
    <row r="511" spans="1:51" ht="18.75" hidden="1" customHeight="1" x14ac:dyDescent="0.2">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2">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2">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2">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2">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543</v>
      </c>
      <c r="AJ515" s="334"/>
      <c r="AK515" s="334"/>
      <c r="AL515" s="158"/>
      <c r="AM515" s="334" t="s">
        <v>544</v>
      </c>
      <c r="AN515" s="334"/>
      <c r="AO515" s="334"/>
      <c r="AP515" s="158"/>
      <c r="AQ515" s="158" t="s">
        <v>232</v>
      </c>
      <c r="AR515" s="133"/>
      <c r="AS515" s="133"/>
      <c r="AT515" s="134"/>
      <c r="AU515" s="139" t="s">
        <v>134</v>
      </c>
      <c r="AV515" s="139"/>
      <c r="AW515" s="139"/>
      <c r="AX515" s="140"/>
      <c r="AY515">
        <f>COUNTA($G$517)</f>
        <v>0</v>
      </c>
    </row>
    <row r="516" spans="1:51" ht="18.75" hidden="1" customHeight="1" x14ac:dyDescent="0.2">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2">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2">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2">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2">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543</v>
      </c>
      <c r="AJ520" s="334"/>
      <c r="AK520" s="334"/>
      <c r="AL520" s="158"/>
      <c r="AM520" s="334" t="s">
        <v>544</v>
      </c>
      <c r="AN520" s="334"/>
      <c r="AO520" s="334"/>
      <c r="AP520" s="158"/>
      <c r="AQ520" s="158" t="s">
        <v>232</v>
      </c>
      <c r="AR520" s="133"/>
      <c r="AS520" s="133"/>
      <c r="AT520" s="134"/>
      <c r="AU520" s="139" t="s">
        <v>134</v>
      </c>
      <c r="AV520" s="139"/>
      <c r="AW520" s="139"/>
      <c r="AX520" s="140"/>
      <c r="AY520">
        <f>COUNTA($G$522)</f>
        <v>0</v>
      </c>
    </row>
    <row r="521" spans="1:51" ht="18.75" hidden="1" customHeight="1" x14ac:dyDescent="0.2">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2">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2">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2">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2">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543</v>
      </c>
      <c r="AJ525" s="334"/>
      <c r="AK525" s="334"/>
      <c r="AL525" s="158"/>
      <c r="AM525" s="334" t="s">
        <v>544</v>
      </c>
      <c r="AN525" s="334"/>
      <c r="AO525" s="334"/>
      <c r="AP525" s="158"/>
      <c r="AQ525" s="158" t="s">
        <v>232</v>
      </c>
      <c r="AR525" s="133"/>
      <c r="AS525" s="133"/>
      <c r="AT525" s="134"/>
      <c r="AU525" s="139" t="s">
        <v>134</v>
      </c>
      <c r="AV525" s="139"/>
      <c r="AW525" s="139"/>
      <c r="AX525" s="140"/>
      <c r="AY525">
        <f>COUNTA($G$527)</f>
        <v>0</v>
      </c>
    </row>
    <row r="526" spans="1:51" ht="18.75" hidden="1" customHeight="1" x14ac:dyDescent="0.2">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2">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2">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2">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2">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543</v>
      </c>
      <c r="AJ530" s="334"/>
      <c r="AK530" s="334"/>
      <c r="AL530" s="158"/>
      <c r="AM530" s="334" t="s">
        <v>544</v>
      </c>
      <c r="AN530" s="334"/>
      <c r="AO530" s="334"/>
      <c r="AP530" s="158"/>
      <c r="AQ530" s="158" t="s">
        <v>232</v>
      </c>
      <c r="AR530" s="133"/>
      <c r="AS530" s="133"/>
      <c r="AT530" s="134"/>
      <c r="AU530" s="139" t="s">
        <v>134</v>
      </c>
      <c r="AV530" s="139"/>
      <c r="AW530" s="139"/>
      <c r="AX530" s="140"/>
      <c r="AY530">
        <f>COUNTA($G$532)</f>
        <v>0</v>
      </c>
    </row>
    <row r="531" spans="1:51" ht="18.75" hidden="1" customHeight="1" x14ac:dyDescent="0.2">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2">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2">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2">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9" hidden="1" customHeight="1" x14ac:dyDescent="0.2">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2">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2">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2">
      <c r="A538" s="190"/>
      <c r="B538" s="187"/>
      <c r="C538" s="181"/>
      <c r="D538" s="187"/>
      <c r="E538" s="175" t="s">
        <v>403</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2">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543</v>
      </c>
      <c r="AJ539" s="334"/>
      <c r="AK539" s="334"/>
      <c r="AL539" s="158"/>
      <c r="AM539" s="334" t="s">
        <v>544</v>
      </c>
      <c r="AN539" s="334"/>
      <c r="AO539" s="334"/>
      <c r="AP539" s="158"/>
      <c r="AQ539" s="158" t="s">
        <v>232</v>
      </c>
      <c r="AR539" s="133"/>
      <c r="AS539" s="133"/>
      <c r="AT539" s="134"/>
      <c r="AU539" s="139" t="s">
        <v>134</v>
      </c>
      <c r="AV539" s="139"/>
      <c r="AW539" s="139"/>
      <c r="AX539" s="140"/>
      <c r="AY539">
        <f>COUNTA($G$541)</f>
        <v>0</v>
      </c>
    </row>
    <row r="540" spans="1:51" ht="18.75" hidden="1" customHeight="1" x14ac:dyDescent="0.2">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2">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2">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2">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2">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543</v>
      </c>
      <c r="AJ544" s="334"/>
      <c r="AK544" s="334"/>
      <c r="AL544" s="158"/>
      <c r="AM544" s="334" t="s">
        <v>544</v>
      </c>
      <c r="AN544" s="334"/>
      <c r="AO544" s="334"/>
      <c r="AP544" s="158"/>
      <c r="AQ544" s="158" t="s">
        <v>232</v>
      </c>
      <c r="AR544" s="133"/>
      <c r="AS544" s="133"/>
      <c r="AT544" s="134"/>
      <c r="AU544" s="139" t="s">
        <v>134</v>
      </c>
      <c r="AV544" s="139"/>
      <c r="AW544" s="139"/>
      <c r="AX544" s="140"/>
      <c r="AY544">
        <f>COUNTA($G$546)</f>
        <v>0</v>
      </c>
    </row>
    <row r="545" spans="1:51" ht="18.75" hidden="1" customHeight="1" x14ac:dyDescent="0.2">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2">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2">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2">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2">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543</v>
      </c>
      <c r="AJ549" s="334"/>
      <c r="AK549" s="334"/>
      <c r="AL549" s="158"/>
      <c r="AM549" s="334" t="s">
        <v>544</v>
      </c>
      <c r="AN549" s="334"/>
      <c r="AO549" s="334"/>
      <c r="AP549" s="158"/>
      <c r="AQ549" s="158" t="s">
        <v>232</v>
      </c>
      <c r="AR549" s="133"/>
      <c r="AS549" s="133"/>
      <c r="AT549" s="134"/>
      <c r="AU549" s="139" t="s">
        <v>134</v>
      </c>
      <c r="AV549" s="139"/>
      <c r="AW549" s="139"/>
      <c r="AX549" s="140"/>
      <c r="AY549">
        <f>COUNTA($G$551)</f>
        <v>0</v>
      </c>
    </row>
    <row r="550" spans="1:51" ht="18.75" hidden="1" customHeight="1" x14ac:dyDescent="0.2">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2">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2">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2">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2">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543</v>
      </c>
      <c r="AJ554" s="334"/>
      <c r="AK554" s="334"/>
      <c r="AL554" s="158"/>
      <c r="AM554" s="334" t="s">
        <v>544</v>
      </c>
      <c r="AN554" s="334"/>
      <c r="AO554" s="334"/>
      <c r="AP554" s="158"/>
      <c r="AQ554" s="158" t="s">
        <v>232</v>
      </c>
      <c r="AR554" s="133"/>
      <c r="AS554" s="133"/>
      <c r="AT554" s="134"/>
      <c r="AU554" s="139" t="s">
        <v>134</v>
      </c>
      <c r="AV554" s="139"/>
      <c r="AW554" s="139"/>
      <c r="AX554" s="140"/>
      <c r="AY554">
        <f>COUNTA($G$556)</f>
        <v>0</v>
      </c>
    </row>
    <row r="555" spans="1:51" ht="18.75" hidden="1" customHeight="1" x14ac:dyDescent="0.2">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2">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2">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2">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2">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543</v>
      </c>
      <c r="AJ559" s="334"/>
      <c r="AK559" s="334"/>
      <c r="AL559" s="158"/>
      <c r="AM559" s="334" t="s">
        <v>544</v>
      </c>
      <c r="AN559" s="334"/>
      <c r="AO559" s="334"/>
      <c r="AP559" s="158"/>
      <c r="AQ559" s="158" t="s">
        <v>232</v>
      </c>
      <c r="AR559" s="133"/>
      <c r="AS559" s="133"/>
      <c r="AT559" s="134"/>
      <c r="AU559" s="139" t="s">
        <v>134</v>
      </c>
      <c r="AV559" s="139"/>
      <c r="AW559" s="139"/>
      <c r="AX559" s="140"/>
      <c r="AY559">
        <f>COUNTA($G$561)</f>
        <v>0</v>
      </c>
    </row>
    <row r="560" spans="1:51" ht="18.75" hidden="1" customHeight="1" x14ac:dyDescent="0.2">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2">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2">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2">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2">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543</v>
      </c>
      <c r="AJ564" s="334"/>
      <c r="AK564" s="334"/>
      <c r="AL564" s="158"/>
      <c r="AM564" s="334" t="s">
        <v>544</v>
      </c>
      <c r="AN564" s="334"/>
      <c r="AO564" s="334"/>
      <c r="AP564" s="158"/>
      <c r="AQ564" s="158" t="s">
        <v>232</v>
      </c>
      <c r="AR564" s="133"/>
      <c r="AS564" s="133"/>
      <c r="AT564" s="134"/>
      <c r="AU564" s="139" t="s">
        <v>134</v>
      </c>
      <c r="AV564" s="139"/>
      <c r="AW564" s="139"/>
      <c r="AX564" s="140"/>
      <c r="AY564">
        <f>COUNTA($G$566)</f>
        <v>0</v>
      </c>
    </row>
    <row r="565" spans="1:51" ht="18.75" hidden="1" customHeight="1" x14ac:dyDescent="0.2">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2">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2">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2">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2">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543</v>
      </c>
      <c r="AJ569" s="334"/>
      <c r="AK569" s="334"/>
      <c r="AL569" s="158"/>
      <c r="AM569" s="334" t="s">
        <v>544</v>
      </c>
      <c r="AN569" s="334"/>
      <c r="AO569" s="334"/>
      <c r="AP569" s="158"/>
      <c r="AQ569" s="158" t="s">
        <v>232</v>
      </c>
      <c r="AR569" s="133"/>
      <c r="AS569" s="133"/>
      <c r="AT569" s="134"/>
      <c r="AU569" s="139" t="s">
        <v>134</v>
      </c>
      <c r="AV569" s="139"/>
      <c r="AW569" s="139"/>
      <c r="AX569" s="140"/>
      <c r="AY569">
        <f>COUNTA($G$571)</f>
        <v>0</v>
      </c>
    </row>
    <row r="570" spans="1:51" ht="18.75" hidden="1" customHeight="1" x14ac:dyDescent="0.2">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2">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2">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2">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2">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543</v>
      </c>
      <c r="AJ574" s="334"/>
      <c r="AK574" s="334"/>
      <c r="AL574" s="158"/>
      <c r="AM574" s="334" t="s">
        <v>544</v>
      </c>
      <c r="AN574" s="334"/>
      <c r="AO574" s="334"/>
      <c r="AP574" s="158"/>
      <c r="AQ574" s="158" t="s">
        <v>232</v>
      </c>
      <c r="AR574" s="133"/>
      <c r="AS574" s="133"/>
      <c r="AT574" s="134"/>
      <c r="AU574" s="139" t="s">
        <v>134</v>
      </c>
      <c r="AV574" s="139"/>
      <c r="AW574" s="139"/>
      <c r="AX574" s="140"/>
      <c r="AY574">
        <f>COUNTA($G$576)</f>
        <v>0</v>
      </c>
    </row>
    <row r="575" spans="1:51" ht="18.75" hidden="1" customHeight="1" x14ac:dyDescent="0.2">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2">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2">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2">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2">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543</v>
      </c>
      <c r="AJ579" s="334"/>
      <c r="AK579" s="334"/>
      <c r="AL579" s="158"/>
      <c r="AM579" s="334" t="s">
        <v>544</v>
      </c>
      <c r="AN579" s="334"/>
      <c r="AO579" s="334"/>
      <c r="AP579" s="158"/>
      <c r="AQ579" s="158" t="s">
        <v>232</v>
      </c>
      <c r="AR579" s="133"/>
      <c r="AS579" s="133"/>
      <c r="AT579" s="134"/>
      <c r="AU579" s="139" t="s">
        <v>134</v>
      </c>
      <c r="AV579" s="139"/>
      <c r="AW579" s="139"/>
      <c r="AX579" s="140"/>
      <c r="AY579">
        <f>COUNTA($G$581)</f>
        <v>0</v>
      </c>
    </row>
    <row r="580" spans="1:51" ht="18.75" hidden="1" customHeight="1" x14ac:dyDescent="0.2">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2">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2">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2">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2">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543</v>
      </c>
      <c r="AJ584" s="334"/>
      <c r="AK584" s="334"/>
      <c r="AL584" s="158"/>
      <c r="AM584" s="334" t="s">
        <v>544</v>
      </c>
      <c r="AN584" s="334"/>
      <c r="AO584" s="334"/>
      <c r="AP584" s="158"/>
      <c r="AQ584" s="158" t="s">
        <v>232</v>
      </c>
      <c r="AR584" s="133"/>
      <c r="AS584" s="133"/>
      <c r="AT584" s="134"/>
      <c r="AU584" s="139" t="s">
        <v>134</v>
      </c>
      <c r="AV584" s="139"/>
      <c r="AW584" s="139"/>
      <c r="AX584" s="140"/>
      <c r="AY584">
        <f>COUNTA($G$586)</f>
        <v>0</v>
      </c>
    </row>
    <row r="585" spans="1:51" ht="18.75" hidden="1" customHeight="1" x14ac:dyDescent="0.2">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2">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2">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2">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9" hidden="1" customHeight="1" x14ac:dyDescent="0.2">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2">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2">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2">
      <c r="A592" s="190"/>
      <c r="B592" s="187"/>
      <c r="C592" s="181"/>
      <c r="D592" s="187"/>
      <c r="E592" s="175" t="s">
        <v>402</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2">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543</v>
      </c>
      <c r="AJ593" s="334"/>
      <c r="AK593" s="334"/>
      <c r="AL593" s="158"/>
      <c r="AM593" s="334" t="s">
        <v>544</v>
      </c>
      <c r="AN593" s="334"/>
      <c r="AO593" s="334"/>
      <c r="AP593" s="158"/>
      <c r="AQ593" s="158" t="s">
        <v>232</v>
      </c>
      <c r="AR593" s="133"/>
      <c r="AS593" s="133"/>
      <c r="AT593" s="134"/>
      <c r="AU593" s="139" t="s">
        <v>134</v>
      </c>
      <c r="AV593" s="139"/>
      <c r="AW593" s="139"/>
      <c r="AX593" s="140"/>
      <c r="AY593">
        <f>COUNTA($G$595)</f>
        <v>0</v>
      </c>
    </row>
    <row r="594" spans="1:51" ht="18.75" hidden="1" customHeight="1" x14ac:dyDescent="0.2">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2">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2">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2">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2">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543</v>
      </c>
      <c r="AJ598" s="334"/>
      <c r="AK598" s="334"/>
      <c r="AL598" s="158"/>
      <c r="AM598" s="334" t="s">
        <v>544</v>
      </c>
      <c r="AN598" s="334"/>
      <c r="AO598" s="334"/>
      <c r="AP598" s="158"/>
      <c r="AQ598" s="158" t="s">
        <v>232</v>
      </c>
      <c r="AR598" s="133"/>
      <c r="AS598" s="133"/>
      <c r="AT598" s="134"/>
      <c r="AU598" s="139" t="s">
        <v>134</v>
      </c>
      <c r="AV598" s="139"/>
      <c r="AW598" s="139"/>
      <c r="AX598" s="140"/>
      <c r="AY598">
        <f>COUNTA($G$600)</f>
        <v>0</v>
      </c>
    </row>
    <row r="599" spans="1:51" ht="18.75" hidden="1" customHeight="1" x14ac:dyDescent="0.2">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2">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2">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2">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2">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543</v>
      </c>
      <c r="AJ603" s="334"/>
      <c r="AK603" s="334"/>
      <c r="AL603" s="158"/>
      <c r="AM603" s="334" t="s">
        <v>544</v>
      </c>
      <c r="AN603" s="334"/>
      <c r="AO603" s="334"/>
      <c r="AP603" s="158"/>
      <c r="AQ603" s="158" t="s">
        <v>232</v>
      </c>
      <c r="AR603" s="133"/>
      <c r="AS603" s="133"/>
      <c r="AT603" s="134"/>
      <c r="AU603" s="139" t="s">
        <v>134</v>
      </c>
      <c r="AV603" s="139"/>
      <c r="AW603" s="139"/>
      <c r="AX603" s="140"/>
      <c r="AY603">
        <f>COUNTA($G$605)</f>
        <v>0</v>
      </c>
    </row>
    <row r="604" spans="1:51" ht="18.75" hidden="1" customHeight="1" x14ac:dyDescent="0.2">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2">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2">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2">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2">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543</v>
      </c>
      <c r="AJ608" s="334"/>
      <c r="AK608" s="334"/>
      <c r="AL608" s="158"/>
      <c r="AM608" s="334" t="s">
        <v>544</v>
      </c>
      <c r="AN608" s="334"/>
      <c r="AO608" s="334"/>
      <c r="AP608" s="158"/>
      <c r="AQ608" s="158" t="s">
        <v>232</v>
      </c>
      <c r="AR608" s="133"/>
      <c r="AS608" s="133"/>
      <c r="AT608" s="134"/>
      <c r="AU608" s="139" t="s">
        <v>134</v>
      </c>
      <c r="AV608" s="139"/>
      <c r="AW608" s="139"/>
      <c r="AX608" s="140"/>
      <c r="AY608">
        <f>COUNTA($G$610)</f>
        <v>0</v>
      </c>
    </row>
    <row r="609" spans="1:51" ht="18.75" hidden="1" customHeight="1" x14ac:dyDescent="0.2">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2">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2">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2">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2">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543</v>
      </c>
      <c r="AJ613" s="334"/>
      <c r="AK613" s="334"/>
      <c r="AL613" s="158"/>
      <c r="AM613" s="334" t="s">
        <v>544</v>
      </c>
      <c r="AN613" s="334"/>
      <c r="AO613" s="334"/>
      <c r="AP613" s="158"/>
      <c r="AQ613" s="158" t="s">
        <v>232</v>
      </c>
      <c r="AR613" s="133"/>
      <c r="AS613" s="133"/>
      <c r="AT613" s="134"/>
      <c r="AU613" s="139" t="s">
        <v>134</v>
      </c>
      <c r="AV613" s="139"/>
      <c r="AW613" s="139"/>
      <c r="AX613" s="140"/>
      <c r="AY613">
        <f>COUNTA($G$615)</f>
        <v>0</v>
      </c>
    </row>
    <row r="614" spans="1:51" ht="18.75" hidden="1" customHeight="1" x14ac:dyDescent="0.2">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2">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2">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2">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2">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543</v>
      </c>
      <c r="AJ618" s="334"/>
      <c r="AK618" s="334"/>
      <c r="AL618" s="158"/>
      <c r="AM618" s="334" t="s">
        <v>544</v>
      </c>
      <c r="AN618" s="334"/>
      <c r="AO618" s="334"/>
      <c r="AP618" s="158"/>
      <c r="AQ618" s="158" t="s">
        <v>232</v>
      </c>
      <c r="AR618" s="133"/>
      <c r="AS618" s="133"/>
      <c r="AT618" s="134"/>
      <c r="AU618" s="139" t="s">
        <v>134</v>
      </c>
      <c r="AV618" s="139"/>
      <c r="AW618" s="139"/>
      <c r="AX618" s="140"/>
      <c r="AY618">
        <f>COUNTA($G$620)</f>
        <v>0</v>
      </c>
    </row>
    <row r="619" spans="1:51" ht="18.75" hidden="1" customHeight="1" x14ac:dyDescent="0.2">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2">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2">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2">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2">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543</v>
      </c>
      <c r="AJ623" s="334"/>
      <c r="AK623" s="334"/>
      <c r="AL623" s="158"/>
      <c r="AM623" s="334" t="s">
        <v>544</v>
      </c>
      <c r="AN623" s="334"/>
      <c r="AO623" s="334"/>
      <c r="AP623" s="158"/>
      <c r="AQ623" s="158" t="s">
        <v>232</v>
      </c>
      <c r="AR623" s="133"/>
      <c r="AS623" s="133"/>
      <c r="AT623" s="134"/>
      <c r="AU623" s="139" t="s">
        <v>134</v>
      </c>
      <c r="AV623" s="139"/>
      <c r="AW623" s="139"/>
      <c r="AX623" s="140"/>
      <c r="AY623">
        <f>COUNTA($G$625)</f>
        <v>0</v>
      </c>
    </row>
    <row r="624" spans="1:51" ht="18.75" hidden="1" customHeight="1" x14ac:dyDescent="0.2">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2">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2">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2">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2">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543</v>
      </c>
      <c r="AJ628" s="334"/>
      <c r="AK628" s="334"/>
      <c r="AL628" s="158"/>
      <c r="AM628" s="334" t="s">
        <v>544</v>
      </c>
      <c r="AN628" s="334"/>
      <c r="AO628" s="334"/>
      <c r="AP628" s="158"/>
      <c r="AQ628" s="158" t="s">
        <v>232</v>
      </c>
      <c r="AR628" s="133"/>
      <c r="AS628" s="133"/>
      <c r="AT628" s="134"/>
      <c r="AU628" s="139" t="s">
        <v>134</v>
      </c>
      <c r="AV628" s="139"/>
      <c r="AW628" s="139"/>
      <c r="AX628" s="140"/>
      <c r="AY628">
        <f>COUNTA($G$630)</f>
        <v>0</v>
      </c>
    </row>
    <row r="629" spans="1:51" ht="18.75" hidden="1" customHeight="1" x14ac:dyDescent="0.2">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2">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2">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2">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2">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543</v>
      </c>
      <c r="AJ633" s="334"/>
      <c r="AK633" s="334"/>
      <c r="AL633" s="158"/>
      <c r="AM633" s="334" t="s">
        <v>544</v>
      </c>
      <c r="AN633" s="334"/>
      <c r="AO633" s="334"/>
      <c r="AP633" s="158"/>
      <c r="AQ633" s="158" t="s">
        <v>232</v>
      </c>
      <c r="AR633" s="133"/>
      <c r="AS633" s="133"/>
      <c r="AT633" s="134"/>
      <c r="AU633" s="139" t="s">
        <v>134</v>
      </c>
      <c r="AV633" s="139"/>
      <c r="AW633" s="139"/>
      <c r="AX633" s="140"/>
      <c r="AY633">
        <f>COUNTA($G$635)</f>
        <v>0</v>
      </c>
    </row>
    <row r="634" spans="1:51" ht="18.75" hidden="1" customHeight="1" x14ac:dyDescent="0.2">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2">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2">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2">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2">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543</v>
      </c>
      <c r="AJ638" s="334"/>
      <c r="AK638" s="334"/>
      <c r="AL638" s="158"/>
      <c r="AM638" s="334" t="s">
        <v>544</v>
      </c>
      <c r="AN638" s="334"/>
      <c r="AO638" s="334"/>
      <c r="AP638" s="158"/>
      <c r="AQ638" s="158" t="s">
        <v>232</v>
      </c>
      <c r="AR638" s="133"/>
      <c r="AS638" s="133"/>
      <c r="AT638" s="134"/>
      <c r="AU638" s="139" t="s">
        <v>134</v>
      </c>
      <c r="AV638" s="139"/>
      <c r="AW638" s="139"/>
      <c r="AX638" s="140"/>
      <c r="AY638">
        <f>COUNTA($G$640)</f>
        <v>0</v>
      </c>
    </row>
    <row r="639" spans="1:51" ht="18.75" hidden="1" customHeight="1" x14ac:dyDescent="0.2">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2">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2">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2">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9" hidden="1" customHeight="1" x14ac:dyDescent="0.2">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2">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2">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2">
      <c r="A646" s="190"/>
      <c r="B646" s="187"/>
      <c r="C646" s="181"/>
      <c r="D646" s="187"/>
      <c r="E646" s="175" t="s">
        <v>403</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2">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543</v>
      </c>
      <c r="AJ647" s="334"/>
      <c r="AK647" s="334"/>
      <c r="AL647" s="158"/>
      <c r="AM647" s="334" t="s">
        <v>544</v>
      </c>
      <c r="AN647" s="334"/>
      <c r="AO647" s="334"/>
      <c r="AP647" s="158"/>
      <c r="AQ647" s="158" t="s">
        <v>232</v>
      </c>
      <c r="AR647" s="133"/>
      <c r="AS647" s="133"/>
      <c r="AT647" s="134"/>
      <c r="AU647" s="139" t="s">
        <v>134</v>
      </c>
      <c r="AV647" s="139"/>
      <c r="AW647" s="139"/>
      <c r="AX647" s="140"/>
      <c r="AY647">
        <f>COUNTA($G$649)</f>
        <v>0</v>
      </c>
    </row>
    <row r="648" spans="1:51" ht="18.75" hidden="1" customHeight="1" x14ac:dyDescent="0.2">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2">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2">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2">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2">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543</v>
      </c>
      <c r="AJ652" s="334"/>
      <c r="AK652" s="334"/>
      <c r="AL652" s="158"/>
      <c r="AM652" s="334" t="s">
        <v>544</v>
      </c>
      <c r="AN652" s="334"/>
      <c r="AO652" s="334"/>
      <c r="AP652" s="158"/>
      <c r="AQ652" s="158" t="s">
        <v>232</v>
      </c>
      <c r="AR652" s="133"/>
      <c r="AS652" s="133"/>
      <c r="AT652" s="134"/>
      <c r="AU652" s="139" t="s">
        <v>134</v>
      </c>
      <c r="AV652" s="139"/>
      <c r="AW652" s="139"/>
      <c r="AX652" s="140"/>
      <c r="AY652">
        <f>COUNTA($G$654)</f>
        <v>0</v>
      </c>
    </row>
    <row r="653" spans="1:51" ht="18.75" hidden="1" customHeight="1" x14ac:dyDescent="0.2">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2">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2">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2">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2">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543</v>
      </c>
      <c r="AJ657" s="334"/>
      <c r="AK657" s="334"/>
      <c r="AL657" s="158"/>
      <c r="AM657" s="334" t="s">
        <v>544</v>
      </c>
      <c r="AN657" s="334"/>
      <c r="AO657" s="334"/>
      <c r="AP657" s="158"/>
      <c r="AQ657" s="158" t="s">
        <v>232</v>
      </c>
      <c r="AR657" s="133"/>
      <c r="AS657" s="133"/>
      <c r="AT657" s="134"/>
      <c r="AU657" s="139" t="s">
        <v>134</v>
      </c>
      <c r="AV657" s="139"/>
      <c r="AW657" s="139"/>
      <c r="AX657" s="140"/>
      <c r="AY657">
        <f>COUNTA($G$659)</f>
        <v>0</v>
      </c>
    </row>
    <row r="658" spans="1:51" ht="18.75" hidden="1" customHeight="1" x14ac:dyDescent="0.2">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2">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2">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2">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2">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543</v>
      </c>
      <c r="AJ662" s="334"/>
      <c r="AK662" s="334"/>
      <c r="AL662" s="158"/>
      <c r="AM662" s="334" t="s">
        <v>544</v>
      </c>
      <c r="AN662" s="334"/>
      <c r="AO662" s="334"/>
      <c r="AP662" s="158"/>
      <c r="AQ662" s="158" t="s">
        <v>232</v>
      </c>
      <c r="AR662" s="133"/>
      <c r="AS662" s="133"/>
      <c r="AT662" s="134"/>
      <c r="AU662" s="139" t="s">
        <v>134</v>
      </c>
      <c r="AV662" s="139"/>
      <c r="AW662" s="139"/>
      <c r="AX662" s="140"/>
      <c r="AY662">
        <f>COUNTA($G$664)</f>
        <v>0</v>
      </c>
    </row>
    <row r="663" spans="1:51" ht="18.75" hidden="1" customHeight="1" x14ac:dyDescent="0.2">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2">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2">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2">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2">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543</v>
      </c>
      <c r="AJ667" s="334"/>
      <c r="AK667" s="334"/>
      <c r="AL667" s="158"/>
      <c r="AM667" s="334" t="s">
        <v>544</v>
      </c>
      <c r="AN667" s="334"/>
      <c r="AO667" s="334"/>
      <c r="AP667" s="158"/>
      <c r="AQ667" s="158" t="s">
        <v>232</v>
      </c>
      <c r="AR667" s="133"/>
      <c r="AS667" s="133"/>
      <c r="AT667" s="134"/>
      <c r="AU667" s="139" t="s">
        <v>134</v>
      </c>
      <c r="AV667" s="139"/>
      <c r="AW667" s="139"/>
      <c r="AX667" s="140"/>
      <c r="AY667">
        <f>COUNTA($G$669)</f>
        <v>0</v>
      </c>
    </row>
    <row r="668" spans="1:51" ht="18.75" hidden="1" customHeight="1" x14ac:dyDescent="0.2">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2">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2">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2">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2">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543</v>
      </c>
      <c r="AJ672" s="334"/>
      <c r="AK672" s="334"/>
      <c r="AL672" s="158"/>
      <c r="AM672" s="334" t="s">
        <v>544</v>
      </c>
      <c r="AN672" s="334"/>
      <c r="AO672" s="334"/>
      <c r="AP672" s="158"/>
      <c r="AQ672" s="158" t="s">
        <v>232</v>
      </c>
      <c r="AR672" s="133"/>
      <c r="AS672" s="133"/>
      <c r="AT672" s="134"/>
      <c r="AU672" s="139" t="s">
        <v>134</v>
      </c>
      <c r="AV672" s="139"/>
      <c r="AW672" s="139"/>
      <c r="AX672" s="140"/>
      <c r="AY672">
        <f>COUNTA($G$674)</f>
        <v>0</v>
      </c>
    </row>
    <row r="673" spans="1:51" ht="18.75" hidden="1" customHeight="1" x14ac:dyDescent="0.2">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2">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2">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2">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2">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543</v>
      </c>
      <c r="AJ677" s="334"/>
      <c r="AK677" s="334"/>
      <c r="AL677" s="158"/>
      <c r="AM677" s="334" t="s">
        <v>544</v>
      </c>
      <c r="AN677" s="334"/>
      <c r="AO677" s="334"/>
      <c r="AP677" s="158"/>
      <c r="AQ677" s="158" t="s">
        <v>232</v>
      </c>
      <c r="AR677" s="133"/>
      <c r="AS677" s="133"/>
      <c r="AT677" s="134"/>
      <c r="AU677" s="139" t="s">
        <v>134</v>
      </c>
      <c r="AV677" s="139"/>
      <c r="AW677" s="139"/>
      <c r="AX677" s="140"/>
      <c r="AY677">
        <f>COUNTA($G$679)</f>
        <v>0</v>
      </c>
    </row>
    <row r="678" spans="1:51" ht="18.75" hidden="1" customHeight="1" x14ac:dyDescent="0.2">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2">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2">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2">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2">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543</v>
      </c>
      <c r="AJ682" s="334"/>
      <c r="AK682" s="334"/>
      <c r="AL682" s="158"/>
      <c r="AM682" s="334" t="s">
        <v>544</v>
      </c>
      <c r="AN682" s="334"/>
      <c r="AO682" s="334"/>
      <c r="AP682" s="158"/>
      <c r="AQ682" s="158" t="s">
        <v>232</v>
      </c>
      <c r="AR682" s="133"/>
      <c r="AS682" s="133"/>
      <c r="AT682" s="134"/>
      <c r="AU682" s="139" t="s">
        <v>134</v>
      </c>
      <c r="AV682" s="139"/>
      <c r="AW682" s="139"/>
      <c r="AX682" s="140"/>
      <c r="AY682">
        <f>COUNTA($G$684)</f>
        <v>0</v>
      </c>
    </row>
    <row r="683" spans="1:51" ht="18.75" hidden="1" customHeight="1" x14ac:dyDescent="0.2">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2">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2">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2">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2">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543</v>
      </c>
      <c r="AJ687" s="334"/>
      <c r="AK687" s="334"/>
      <c r="AL687" s="158"/>
      <c r="AM687" s="334" t="s">
        <v>544</v>
      </c>
      <c r="AN687" s="334"/>
      <c r="AO687" s="334"/>
      <c r="AP687" s="158"/>
      <c r="AQ687" s="158" t="s">
        <v>232</v>
      </c>
      <c r="AR687" s="133"/>
      <c r="AS687" s="133"/>
      <c r="AT687" s="134"/>
      <c r="AU687" s="139" t="s">
        <v>134</v>
      </c>
      <c r="AV687" s="139"/>
      <c r="AW687" s="139"/>
      <c r="AX687" s="140"/>
      <c r="AY687">
        <f>COUNTA($G$689)</f>
        <v>0</v>
      </c>
    </row>
    <row r="688" spans="1:51" ht="18.75" hidden="1" customHeight="1" x14ac:dyDescent="0.2">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2">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2">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2">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2">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543</v>
      </c>
      <c r="AJ692" s="334"/>
      <c r="AK692" s="334"/>
      <c r="AL692" s="158"/>
      <c r="AM692" s="334" t="s">
        <v>544</v>
      </c>
      <c r="AN692" s="334"/>
      <c r="AO692" s="334"/>
      <c r="AP692" s="158"/>
      <c r="AQ692" s="158" t="s">
        <v>232</v>
      </c>
      <c r="AR692" s="133"/>
      <c r="AS692" s="133"/>
      <c r="AT692" s="134"/>
      <c r="AU692" s="139" t="s">
        <v>134</v>
      </c>
      <c r="AV692" s="139"/>
      <c r="AW692" s="139"/>
      <c r="AX692" s="140"/>
      <c r="AY692">
        <f>COUNTA($G$694)</f>
        <v>0</v>
      </c>
    </row>
    <row r="693" spans="1:51" ht="18.75" hidden="1" customHeight="1" x14ac:dyDescent="0.2">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2">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2">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2">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9" hidden="1" customHeight="1" x14ac:dyDescent="0.2">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2">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5">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2">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2">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55.5" customHeight="1" x14ac:dyDescent="0.2">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740</v>
      </c>
      <c r="AE702" s="342"/>
      <c r="AF702" s="342"/>
      <c r="AG702" s="379" t="s">
        <v>751</v>
      </c>
      <c r="AH702" s="380"/>
      <c r="AI702" s="380"/>
      <c r="AJ702" s="380"/>
      <c r="AK702" s="380"/>
      <c r="AL702" s="380"/>
      <c r="AM702" s="380"/>
      <c r="AN702" s="380"/>
      <c r="AO702" s="380"/>
      <c r="AP702" s="380"/>
      <c r="AQ702" s="380"/>
      <c r="AR702" s="380"/>
      <c r="AS702" s="380"/>
      <c r="AT702" s="380"/>
      <c r="AU702" s="380"/>
      <c r="AV702" s="380"/>
      <c r="AW702" s="380"/>
      <c r="AX702" s="381"/>
    </row>
    <row r="703" spans="1:51" ht="27" customHeight="1" x14ac:dyDescent="0.2">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740</v>
      </c>
      <c r="AE703" s="323"/>
      <c r="AF703" s="323"/>
      <c r="AG703" s="104" t="s">
        <v>752</v>
      </c>
      <c r="AH703" s="105"/>
      <c r="AI703" s="105"/>
      <c r="AJ703" s="105"/>
      <c r="AK703" s="105"/>
      <c r="AL703" s="105"/>
      <c r="AM703" s="105"/>
      <c r="AN703" s="105"/>
      <c r="AO703" s="105"/>
      <c r="AP703" s="105"/>
      <c r="AQ703" s="105"/>
      <c r="AR703" s="105"/>
      <c r="AS703" s="105"/>
      <c r="AT703" s="105"/>
      <c r="AU703" s="105"/>
      <c r="AV703" s="105"/>
      <c r="AW703" s="105"/>
      <c r="AX703" s="106"/>
    </row>
    <row r="704" spans="1:51" ht="43.5" customHeight="1" x14ac:dyDescent="0.2">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740</v>
      </c>
      <c r="AE704" s="781"/>
      <c r="AF704" s="781"/>
      <c r="AG704" s="168" t="s">
        <v>753</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2">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740</v>
      </c>
      <c r="AE705" s="713"/>
      <c r="AF705" s="713"/>
      <c r="AG705" s="128" t="s">
        <v>759</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2">
      <c r="A706" s="640"/>
      <c r="B706" s="641"/>
      <c r="C706" s="792"/>
      <c r="D706" s="793"/>
      <c r="E706" s="728" t="s">
        <v>381</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748</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2">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749</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2">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740</v>
      </c>
      <c r="AE708" s="603"/>
      <c r="AF708" s="603"/>
      <c r="AG708" s="740" t="s">
        <v>754</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2">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740</v>
      </c>
      <c r="AE709" s="323"/>
      <c r="AF709" s="323"/>
      <c r="AG709" s="104" t="s">
        <v>755</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2">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750</v>
      </c>
      <c r="AE710" s="323"/>
      <c r="AF710" s="323"/>
      <c r="AG710" s="104" t="s">
        <v>719</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2">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740</v>
      </c>
      <c r="AE711" s="323"/>
      <c r="AF711" s="323"/>
      <c r="AG711" s="104" t="s">
        <v>756</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2">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750</v>
      </c>
      <c r="AE712" s="781"/>
      <c r="AF712" s="781"/>
      <c r="AG712" s="805" t="s">
        <v>719</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2">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750</v>
      </c>
      <c r="AE713" s="323"/>
      <c r="AF713" s="661"/>
      <c r="AG713" s="104" t="s">
        <v>719</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2">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750</v>
      </c>
      <c r="AE714" s="803"/>
      <c r="AF714" s="804"/>
      <c r="AG714" s="734" t="s">
        <v>719</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2">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740</v>
      </c>
      <c r="AE715" s="603"/>
      <c r="AF715" s="654"/>
      <c r="AG715" s="740" t="s">
        <v>787</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2">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750</v>
      </c>
      <c r="AE716" s="625"/>
      <c r="AF716" s="625"/>
      <c r="AG716" s="104" t="s">
        <v>719</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2">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740</v>
      </c>
      <c r="AE717" s="323"/>
      <c r="AF717" s="323"/>
      <c r="AG717" s="104" t="s">
        <v>757</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2">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740</v>
      </c>
      <c r="AE718" s="323"/>
      <c r="AF718" s="323"/>
      <c r="AG718" s="130" t="s">
        <v>758</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2">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750</v>
      </c>
      <c r="AE719" s="603"/>
      <c r="AF719" s="603"/>
      <c r="AG719" s="128" t="s">
        <v>744</v>
      </c>
      <c r="AH719" s="108"/>
      <c r="AI719" s="108"/>
      <c r="AJ719" s="108"/>
      <c r="AK719" s="108"/>
      <c r="AL719" s="108"/>
      <c r="AM719" s="108"/>
      <c r="AN719" s="108"/>
      <c r="AO719" s="108"/>
      <c r="AP719" s="108"/>
      <c r="AQ719" s="108"/>
      <c r="AR719" s="108"/>
      <c r="AS719" s="108"/>
      <c r="AT719" s="108"/>
      <c r="AU719" s="108"/>
      <c r="AV719" s="108"/>
      <c r="AW719" s="108"/>
      <c r="AX719" s="129"/>
    </row>
    <row r="720" spans="1:50" ht="19.75" customHeight="1" x14ac:dyDescent="0.2">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2">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2">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2">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2">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2">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2">
      <c r="A726" s="638" t="s">
        <v>48</v>
      </c>
      <c r="B726" s="797"/>
      <c r="C726" s="810" t="s">
        <v>53</v>
      </c>
      <c r="D726" s="832"/>
      <c r="E726" s="832"/>
      <c r="F726" s="833"/>
      <c r="G726" s="576" t="s">
        <v>761</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5">
      <c r="A727" s="798"/>
      <c r="B727" s="799"/>
      <c r="C727" s="746" t="s">
        <v>57</v>
      </c>
      <c r="D727" s="747"/>
      <c r="E727" s="747"/>
      <c r="F727" s="748"/>
      <c r="G727" s="574" t="s">
        <v>760</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2">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5">
      <c r="A729" s="632" t="s">
        <v>795</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2">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5">
      <c r="A731" s="671" t="s">
        <v>137</v>
      </c>
      <c r="B731" s="672"/>
      <c r="C731" s="672"/>
      <c r="D731" s="672"/>
      <c r="E731" s="673"/>
      <c r="F731" s="727" t="s">
        <v>796</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2">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5">
      <c r="A733" s="671" t="s">
        <v>800</v>
      </c>
      <c r="B733" s="672"/>
      <c r="C733" s="672"/>
      <c r="D733" s="672"/>
      <c r="E733" s="673"/>
      <c r="F733" s="635" t="s">
        <v>799</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2">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5">
      <c r="A735" s="788" t="s">
        <v>801</v>
      </c>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2">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2">
      <c r="A737" s="986" t="s">
        <v>672</v>
      </c>
      <c r="B737" s="211"/>
      <c r="C737" s="211"/>
      <c r="D737" s="212"/>
      <c r="E737" s="950" t="s">
        <v>732</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2">
      <c r="A738" s="361" t="s">
        <v>397</v>
      </c>
      <c r="B738" s="361"/>
      <c r="C738" s="361"/>
      <c r="D738" s="361"/>
      <c r="E738" s="950" t="s">
        <v>733</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2">
      <c r="A739" s="361" t="s">
        <v>396</v>
      </c>
      <c r="B739" s="361"/>
      <c r="C739" s="361"/>
      <c r="D739" s="361"/>
      <c r="E739" s="950" t="s">
        <v>734</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2">
      <c r="A740" s="361" t="s">
        <v>395</v>
      </c>
      <c r="B740" s="361"/>
      <c r="C740" s="361"/>
      <c r="D740" s="361"/>
      <c r="E740" s="950" t="s">
        <v>735</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2">
      <c r="A741" s="361" t="s">
        <v>394</v>
      </c>
      <c r="B741" s="361"/>
      <c r="C741" s="361"/>
      <c r="D741" s="361"/>
      <c r="E741" s="950" t="s">
        <v>736</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2">
      <c r="A742" s="361" t="s">
        <v>393</v>
      </c>
      <c r="B742" s="361"/>
      <c r="C742" s="361"/>
      <c r="D742" s="361"/>
      <c r="E742" s="950" t="s">
        <v>737</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2">
      <c r="A743" s="361" t="s">
        <v>392</v>
      </c>
      <c r="B743" s="361"/>
      <c r="C743" s="361"/>
      <c r="D743" s="361"/>
      <c r="E743" s="950" t="s">
        <v>737</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2">
      <c r="A744" s="361" t="s">
        <v>391</v>
      </c>
      <c r="B744" s="361"/>
      <c r="C744" s="361"/>
      <c r="D744" s="361"/>
      <c r="E744" s="950" t="s">
        <v>738</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2">
      <c r="A745" s="361" t="s">
        <v>390</v>
      </c>
      <c r="B745" s="361"/>
      <c r="C745" s="361"/>
      <c r="D745" s="361"/>
      <c r="E745" s="987" t="s">
        <v>739</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2">
      <c r="A746" s="361" t="s">
        <v>545</v>
      </c>
      <c r="B746" s="361"/>
      <c r="C746" s="361"/>
      <c r="D746" s="361"/>
      <c r="E746" s="956" t="s">
        <v>710</v>
      </c>
      <c r="F746" s="954"/>
      <c r="G746" s="954"/>
      <c r="H746" s="100" t="str">
        <f>IF(E746="","","-")</f>
        <v>-</v>
      </c>
      <c r="I746" s="954"/>
      <c r="J746" s="954"/>
      <c r="K746" s="100" t="str">
        <f>IF(I746="","","-")</f>
        <v/>
      </c>
      <c r="L746" s="955">
        <v>208</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2">
      <c r="A747" s="361" t="s">
        <v>509</v>
      </c>
      <c r="B747" s="361"/>
      <c r="C747" s="361"/>
      <c r="D747" s="361"/>
      <c r="E747" s="956" t="s">
        <v>710</v>
      </c>
      <c r="F747" s="954"/>
      <c r="G747" s="954"/>
      <c r="H747" s="100" t="str">
        <f>IF(E747="","","-")</f>
        <v>-</v>
      </c>
      <c r="I747" s="954"/>
      <c r="J747" s="954"/>
      <c r="K747" s="100" t="str">
        <f>IF(I747="","","-")</f>
        <v/>
      </c>
      <c r="L747" s="955">
        <v>217</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4" customHeight="1" x14ac:dyDescent="0.2">
      <c r="A748" s="612" t="s">
        <v>384</v>
      </c>
      <c r="B748" s="613"/>
      <c r="C748" s="613"/>
      <c r="D748" s="613"/>
      <c r="E748" s="613"/>
      <c r="F748" s="614"/>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4" customHeight="1" x14ac:dyDescent="0.2">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4" customHeight="1" x14ac:dyDescent="0.2">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4" customHeight="1" x14ac:dyDescent="0.2">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2">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4" customHeight="1" x14ac:dyDescent="0.2">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4" customHeight="1" x14ac:dyDescent="0.2">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2">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4" customHeight="1" x14ac:dyDescent="0.2">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4" customHeight="1" x14ac:dyDescent="0.2">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4" customHeight="1" x14ac:dyDescent="0.2">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4" customHeight="1" x14ac:dyDescent="0.2">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4" customHeight="1" x14ac:dyDescent="0.2">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2">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4" customHeight="1" x14ac:dyDescent="0.2">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4" customHeight="1" x14ac:dyDescent="0.2">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4" customHeight="1" x14ac:dyDescent="0.2">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2">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2">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2">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2">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2">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thickBot="1" x14ac:dyDescent="0.2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2">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2">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2">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2">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2">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2">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2">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2">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2">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2">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2">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2">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2">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2">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2">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5">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2">
      <c r="A787" s="626" t="s">
        <v>386</v>
      </c>
      <c r="B787" s="627"/>
      <c r="C787" s="627"/>
      <c r="D787" s="627"/>
      <c r="E787" s="627"/>
      <c r="F787" s="628"/>
      <c r="G787" s="593" t="s">
        <v>762</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774</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2">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2">
      <c r="A789" s="629"/>
      <c r="B789" s="630"/>
      <c r="C789" s="630"/>
      <c r="D789" s="630"/>
      <c r="E789" s="630"/>
      <c r="F789" s="631"/>
      <c r="G789" s="668" t="s">
        <v>766</v>
      </c>
      <c r="H789" s="669"/>
      <c r="I789" s="669"/>
      <c r="J789" s="669"/>
      <c r="K789" s="670"/>
      <c r="L789" s="662" t="s">
        <v>769</v>
      </c>
      <c r="M789" s="663"/>
      <c r="N789" s="663"/>
      <c r="O789" s="663"/>
      <c r="P789" s="663"/>
      <c r="Q789" s="663"/>
      <c r="R789" s="663"/>
      <c r="S789" s="663"/>
      <c r="T789" s="663"/>
      <c r="U789" s="663"/>
      <c r="V789" s="663"/>
      <c r="W789" s="663"/>
      <c r="X789" s="664"/>
      <c r="Y789" s="382">
        <v>1410</v>
      </c>
      <c r="Z789" s="383"/>
      <c r="AA789" s="383"/>
      <c r="AB789" s="800"/>
      <c r="AC789" s="668" t="s">
        <v>773</v>
      </c>
      <c r="AD789" s="669"/>
      <c r="AE789" s="669"/>
      <c r="AF789" s="669"/>
      <c r="AG789" s="670"/>
      <c r="AH789" s="662" t="s">
        <v>772</v>
      </c>
      <c r="AI789" s="663"/>
      <c r="AJ789" s="663"/>
      <c r="AK789" s="663"/>
      <c r="AL789" s="663"/>
      <c r="AM789" s="663"/>
      <c r="AN789" s="663"/>
      <c r="AO789" s="663"/>
      <c r="AP789" s="663"/>
      <c r="AQ789" s="663"/>
      <c r="AR789" s="663"/>
      <c r="AS789" s="663"/>
      <c r="AT789" s="664"/>
      <c r="AU789" s="382">
        <v>28.1</v>
      </c>
      <c r="AV789" s="383"/>
      <c r="AW789" s="383"/>
      <c r="AX789" s="384"/>
    </row>
    <row r="790" spans="1:51" ht="24.75" customHeight="1" x14ac:dyDescent="0.2">
      <c r="A790" s="629"/>
      <c r="B790" s="630"/>
      <c r="C790" s="630"/>
      <c r="D790" s="630"/>
      <c r="E790" s="630"/>
      <c r="F790" s="631"/>
      <c r="G790" s="604" t="s">
        <v>767</v>
      </c>
      <c r="H790" s="605"/>
      <c r="I790" s="605"/>
      <c r="J790" s="605"/>
      <c r="K790" s="606"/>
      <c r="L790" s="596" t="s">
        <v>770</v>
      </c>
      <c r="M790" s="597"/>
      <c r="N790" s="597"/>
      <c r="O790" s="597"/>
      <c r="P790" s="597"/>
      <c r="Q790" s="597"/>
      <c r="R790" s="597"/>
      <c r="S790" s="597"/>
      <c r="T790" s="597"/>
      <c r="U790" s="597"/>
      <c r="V790" s="597"/>
      <c r="W790" s="597"/>
      <c r="X790" s="598"/>
      <c r="Y790" s="599">
        <v>348</v>
      </c>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2">
      <c r="A791" s="629"/>
      <c r="B791" s="630"/>
      <c r="C791" s="630"/>
      <c r="D791" s="630"/>
      <c r="E791" s="630"/>
      <c r="F791" s="631"/>
      <c r="G791" s="604" t="s">
        <v>768</v>
      </c>
      <c r="H791" s="605"/>
      <c r="I791" s="605"/>
      <c r="J791" s="605"/>
      <c r="K791" s="606"/>
      <c r="L791" s="596" t="s">
        <v>771</v>
      </c>
      <c r="M791" s="597"/>
      <c r="N791" s="597"/>
      <c r="O791" s="597"/>
      <c r="P791" s="597"/>
      <c r="Q791" s="597"/>
      <c r="R791" s="597"/>
      <c r="S791" s="597"/>
      <c r="T791" s="597"/>
      <c r="U791" s="597"/>
      <c r="V791" s="597"/>
      <c r="W791" s="597"/>
      <c r="X791" s="598"/>
      <c r="Y791" s="599">
        <v>79</v>
      </c>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2">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2">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2">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2">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2">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2">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2">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2">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1837</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28.1</v>
      </c>
      <c r="AV799" s="827"/>
      <c r="AW799" s="827"/>
      <c r="AX799" s="829"/>
    </row>
    <row r="800" spans="1:51" ht="24.75" hidden="1" customHeight="1" x14ac:dyDescent="0.2">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2">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2">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2">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2">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2">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2">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2">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2">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2">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2">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2">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5">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2">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2">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2">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2">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2">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2">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2">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2">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2">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2">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2">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2">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5">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2">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2">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2">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2">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2">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2">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2">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2">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2">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2">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2">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2">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2">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5">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hidden="1"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2"/>
    <row r="842" spans="1:51" ht="24.75" customHeight="1" x14ac:dyDescent="0.2">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2">
      <c r="A845" s="370">
        <v>1</v>
      </c>
      <c r="B845" s="370">
        <v>1</v>
      </c>
      <c r="C845" s="343" t="s">
        <v>763</v>
      </c>
      <c r="D845" s="343"/>
      <c r="E845" s="343"/>
      <c r="F845" s="343"/>
      <c r="G845" s="343"/>
      <c r="H845" s="343"/>
      <c r="I845" s="343"/>
      <c r="J845" s="344">
        <v>9240005012727</v>
      </c>
      <c r="K845" s="345"/>
      <c r="L845" s="345"/>
      <c r="M845" s="345"/>
      <c r="N845" s="345"/>
      <c r="O845" s="345"/>
      <c r="P845" s="346" t="s">
        <v>764</v>
      </c>
      <c r="Q845" s="346"/>
      <c r="R845" s="346"/>
      <c r="S845" s="346"/>
      <c r="T845" s="346"/>
      <c r="U845" s="346"/>
      <c r="V845" s="346"/>
      <c r="W845" s="346"/>
      <c r="X845" s="346"/>
      <c r="Y845" s="347">
        <v>1837</v>
      </c>
      <c r="Z845" s="348"/>
      <c r="AA845" s="348"/>
      <c r="AB845" s="349"/>
      <c r="AC845" s="350" t="s">
        <v>765</v>
      </c>
      <c r="AD845" s="351"/>
      <c r="AE845" s="351"/>
      <c r="AF845" s="351"/>
      <c r="AG845" s="351"/>
      <c r="AH845" s="366" t="s">
        <v>744</v>
      </c>
      <c r="AI845" s="367"/>
      <c r="AJ845" s="367"/>
      <c r="AK845" s="367"/>
      <c r="AL845" s="354" t="s">
        <v>744</v>
      </c>
      <c r="AM845" s="355"/>
      <c r="AN845" s="355"/>
      <c r="AO845" s="356"/>
      <c r="AP845" s="357" t="s">
        <v>744</v>
      </c>
      <c r="AQ845" s="357"/>
      <c r="AR845" s="357"/>
      <c r="AS845" s="357"/>
      <c r="AT845" s="357"/>
      <c r="AU845" s="357"/>
      <c r="AV845" s="357"/>
      <c r="AW845" s="357"/>
      <c r="AX845" s="357"/>
    </row>
    <row r="846" spans="1:51" ht="30" hidden="1" customHeight="1" x14ac:dyDescent="0.2">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2">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2">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2">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2">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2">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2">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2">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2">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2">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2">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2">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2">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2">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2">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2">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2">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2">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2">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2">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2">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2">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2">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2">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2">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2">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2">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2">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2">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2">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2">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2">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2">
      <c r="A878" s="370">
        <v>1</v>
      </c>
      <c r="B878" s="370">
        <v>1</v>
      </c>
      <c r="C878" s="343" t="s">
        <v>775</v>
      </c>
      <c r="D878" s="343"/>
      <c r="E878" s="343"/>
      <c r="F878" s="343"/>
      <c r="G878" s="343"/>
      <c r="H878" s="343"/>
      <c r="I878" s="343"/>
      <c r="J878" s="344">
        <v>9240001009289</v>
      </c>
      <c r="K878" s="345"/>
      <c r="L878" s="345"/>
      <c r="M878" s="345"/>
      <c r="N878" s="345"/>
      <c r="O878" s="345"/>
      <c r="P878" s="346" t="s">
        <v>782</v>
      </c>
      <c r="Q878" s="346"/>
      <c r="R878" s="346"/>
      <c r="S878" s="346"/>
      <c r="T878" s="346"/>
      <c r="U878" s="346"/>
      <c r="V878" s="346"/>
      <c r="W878" s="346"/>
      <c r="X878" s="346"/>
      <c r="Y878" s="347">
        <v>28.1</v>
      </c>
      <c r="Z878" s="348"/>
      <c r="AA878" s="348"/>
      <c r="AB878" s="349"/>
      <c r="AC878" s="350" t="s">
        <v>372</v>
      </c>
      <c r="AD878" s="351"/>
      <c r="AE878" s="351"/>
      <c r="AF878" s="351"/>
      <c r="AG878" s="351"/>
      <c r="AH878" s="366">
        <v>1</v>
      </c>
      <c r="AI878" s="367"/>
      <c r="AJ878" s="367"/>
      <c r="AK878" s="367"/>
      <c r="AL878" s="354">
        <v>93.7</v>
      </c>
      <c r="AM878" s="355"/>
      <c r="AN878" s="355"/>
      <c r="AO878" s="356"/>
      <c r="AP878" s="357" t="s">
        <v>744</v>
      </c>
      <c r="AQ878" s="357"/>
      <c r="AR878" s="357"/>
      <c r="AS878" s="357"/>
      <c r="AT878" s="357"/>
      <c r="AU878" s="357"/>
      <c r="AV878" s="357"/>
      <c r="AW878" s="357"/>
      <c r="AX878" s="357"/>
      <c r="AY878">
        <f t="shared" si="118"/>
        <v>1</v>
      </c>
    </row>
    <row r="879" spans="1:51" ht="30" customHeight="1" x14ac:dyDescent="0.2">
      <c r="A879" s="370">
        <v>2</v>
      </c>
      <c r="B879" s="370">
        <v>1</v>
      </c>
      <c r="C879" s="358" t="s">
        <v>776</v>
      </c>
      <c r="D879" s="343"/>
      <c r="E879" s="343"/>
      <c r="F879" s="343"/>
      <c r="G879" s="343"/>
      <c r="H879" s="343"/>
      <c r="I879" s="343"/>
      <c r="J879" s="344">
        <v>9240005000756</v>
      </c>
      <c r="K879" s="345"/>
      <c r="L879" s="345"/>
      <c r="M879" s="345"/>
      <c r="N879" s="345"/>
      <c r="O879" s="345"/>
      <c r="P879" s="346" t="s">
        <v>783</v>
      </c>
      <c r="Q879" s="346"/>
      <c r="R879" s="346"/>
      <c r="S879" s="346"/>
      <c r="T879" s="346"/>
      <c r="U879" s="346"/>
      <c r="V879" s="346"/>
      <c r="W879" s="346"/>
      <c r="X879" s="346"/>
      <c r="Y879" s="347">
        <v>16</v>
      </c>
      <c r="Z879" s="348"/>
      <c r="AA879" s="348"/>
      <c r="AB879" s="349"/>
      <c r="AC879" s="350" t="s">
        <v>379</v>
      </c>
      <c r="AD879" s="351"/>
      <c r="AE879" s="351"/>
      <c r="AF879" s="351"/>
      <c r="AG879" s="351"/>
      <c r="AH879" s="366" t="s">
        <v>719</v>
      </c>
      <c r="AI879" s="367"/>
      <c r="AJ879" s="367"/>
      <c r="AK879" s="367"/>
      <c r="AL879" s="354">
        <v>100</v>
      </c>
      <c r="AM879" s="355"/>
      <c r="AN879" s="355"/>
      <c r="AO879" s="356"/>
      <c r="AP879" s="357" t="s">
        <v>744</v>
      </c>
      <c r="AQ879" s="357"/>
      <c r="AR879" s="357"/>
      <c r="AS879" s="357"/>
      <c r="AT879" s="357"/>
      <c r="AU879" s="357"/>
      <c r="AV879" s="357"/>
      <c r="AW879" s="357"/>
      <c r="AX879" s="357"/>
      <c r="AY879">
        <f>COUNTA($C$879)</f>
        <v>1</v>
      </c>
    </row>
    <row r="880" spans="1:51" ht="30" customHeight="1" x14ac:dyDescent="0.2">
      <c r="A880" s="370">
        <v>3</v>
      </c>
      <c r="B880" s="370">
        <v>1</v>
      </c>
      <c r="C880" s="358" t="s">
        <v>777</v>
      </c>
      <c r="D880" s="343"/>
      <c r="E880" s="343"/>
      <c r="F880" s="343"/>
      <c r="G880" s="343"/>
      <c r="H880" s="343"/>
      <c r="I880" s="343"/>
      <c r="J880" s="344">
        <v>4310005000596</v>
      </c>
      <c r="K880" s="345"/>
      <c r="L880" s="345"/>
      <c r="M880" s="345"/>
      <c r="N880" s="345"/>
      <c r="O880" s="345"/>
      <c r="P880" s="359" t="s">
        <v>783</v>
      </c>
      <c r="Q880" s="346"/>
      <c r="R880" s="346"/>
      <c r="S880" s="346"/>
      <c r="T880" s="346"/>
      <c r="U880" s="346"/>
      <c r="V880" s="346"/>
      <c r="W880" s="346"/>
      <c r="X880" s="346"/>
      <c r="Y880" s="347">
        <v>16</v>
      </c>
      <c r="Z880" s="348"/>
      <c r="AA880" s="348"/>
      <c r="AB880" s="349"/>
      <c r="AC880" s="350" t="s">
        <v>379</v>
      </c>
      <c r="AD880" s="351"/>
      <c r="AE880" s="351"/>
      <c r="AF880" s="351"/>
      <c r="AG880" s="351"/>
      <c r="AH880" s="352" t="s">
        <v>719</v>
      </c>
      <c r="AI880" s="353"/>
      <c r="AJ880" s="353"/>
      <c r="AK880" s="353"/>
      <c r="AL880" s="354">
        <v>100</v>
      </c>
      <c r="AM880" s="355"/>
      <c r="AN880" s="355"/>
      <c r="AO880" s="356"/>
      <c r="AP880" s="357" t="s">
        <v>744</v>
      </c>
      <c r="AQ880" s="357"/>
      <c r="AR880" s="357"/>
      <c r="AS880" s="357"/>
      <c r="AT880" s="357"/>
      <c r="AU880" s="357"/>
      <c r="AV880" s="357"/>
      <c r="AW880" s="357"/>
      <c r="AX880" s="357"/>
      <c r="AY880">
        <f>COUNTA($C$880)</f>
        <v>1</v>
      </c>
    </row>
    <row r="881" spans="1:51" ht="30" customHeight="1" x14ac:dyDescent="0.2">
      <c r="A881" s="370">
        <v>4</v>
      </c>
      <c r="B881" s="370">
        <v>1</v>
      </c>
      <c r="C881" s="358" t="s">
        <v>788</v>
      </c>
      <c r="D881" s="343"/>
      <c r="E881" s="343"/>
      <c r="F881" s="343"/>
      <c r="G881" s="343"/>
      <c r="H881" s="343"/>
      <c r="I881" s="343"/>
      <c r="J881" s="344">
        <v>7010501016231</v>
      </c>
      <c r="K881" s="345"/>
      <c r="L881" s="345"/>
      <c r="M881" s="345"/>
      <c r="N881" s="345"/>
      <c r="O881" s="345"/>
      <c r="P881" s="359" t="s">
        <v>791</v>
      </c>
      <c r="Q881" s="346"/>
      <c r="R881" s="346"/>
      <c r="S881" s="346"/>
      <c r="T881" s="346"/>
      <c r="U881" s="346"/>
      <c r="V881" s="346"/>
      <c r="W881" s="346"/>
      <c r="X881" s="346"/>
      <c r="Y881" s="347">
        <v>8.5</v>
      </c>
      <c r="Z881" s="348"/>
      <c r="AA881" s="348"/>
      <c r="AB881" s="349"/>
      <c r="AC881" s="350" t="s">
        <v>372</v>
      </c>
      <c r="AD881" s="351"/>
      <c r="AE881" s="351"/>
      <c r="AF881" s="351"/>
      <c r="AG881" s="351"/>
      <c r="AH881" s="352">
        <v>4</v>
      </c>
      <c r="AI881" s="353"/>
      <c r="AJ881" s="353"/>
      <c r="AK881" s="353"/>
      <c r="AL881" s="354">
        <v>23.3</v>
      </c>
      <c r="AM881" s="355"/>
      <c r="AN881" s="355"/>
      <c r="AO881" s="356"/>
      <c r="AP881" s="357" t="s">
        <v>744</v>
      </c>
      <c r="AQ881" s="357"/>
      <c r="AR881" s="357"/>
      <c r="AS881" s="357"/>
      <c r="AT881" s="357"/>
      <c r="AU881" s="357"/>
      <c r="AV881" s="357"/>
      <c r="AW881" s="357"/>
      <c r="AX881" s="357"/>
      <c r="AY881">
        <f>COUNTA($C$881)</f>
        <v>1</v>
      </c>
    </row>
    <row r="882" spans="1:51" ht="30" customHeight="1" x14ac:dyDescent="0.2">
      <c r="A882" s="370">
        <v>5</v>
      </c>
      <c r="B882" s="370">
        <v>1</v>
      </c>
      <c r="C882" s="343" t="s">
        <v>778</v>
      </c>
      <c r="D882" s="343"/>
      <c r="E882" s="343"/>
      <c r="F882" s="343"/>
      <c r="G882" s="343"/>
      <c r="H882" s="343"/>
      <c r="I882" s="343"/>
      <c r="J882" s="344">
        <v>5310001001432</v>
      </c>
      <c r="K882" s="345"/>
      <c r="L882" s="345"/>
      <c r="M882" s="345"/>
      <c r="N882" s="345"/>
      <c r="O882" s="345"/>
      <c r="P882" s="346" t="s">
        <v>784</v>
      </c>
      <c r="Q882" s="346"/>
      <c r="R882" s="346"/>
      <c r="S882" s="346"/>
      <c r="T882" s="346"/>
      <c r="U882" s="346"/>
      <c r="V882" s="346"/>
      <c r="W882" s="346"/>
      <c r="X882" s="346"/>
      <c r="Y882" s="347">
        <v>3.8</v>
      </c>
      <c r="Z882" s="348"/>
      <c r="AA882" s="348"/>
      <c r="AB882" s="349"/>
      <c r="AC882" s="350" t="s">
        <v>372</v>
      </c>
      <c r="AD882" s="351"/>
      <c r="AE882" s="351"/>
      <c r="AF882" s="351"/>
      <c r="AG882" s="351"/>
      <c r="AH882" s="352">
        <v>1</v>
      </c>
      <c r="AI882" s="353"/>
      <c r="AJ882" s="353"/>
      <c r="AK882" s="353"/>
      <c r="AL882" s="354">
        <v>86.7</v>
      </c>
      <c r="AM882" s="355"/>
      <c r="AN882" s="355"/>
      <c r="AO882" s="356"/>
      <c r="AP882" s="357" t="s">
        <v>744</v>
      </c>
      <c r="AQ882" s="357"/>
      <c r="AR882" s="357"/>
      <c r="AS882" s="357"/>
      <c r="AT882" s="357"/>
      <c r="AU882" s="357"/>
      <c r="AV882" s="357"/>
      <c r="AW882" s="357"/>
      <c r="AX882" s="357"/>
      <c r="AY882">
        <f>COUNTA($C$882)</f>
        <v>1</v>
      </c>
    </row>
    <row r="883" spans="1:51" ht="30" customHeight="1" x14ac:dyDescent="0.2">
      <c r="A883" s="370">
        <v>6</v>
      </c>
      <c r="B883" s="370">
        <v>1</v>
      </c>
      <c r="C883" s="343" t="s">
        <v>789</v>
      </c>
      <c r="D883" s="343"/>
      <c r="E883" s="343"/>
      <c r="F883" s="343"/>
      <c r="G883" s="343"/>
      <c r="H883" s="343"/>
      <c r="I883" s="343"/>
      <c r="J883" s="344">
        <v>8240001034503</v>
      </c>
      <c r="K883" s="345"/>
      <c r="L883" s="345"/>
      <c r="M883" s="345"/>
      <c r="N883" s="345"/>
      <c r="O883" s="345"/>
      <c r="P883" s="346" t="s">
        <v>785</v>
      </c>
      <c r="Q883" s="346"/>
      <c r="R883" s="346"/>
      <c r="S883" s="346"/>
      <c r="T883" s="346"/>
      <c r="U883" s="346"/>
      <c r="V883" s="346"/>
      <c r="W883" s="346"/>
      <c r="X883" s="346"/>
      <c r="Y883" s="347">
        <v>2.7</v>
      </c>
      <c r="Z883" s="348"/>
      <c r="AA883" s="348"/>
      <c r="AB883" s="349"/>
      <c r="AC883" s="350" t="s">
        <v>372</v>
      </c>
      <c r="AD883" s="351"/>
      <c r="AE883" s="351"/>
      <c r="AF883" s="351"/>
      <c r="AG883" s="351"/>
      <c r="AH883" s="352">
        <v>1</v>
      </c>
      <c r="AI883" s="353"/>
      <c r="AJ883" s="353"/>
      <c r="AK883" s="353"/>
      <c r="AL883" s="354">
        <v>86.9</v>
      </c>
      <c r="AM883" s="355"/>
      <c r="AN883" s="355"/>
      <c r="AO883" s="356"/>
      <c r="AP883" s="357" t="s">
        <v>744</v>
      </c>
      <c r="AQ883" s="357"/>
      <c r="AR883" s="357"/>
      <c r="AS883" s="357"/>
      <c r="AT883" s="357"/>
      <c r="AU883" s="357"/>
      <c r="AV883" s="357"/>
      <c r="AW883" s="357"/>
      <c r="AX883" s="357"/>
      <c r="AY883">
        <f>COUNTA($C$883)</f>
        <v>1</v>
      </c>
    </row>
    <row r="884" spans="1:51" ht="30" customHeight="1" x14ac:dyDescent="0.2">
      <c r="A884" s="370">
        <v>7</v>
      </c>
      <c r="B884" s="370">
        <v>1</v>
      </c>
      <c r="C884" s="343" t="s">
        <v>779</v>
      </c>
      <c r="D884" s="343"/>
      <c r="E884" s="343"/>
      <c r="F884" s="343"/>
      <c r="G884" s="343"/>
      <c r="H884" s="343"/>
      <c r="I884" s="343"/>
      <c r="J884" s="344">
        <v>1310005004344</v>
      </c>
      <c r="K884" s="345"/>
      <c r="L884" s="345"/>
      <c r="M884" s="345"/>
      <c r="N884" s="345"/>
      <c r="O884" s="345"/>
      <c r="P884" s="346" t="s">
        <v>785</v>
      </c>
      <c r="Q884" s="346"/>
      <c r="R884" s="346"/>
      <c r="S884" s="346"/>
      <c r="T884" s="346"/>
      <c r="U884" s="346"/>
      <c r="V884" s="346"/>
      <c r="W884" s="346"/>
      <c r="X884" s="346"/>
      <c r="Y884" s="347">
        <v>1.3</v>
      </c>
      <c r="Z884" s="348"/>
      <c r="AA884" s="348"/>
      <c r="AB884" s="349"/>
      <c r="AC884" s="350" t="s">
        <v>379</v>
      </c>
      <c r="AD884" s="351"/>
      <c r="AE884" s="351"/>
      <c r="AF884" s="351"/>
      <c r="AG884" s="351"/>
      <c r="AH884" s="352" t="s">
        <v>719</v>
      </c>
      <c r="AI884" s="353"/>
      <c r="AJ884" s="353"/>
      <c r="AK884" s="353"/>
      <c r="AL884" s="354">
        <v>100</v>
      </c>
      <c r="AM884" s="355"/>
      <c r="AN884" s="355"/>
      <c r="AO884" s="356"/>
      <c r="AP884" s="357" t="s">
        <v>744</v>
      </c>
      <c r="AQ884" s="357"/>
      <c r="AR884" s="357"/>
      <c r="AS884" s="357"/>
      <c r="AT884" s="357"/>
      <c r="AU884" s="357"/>
      <c r="AV884" s="357"/>
      <c r="AW884" s="357"/>
      <c r="AX884" s="357"/>
      <c r="AY884">
        <f>COUNTA($C$884)</f>
        <v>1</v>
      </c>
    </row>
    <row r="885" spans="1:51" ht="30" customHeight="1" x14ac:dyDescent="0.2">
      <c r="A885" s="370">
        <v>8</v>
      </c>
      <c r="B885" s="370">
        <v>1</v>
      </c>
      <c r="C885" s="343" t="s">
        <v>790</v>
      </c>
      <c r="D885" s="343"/>
      <c r="E885" s="343"/>
      <c r="F885" s="343"/>
      <c r="G885" s="343"/>
      <c r="H885" s="343"/>
      <c r="I885" s="343"/>
      <c r="J885" s="344">
        <v>7010601021759</v>
      </c>
      <c r="K885" s="345"/>
      <c r="L885" s="345"/>
      <c r="M885" s="345"/>
      <c r="N885" s="345"/>
      <c r="O885" s="345"/>
      <c r="P885" s="346" t="s">
        <v>792</v>
      </c>
      <c r="Q885" s="346"/>
      <c r="R885" s="346"/>
      <c r="S885" s="346"/>
      <c r="T885" s="346"/>
      <c r="U885" s="346"/>
      <c r="V885" s="346"/>
      <c r="W885" s="346"/>
      <c r="X885" s="346"/>
      <c r="Y885" s="347">
        <v>1.3</v>
      </c>
      <c r="Z885" s="348"/>
      <c r="AA885" s="348"/>
      <c r="AB885" s="349"/>
      <c r="AC885" s="350" t="s">
        <v>379</v>
      </c>
      <c r="AD885" s="351"/>
      <c r="AE885" s="351"/>
      <c r="AF885" s="351"/>
      <c r="AG885" s="351"/>
      <c r="AH885" s="352" t="s">
        <v>719</v>
      </c>
      <c r="AI885" s="353"/>
      <c r="AJ885" s="353"/>
      <c r="AK885" s="353"/>
      <c r="AL885" s="354">
        <v>100</v>
      </c>
      <c r="AM885" s="355"/>
      <c r="AN885" s="355"/>
      <c r="AO885" s="356"/>
      <c r="AP885" s="357" t="s">
        <v>744</v>
      </c>
      <c r="AQ885" s="357"/>
      <c r="AR885" s="357"/>
      <c r="AS885" s="357"/>
      <c r="AT885" s="357"/>
      <c r="AU885" s="357"/>
      <c r="AV885" s="357"/>
      <c r="AW885" s="357"/>
      <c r="AX885" s="357"/>
      <c r="AY885">
        <f>COUNTA($C$885)</f>
        <v>1</v>
      </c>
    </row>
    <row r="886" spans="1:51" ht="30" customHeight="1" x14ac:dyDescent="0.2">
      <c r="A886" s="370">
        <v>9</v>
      </c>
      <c r="B886" s="370">
        <v>1</v>
      </c>
      <c r="C886" s="343" t="s">
        <v>781</v>
      </c>
      <c r="D886" s="343"/>
      <c r="E886" s="343"/>
      <c r="F886" s="343"/>
      <c r="G886" s="343"/>
      <c r="H886" s="343"/>
      <c r="I886" s="343"/>
      <c r="J886" s="344">
        <v>6310001001340</v>
      </c>
      <c r="K886" s="345"/>
      <c r="L886" s="345"/>
      <c r="M886" s="345"/>
      <c r="N886" s="345"/>
      <c r="O886" s="345"/>
      <c r="P886" s="346" t="s">
        <v>793</v>
      </c>
      <c r="Q886" s="346"/>
      <c r="R886" s="346"/>
      <c r="S886" s="346"/>
      <c r="T886" s="346"/>
      <c r="U886" s="346"/>
      <c r="V886" s="346"/>
      <c r="W886" s="346"/>
      <c r="X886" s="346"/>
      <c r="Y886" s="347">
        <v>0.3</v>
      </c>
      <c r="Z886" s="348"/>
      <c r="AA886" s="348"/>
      <c r="AB886" s="349"/>
      <c r="AC886" s="350" t="s">
        <v>379</v>
      </c>
      <c r="AD886" s="351"/>
      <c r="AE886" s="351"/>
      <c r="AF886" s="351"/>
      <c r="AG886" s="351"/>
      <c r="AH886" s="352" t="s">
        <v>719</v>
      </c>
      <c r="AI886" s="353"/>
      <c r="AJ886" s="353"/>
      <c r="AK886" s="353"/>
      <c r="AL886" s="354">
        <v>100</v>
      </c>
      <c r="AM886" s="355"/>
      <c r="AN886" s="355"/>
      <c r="AO886" s="356"/>
      <c r="AP886" s="357" t="s">
        <v>744</v>
      </c>
      <c r="AQ886" s="357"/>
      <c r="AR886" s="357"/>
      <c r="AS886" s="357"/>
      <c r="AT886" s="357"/>
      <c r="AU886" s="357"/>
      <c r="AV886" s="357"/>
      <c r="AW886" s="357"/>
      <c r="AX886" s="357"/>
      <c r="AY886">
        <f>COUNTA($C$886)</f>
        <v>1</v>
      </c>
    </row>
    <row r="887" spans="1:51" ht="30" customHeight="1" x14ac:dyDescent="0.2">
      <c r="A887" s="370">
        <v>10</v>
      </c>
      <c r="B887" s="370">
        <v>1</v>
      </c>
      <c r="C887" s="343" t="s">
        <v>780</v>
      </c>
      <c r="D887" s="343"/>
      <c r="E887" s="343"/>
      <c r="F887" s="343"/>
      <c r="G887" s="343"/>
      <c r="H887" s="343"/>
      <c r="I887" s="343"/>
      <c r="J887" s="344" t="s">
        <v>719</v>
      </c>
      <c r="K887" s="345"/>
      <c r="L887" s="345"/>
      <c r="M887" s="345"/>
      <c r="N887" s="345"/>
      <c r="O887" s="345"/>
      <c r="P887" s="346" t="s">
        <v>786</v>
      </c>
      <c r="Q887" s="346"/>
      <c r="R887" s="346"/>
      <c r="S887" s="346"/>
      <c r="T887" s="346"/>
      <c r="U887" s="346"/>
      <c r="V887" s="346"/>
      <c r="W887" s="346"/>
      <c r="X887" s="346"/>
      <c r="Y887" s="347">
        <v>0.2</v>
      </c>
      <c r="Z887" s="348"/>
      <c r="AA887" s="348"/>
      <c r="AB887" s="349"/>
      <c r="AC887" s="350" t="s">
        <v>379</v>
      </c>
      <c r="AD887" s="351"/>
      <c r="AE887" s="351"/>
      <c r="AF887" s="351"/>
      <c r="AG887" s="351"/>
      <c r="AH887" s="352" t="s">
        <v>719</v>
      </c>
      <c r="AI887" s="353"/>
      <c r="AJ887" s="353"/>
      <c r="AK887" s="353"/>
      <c r="AL887" s="354">
        <v>100</v>
      </c>
      <c r="AM887" s="355"/>
      <c r="AN887" s="355"/>
      <c r="AO887" s="356"/>
      <c r="AP887" s="357" t="s">
        <v>744</v>
      </c>
      <c r="AQ887" s="357"/>
      <c r="AR887" s="357"/>
      <c r="AS887" s="357"/>
      <c r="AT887" s="357"/>
      <c r="AU887" s="357"/>
      <c r="AV887" s="357"/>
      <c r="AW887" s="357"/>
      <c r="AX887" s="357"/>
      <c r="AY887">
        <f>COUNTA($C$887)</f>
        <v>1</v>
      </c>
    </row>
    <row r="888" spans="1:51" ht="30" hidden="1" customHeight="1" x14ac:dyDescent="0.2">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2">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2">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2">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2">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2">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2">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2">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2">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2">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2">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2">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2">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2">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2">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2">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2">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2">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2">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2">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2">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2">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2">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2">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2">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2">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2">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2">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2">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2">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2">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2">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2">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2">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2">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2">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2">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2">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2">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2">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2">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2">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2">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2">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2">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2">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2">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2">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2">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2">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2">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2">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2">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2">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2">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2">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2">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2">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2">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2">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2">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2">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2">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2">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2">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2">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2">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2">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2">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2">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2">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2">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2">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2">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2">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2">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2">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2">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2">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2">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2">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2">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2">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2">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2">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2">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2">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2">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2">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2">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2">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2">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2">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2">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2">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2">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2">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2">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2">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2">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2">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2">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2">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2">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2">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2">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2">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2">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2">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2">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2">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2">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2">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2">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2">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2">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2">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2">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2">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2">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2">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2">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2">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2">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2">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2">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2">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2">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2">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2">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2">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2">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2">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2">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2">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2">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2">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2">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2">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2">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2">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2">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2">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2">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2">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2">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2">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2">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2">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2">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2">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2">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2">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2">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2">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2">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2">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2">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2">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2">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2">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2">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2">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2">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2">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2">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2">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2">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2">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2">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2">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2">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2">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2">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2">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2">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2">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2">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2">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2">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2">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2">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2">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2">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2">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2">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2">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2">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2">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2">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2">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2">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2">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2">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2">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2">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2">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2">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2">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2">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2">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2">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2">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2">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2">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2">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2">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2">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2">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2">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2">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2">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2">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2">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2">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2">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2">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2">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2">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2">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2">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2">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2">
      <c r="A1110" s="370">
        <v>1</v>
      </c>
      <c r="B1110" s="370">
        <v>1</v>
      </c>
      <c r="C1110" s="368"/>
      <c r="D1110" s="368"/>
      <c r="E1110" s="150" t="s">
        <v>744</v>
      </c>
      <c r="F1110" s="369"/>
      <c r="G1110" s="369"/>
      <c r="H1110" s="369"/>
      <c r="I1110" s="369"/>
      <c r="J1110" s="344" t="s">
        <v>744</v>
      </c>
      <c r="K1110" s="345"/>
      <c r="L1110" s="345"/>
      <c r="M1110" s="345"/>
      <c r="N1110" s="345"/>
      <c r="O1110" s="345"/>
      <c r="P1110" s="359" t="s">
        <v>744</v>
      </c>
      <c r="Q1110" s="346"/>
      <c r="R1110" s="346"/>
      <c r="S1110" s="346"/>
      <c r="T1110" s="346"/>
      <c r="U1110" s="346"/>
      <c r="V1110" s="346"/>
      <c r="W1110" s="346"/>
      <c r="X1110" s="346"/>
      <c r="Y1110" s="347" t="s">
        <v>744</v>
      </c>
      <c r="Z1110" s="348"/>
      <c r="AA1110" s="348"/>
      <c r="AB1110" s="349"/>
      <c r="AC1110" s="350" t="s">
        <v>744</v>
      </c>
      <c r="AD1110" s="351"/>
      <c r="AE1110" s="351"/>
      <c r="AF1110" s="351"/>
      <c r="AG1110" s="351"/>
      <c r="AH1110" s="352" t="s">
        <v>744</v>
      </c>
      <c r="AI1110" s="353"/>
      <c r="AJ1110" s="353"/>
      <c r="AK1110" s="353"/>
      <c r="AL1110" s="354" t="s">
        <v>744</v>
      </c>
      <c r="AM1110" s="355"/>
      <c r="AN1110" s="355"/>
      <c r="AO1110" s="356"/>
      <c r="AP1110" s="357" t="s">
        <v>744</v>
      </c>
      <c r="AQ1110" s="357"/>
      <c r="AR1110" s="357"/>
      <c r="AS1110" s="357"/>
      <c r="AT1110" s="357"/>
      <c r="AU1110" s="357"/>
      <c r="AV1110" s="357"/>
      <c r="AW1110" s="357"/>
      <c r="AX1110" s="357"/>
    </row>
    <row r="1111" spans="1:51" ht="30" hidden="1" customHeight="1" x14ac:dyDescent="0.2">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2">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2">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2">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2">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2">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2">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2">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2">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2">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2">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2">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2">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2">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2">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2">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2">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2">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2">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2">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2">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2">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2">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2">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2">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2">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2">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2">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2">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31" max="49" man="1"/>
    <brk id="714" max="49" man="1"/>
    <brk id="747" max="49" man="1"/>
    <brk id="875" max="49" man="1"/>
    <brk id="1110"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26953125" style="33" customWidth="1"/>
    <col min="29" max="29" width="24.08984375" style="33" bestFit="1" customWidth="1"/>
    <col min="30" max="30" width="3.7265625" style="33" customWidth="1"/>
    <col min="31" max="31" width="33.7265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2">
      <c r="A2" s="14" t="s">
        <v>85</v>
      </c>
      <c r="B2" s="15"/>
      <c r="C2" s="13" t="str">
        <f>IF(B2="","",A2)</f>
        <v/>
      </c>
      <c r="D2" s="13" t="str">
        <f>IF(C2="","",IF(D1&lt;&gt;"",CONCATENATE(D1,"、",C2),C2))</f>
        <v/>
      </c>
      <c r="F2" s="12" t="s">
        <v>72</v>
      </c>
      <c r="G2" s="17" t="s">
        <v>740</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740</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740</v>
      </c>
      <c r="R4" s="13" t="str">
        <f t="shared" si="3"/>
        <v>補助</v>
      </c>
      <c r="S4" s="13" t="str">
        <f t="shared" si="4"/>
        <v>補助</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補助</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補助</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2">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補助</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補助</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2">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2">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文教及び科学振興</v>
      </c>
      <c r="O10" s="13"/>
      <c r="P10" s="13" t="str">
        <f>S8</f>
        <v>補助</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2">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2">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2">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2">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2">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2">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2">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2">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2">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2">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2">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2">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2">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2">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2">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2">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2">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2">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2">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2">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2">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2">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2">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2">
      <c r="A38" s="13"/>
      <c r="B38" s="13"/>
      <c r="F38" s="13"/>
      <c r="G38" s="19"/>
      <c r="K38" s="13"/>
      <c r="L38" s="13"/>
      <c r="O38" s="13"/>
      <c r="P38" s="13"/>
      <c r="Q38" s="19"/>
      <c r="T38" s="13"/>
      <c r="U38" s="32" t="s">
        <v>388</v>
      </c>
      <c r="Y38" s="32" t="s">
        <v>452</v>
      </c>
      <c r="Z38" s="32" t="s">
        <v>583</v>
      </c>
      <c r="AF38" s="30"/>
      <c r="AK38" s="51" t="str">
        <f t="shared" si="7"/>
        <v>k</v>
      </c>
    </row>
    <row r="39" spans="1:37" x14ac:dyDescent="0.2">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2">
      <c r="A40" s="13"/>
      <c r="B40" s="13"/>
      <c r="F40" s="13"/>
      <c r="G40" s="19"/>
      <c r="K40" s="13"/>
      <c r="L40" s="13"/>
      <c r="O40" s="13"/>
      <c r="P40" s="13"/>
      <c r="Q40" s="19"/>
      <c r="T40" s="13"/>
      <c r="Y40" s="32" t="s">
        <v>454</v>
      </c>
      <c r="Z40" s="32" t="s">
        <v>585</v>
      </c>
      <c r="AF40" s="30"/>
      <c r="AK40" s="51" t="str">
        <f t="shared" si="7"/>
        <v>m</v>
      </c>
    </row>
    <row r="41" spans="1:37" x14ac:dyDescent="0.2">
      <c r="A41" s="13"/>
      <c r="B41" s="13"/>
      <c r="F41" s="13"/>
      <c r="G41" s="19"/>
      <c r="K41" s="13"/>
      <c r="L41" s="13"/>
      <c r="O41" s="13"/>
      <c r="P41" s="13"/>
      <c r="Q41" s="19"/>
      <c r="T41" s="13"/>
      <c r="Y41" s="32" t="s">
        <v>455</v>
      </c>
      <c r="Z41" s="32" t="s">
        <v>586</v>
      </c>
      <c r="AF41" s="30"/>
      <c r="AK41" s="51" t="str">
        <f t="shared" si="7"/>
        <v>n</v>
      </c>
    </row>
    <row r="42" spans="1:37" x14ac:dyDescent="0.2">
      <c r="A42" s="13"/>
      <c r="B42" s="13"/>
      <c r="F42" s="13"/>
      <c r="G42" s="19"/>
      <c r="K42" s="13"/>
      <c r="L42" s="13"/>
      <c r="O42" s="13"/>
      <c r="P42" s="13"/>
      <c r="Q42" s="19"/>
      <c r="T42" s="13"/>
      <c r="Y42" s="32" t="s">
        <v>456</v>
      </c>
      <c r="Z42" s="32" t="s">
        <v>587</v>
      </c>
      <c r="AF42" s="30"/>
      <c r="AK42" s="51" t="str">
        <f t="shared" si="7"/>
        <v>o</v>
      </c>
    </row>
    <row r="43" spans="1:37" x14ac:dyDescent="0.2">
      <c r="A43" s="13"/>
      <c r="B43" s="13"/>
      <c r="F43" s="13"/>
      <c r="G43" s="19"/>
      <c r="K43" s="13"/>
      <c r="L43" s="13"/>
      <c r="O43" s="13"/>
      <c r="P43" s="13"/>
      <c r="Q43" s="19"/>
      <c r="T43" s="13"/>
      <c r="Y43" s="32" t="s">
        <v>457</v>
      </c>
      <c r="Z43" s="32" t="s">
        <v>588</v>
      </c>
      <c r="AF43" s="30"/>
      <c r="AK43" s="51" t="str">
        <f t="shared" si="7"/>
        <v>p</v>
      </c>
    </row>
    <row r="44" spans="1:37" x14ac:dyDescent="0.2">
      <c r="A44" s="13"/>
      <c r="B44" s="13"/>
      <c r="F44" s="13"/>
      <c r="G44" s="19"/>
      <c r="K44" s="13"/>
      <c r="L44" s="13"/>
      <c r="O44" s="13"/>
      <c r="P44" s="13"/>
      <c r="Q44" s="19"/>
      <c r="T44" s="13"/>
      <c r="Y44" s="32" t="s">
        <v>458</v>
      </c>
      <c r="Z44" s="32" t="s">
        <v>589</v>
      </c>
      <c r="AF44" s="30"/>
      <c r="AK44" s="51" t="str">
        <f t="shared" si="7"/>
        <v>q</v>
      </c>
    </row>
    <row r="45" spans="1:37" x14ac:dyDescent="0.2">
      <c r="A45" s="13"/>
      <c r="B45" s="13"/>
      <c r="F45" s="13"/>
      <c r="G45" s="19"/>
      <c r="K45" s="13"/>
      <c r="L45" s="13"/>
      <c r="O45" s="13"/>
      <c r="P45" s="13"/>
      <c r="Q45" s="19"/>
      <c r="T45" s="13"/>
      <c r="Y45" s="32" t="s">
        <v>459</v>
      </c>
      <c r="Z45" s="32" t="s">
        <v>590</v>
      </c>
      <c r="AF45" s="30"/>
      <c r="AK45" s="51" t="str">
        <f t="shared" si="7"/>
        <v>r</v>
      </c>
    </row>
    <row r="46" spans="1:37" x14ac:dyDescent="0.2">
      <c r="A46" s="13"/>
      <c r="B46" s="13"/>
      <c r="F46" s="13"/>
      <c r="G46" s="19"/>
      <c r="K46" s="13"/>
      <c r="L46" s="13"/>
      <c r="O46" s="13"/>
      <c r="P46" s="13"/>
      <c r="Q46" s="19"/>
      <c r="T46" s="13"/>
      <c r="Y46" s="32" t="s">
        <v>460</v>
      </c>
      <c r="Z46" s="32" t="s">
        <v>591</v>
      </c>
      <c r="AF46" s="30"/>
      <c r="AK46" s="51" t="str">
        <f t="shared" si="7"/>
        <v>s</v>
      </c>
    </row>
    <row r="47" spans="1:37" x14ac:dyDescent="0.2">
      <c r="A47" s="13"/>
      <c r="B47" s="13"/>
      <c r="F47" s="13"/>
      <c r="G47" s="19"/>
      <c r="K47" s="13"/>
      <c r="L47" s="13"/>
      <c r="O47" s="13"/>
      <c r="P47" s="13"/>
      <c r="Q47" s="19"/>
      <c r="T47" s="13"/>
      <c r="Y47" s="32" t="s">
        <v>461</v>
      </c>
      <c r="Z47" s="32" t="s">
        <v>592</v>
      </c>
      <c r="AF47" s="30"/>
      <c r="AK47" s="51" t="str">
        <f t="shared" si="7"/>
        <v>t</v>
      </c>
    </row>
    <row r="48" spans="1:37" x14ac:dyDescent="0.2">
      <c r="A48" s="13"/>
      <c r="B48" s="13"/>
      <c r="F48" s="13"/>
      <c r="G48" s="19"/>
      <c r="K48" s="13"/>
      <c r="L48" s="13"/>
      <c r="O48" s="13"/>
      <c r="P48" s="13"/>
      <c r="Q48" s="19"/>
      <c r="T48" s="13"/>
      <c r="Y48" s="32" t="s">
        <v>462</v>
      </c>
      <c r="Z48" s="32" t="s">
        <v>593</v>
      </c>
      <c r="AF48" s="30"/>
      <c r="AK48" s="51" t="str">
        <f t="shared" si="7"/>
        <v>u</v>
      </c>
    </row>
    <row r="49" spans="1:37" x14ac:dyDescent="0.2">
      <c r="A49" s="13"/>
      <c r="B49" s="13"/>
      <c r="F49" s="13"/>
      <c r="G49" s="19"/>
      <c r="K49" s="13"/>
      <c r="L49" s="13"/>
      <c r="O49" s="13"/>
      <c r="P49" s="13"/>
      <c r="Q49" s="19"/>
      <c r="T49" s="13"/>
      <c r="Y49" s="32" t="s">
        <v>463</v>
      </c>
      <c r="Z49" s="32" t="s">
        <v>594</v>
      </c>
      <c r="AF49" s="30"/>
      <c r="AK49" s="51" t="str">
        <f t="shared" si="7"/>
        <v>v</v>
      </c>
    </row>
    <row r="50" spans="1:37" x14ac:dyDescent="0.2">
      <c r="A50" s="13"/>
      <c r="B50" s="13"/>
      <c r="F50" s="13"/>
      <c r="G50" s="19"/>
      <c r="K50" s="13"/>
      <c r="L50" s="13"/>
      <c r="O50" s="13"/>
      <c r="P50" s="13"/>
      <c r="Q50" s="19"/>
      <c r="T50" s="13"/>
      <c r="Y50" s="32" t="s">
        <v>464</v>
      </c>
      <c r="Z50" s="32" t="s">
        <v>595</v>
      </c>
      <c r="AF50" s="30"/>
    </row>
    <row r="51" spans="1:37" x14ac:dyDescent="0.2">
      <c r="A51" s="13"/>
      <c r="B51" s="13"/>
      <c r="F51" s="13"/>
      <c r="G51" s="19"/>
      <c r="K51" s="13"/>
      <c r="L51" s="13"/>
      <c r="O51" s="13"/>
      <c r="P51" s="13"/>
      <c r="Q51" s="19"/>
      <c r="T51" s="13"/>
      <c r="Y51" s="32" t="s">
        <v>465</v>
      </c>
      <c r="Z51" s="32" t="s">
        <v>596</v>
      </c>
      <c r="AF51" s="30"/>
    </row>
    <row r="52" spans="1:37" x14ac:dyDescent="0.2">
      <c r="A52" s="13"/>
      <c r="B52" s="13"/>
      <c r="F52" s="13"/>
      <c r="G52" s="19"/>
      <c r="K52" s="13"/>
      <c r="L52" s="13"/>
      <c r="O52" s="13"/>
      <c r="P52" s="13"/>
      <c r="Q52" s="19"/>
      <c r="T52" s="13"/>
      <c r="Y52" s="32" t="s">
        <v>466</v>
      </c>
      <c r="Z52" s="32" t="s">
        <v>597</v>
      </c>
      <c r="AF52" s="30"/>
    </row>
    <row r="53" spans="1:37" x14ac:dyDescent="0.2">
      <c r="A53" s="13"/>
      <c r="B53" s="13"/>
      <c r="F53" s="13"/>
      <c r="G53" s="19"/>
      <c r="K53" s="13"/>
      <c r="L53" s="13"/>
      <c r="O53" s="13"/>
      <c r="P53" s="13"/>
      <c r="Q53" s="19"/>
      <c r="T53" s="13"/>
      <c r="Y53" s="32" t="s">
        <v>467</v>
      </c>
      <c r="Z53" s="32" t="s">
        <v>598</v>
      </c>
      <c r="AF53" s="30"/>
    </row>
    <row r="54" spans="1:37" x14ac:dyDescent="0.2">
      <c r="A54" s="13"/>
      <c r="B54" s="13"/>
      <c r="F54" s="13"/>
      <c r="G54" s="19"/>
      <c r="K54" s="13"/>
      <c r="L54" s="13"/>
      <c r="O54" s="13"/>
      <c r="P54" s="20"/>
      <c r="Q54" s="19"/>
      <c r="T54" s="13"/>
      <c r="Y54" s="32" t="s">
        <v>468</v>
      </c>
      <c r="Z54" s="32" t="s">
        <v>599</v>
      </c>
      <c r="AF54" s="30"/>
    </row>
    <row r="55" spans="1:37" x14ac:dyDescent="0.2">
      <c r="A55" s="13"/>
      <c r="B55" s="13"/>
      <c r="F55" s="13"/>
      <c r="G55" s="19"/>
      <c r="K55" s="13"/>
      <c r="L55" s="13"/>
      <c r="O55" s="13"/>
      <c r="P55" s="13"/>
      <c r="Q55" s="19"/>
      <c r="T55" s="13"/>
      <c r="Y55" s="32" t="s">
        <v>469</v>
      </c>
      <c r="Z55" s="32" t="s">
        <v>600</v>
      </c>
      <c r="AF55" s="30"/>
    </row>
    <row r="56" spans="1:37" x14ac:dyDescent="0.2">
      <c r="A56" s="13"/>
      <c r="B56" s="13"/>
      <c r="F56" s="13"/>
      <c r="G56" s="19"/>
      <c r="K56" s="13"/>
      <c r="L56" s="13"/>
      <c r="O56" s="13"/>
      <c r="P56" s="13"/>
      <c r="Q56" s="19"/>
      <c r="T56" s="13"/>
      <c r="Y56" s="32" t="s">
        <v>470</v>
      </c>
      <c r="Z56" s="32" t="s">
        <v>601</v>
      </c>
      <c r="AF56" s="30"/>
    </row>
    <row r="57" spans="1:37" x14ac:dyDescent="0.2">
      <c r="A57" s="13"/>
      <c r="B57" s="13"/>
      <c r="F57" s="13"/>
      <c r="G57" s="19"/>
      <c r="K57" s="13"/>
      <c r="L57" s="13"/>
      <c r="O57" s="13"/>
      <c r="P57" s="13"/>
      <c r="Q57" s="19"/>
      <c r="T57" s="13"/>
      <c r="Y57" s="32" t="s">
        <v>471</v>
      </c>
      <c r="Z57" s="32" t="s">
        <v>602</v>
      </c>
      <c r="AF57" s="30"/>
    </row>
    <row r="58" spans="1:37" x14ac:dyDescent="0.2">
      <c r="A58" s="13"/>
      <c r="B58" s="13"/>
      <c r="F58" s="13"/>
      <c r="G58" s="19"/>
      <c r="K58" s="13"/>
      <c r="L58" s="13"/>
      <c r="O58" s="13"/>
      <c r="P58" s="13"/>
      <c r="Q58" s="19"/>
      <c r="T58" s="13"/>
      <c r="Y58" s="32" t="s">
        <v>472</v>
      </c>
      <c r="Z58" s="32" t="s">
        <v>603</v>
      </c>
      <c r="AF58" s="30"/>
    </row>
    <row r="59" spans="1:37" x14ac:dyDescent="0.2">
      <c r="A59" s="13"/>
      <c r="B59" s="13"/>
      <c r="F59" s="13"/>
      <c r="G59" s="19"/>
      <c r="K59" s="13"/>
      <c r="L59" s="13"/>
      <c r="O59" s="13"/>
      <c r="P59" s="13"/>
      <c r="Q59" s="19"/>
      <c r="T59" s="13"/>
      <c r="Y59" s="32" t="s">
        <v>473</v>
      </c>
      <c r="Z59" s="32" t="s">
        <v>604</v>
      </c>
      <c r="AF59" s="30"/>
    </row>
    <row r="60" spans="1:37" x14ac:dyDescent="0.2">
      <c r="A60" s="13"/>
      <c r="B60" s="13"/>
      <c r="F60" s="13"/>
      <c r="G60" s="19"/>
      <c r="K60" s="13"/>
      <c r="L60" s="13"/>
      <c r="O60" s="13"/>
      <c r="P60" s="13"/>
      <c r="Q60" s="19"/>
      <c r="T60" s="13"/>
      <c r="Y60" s="32" t="s">
        <v>474</v>
      </c>
      <c r="Z60" s="32" t="s">
        <v>605</v>
      </c>
      <c r="AF60" s="30"/>
    </row>
    <row r="61" spans="1:37" x14ac:dyDescent="0.2">
      <c r="A61" s="13"/>
      <c r="B61" s="13"/>
      <c r="F61" s="13"/>
      <c r="G61" s="19"/>
      <c r="K61" s="13"/>
      <c r="L61" s="13"/>
      <c r="O61" s="13"/>
      <c r="P61" s="13"/>
      <c r="Q61" s="19"/>
      <c r="T61" s="13"/>
      <c r="Y61" s="32" t="s">
        <v>475</v>
      </c>
      <c r="Z61" s="32" t="s">
        <v>606</v>
      </c>
      <c r="AF61" s="30"/>
    </row>
    <row r="62" spans="1:37" x14ac:dyDescent="0.2">
      <c r="A62" s="13"/>
      <c r="B62" s="13"/>
      <c r="F62" s="13"/>
      <c r="G62" s="19"/>
      <c r="K62" s="13"/>
      <c r="L62" s="13"/>
      <c r="O62" s="13"/>
      <c r="P62" s="13"/>
      <c r="Q62" s="19"/>
      <c r="T62" s="13"/>
      <c r="Y62" s="32" t="s">
        <v>476</v>
      </c>
      <c r="Z62" s="32" t="s">
        <v>607</v>
      </c>
      <c r="AF62" s="30"/>
    </row>
    <row r="63" spans="1:37" x14ac:dyDescent="0.2">
      <c r="A63" s="13"/>
      <c r="B63" s="13"/>
      <c r="F63" s="13"/>
      <c r="G63" s="19"/>
      <c r="K63" s="13"/>
      <c r="L63" s="13"/>
      <c r="O63" s="13"/>
      <c r="P63" s="13"/>
      <c r="Q63" s="19"/>
      <c r="T63" s="13"/>
      <c r="Y63" s="32" t="s">
        <v>477</v>
      </c>
      <c r="Z63" s="32" t="s">
        <v>608</v>
      </c>
      <c r="AF63" s="30"/>
    </row>
    <row r="64" spans="1:37" x14ac:dyDescent="0.2">
      <c r="A64" s="13"/>
      <c r="B64" s="13"/>
      <c r="F64" s="13"/>
      <c r="G64" s="19"/>
      <c r="K64" s="13"/>
      <c r="L64" s="13"/>
      <c r="O64" s="13"/>
      <c r="P64" s="13"/>
      <c r="Q64" s="19"/>
      <c r="T64" s="13"/>
      <c r="Y64" s="32" t="s">
        <v>478</v>
      </c>
      <c r="Z64" s="32" t="s">
        <v>609</v>
      </c>
      <c r="AF64" s="30"/>
    </row>
    <row r="65" spans="1:32" x14ac:dyDescent="0.2">
      <c r="A65" s="13"/>
      <c r="B65" s="13"/>
      <c r="F65" s="13"/>
      <c r="G65" s="19"/>
      <c r="K65" s="13"/>
      <c r="L65" s="13"/>
      <c r="O65" s="13"/>
      <c r="P65" s="13"/>
      <c r="Q65" s="19"/>
      <c r="T65" s="13"/>
      <c r="Y65" s="32" t="s">
        <v>479</v>
      </c>
      <c r="Z65" s="32" t="s">
        <v>610</v>
      </c>
      <c r="AF65" s="30"/>
    </row>
    <row r="66" spans="1:32" x14ac:dyDescent="0.2">
      <c r="A66" s="13"/>
      <c r="B66" s="13"/>
      <c r="F66" s="13"/>
      <c r="G66" s="19"/>
      <c r="K66" s="13"/>
      <c r="L66" s="13"/>
      <c r="O66" s="13"/>
      <c r="P66" s="13"/>
      <c r="Q66" s="19"/>
      <c r="T66" s="13"/>
      <c r="Y66" s="32" t="s">
        <v>71</v>
      </c>
      <c r="Z66" s="32" t="s">
        <v>611</v>
      </c>
      <c r="AF66" s="30"/>
    </row>
    <row r="67" spans="1:32" x14ac:dyDescent="0.2">
      <c r="A67" s="13"/>
      <c r="B67" s="13"/>
      <c r="F67" s="13"/>
      <c r="G67" s="19"/>
      <c r="K67" s="13"/>
      <c r="L67" s="13"/>
      <c r="O67" s="13"/>
      <c r="P67" s="13"/>
      <c r="Q67" s="19"/>
      <c r="T67" s="13"/>
      <c r="Y67" s="32" t="s">
        <v>480</v>
      </c>
      <c r="Z67" s="32" t="s">
        <v>612</v>
      </c>
      <c r="AF67" s="30"/>
    </row>
    <row r="68" spans="1:32" x14ac:dyDescent="0.2">
      <c r="A68" s="13"/>
      <c r="B68" s="13"/>
      <c r="F68" s="13"/>
      <c r="G68" s="19"/>
      <c r="K68" s="13"/>
      <c r="L68" s="13"/>
      <c r="O68" s="13"/>
      <c r="P68" s="13"/>
      <c r="Q68" s="19"/>
      <c r="T68" s="13"/>
      <c r="Y68" s="32" t="s">
        <v>481</v>
      </c>
      <c r="Z68" s="32" t="s">
        <v>613</v>
      </c>
      <c r="AF68" s="30"/>
    </row>
    <row r="69" spans="1:32" x14ac:dyDescent="0.2">
      <c r="A69" s="13"/>
      <c r="B69" s="13"/>
      <c r="F69" s="13"/>
      <c r="G69" s="19"/>
      <c r="K69" s="13"/>
      <c r="L69" s="13"/>
      <c r="O69" s="13"/>
      <c r="P69" s="13"/>
      <c r="Q69" s="19"/>
      <c r="T69" s="13"/>
      <c r="Y69" s="32" t="s">
        <v>482</v>
      </c>
      <c r="Z69" s="32" t="s">
        <v>614</v>
      </c>
      <c r="AF69" s="30"/>
    </row>
    <row r="70" spans="1:32" x14ac:dyDescent="0.2">
      <c r="A70" s="13"/>
      <c r="B70" s="13"/>
      <c r="Y70" s="32" t="s">
        <v>483</v>
      </c>
      <c r="Z70" s="32" t="s">
        <v>615</v>
      </c>
    </row>
    <row r="71" spans="1:32" x14ac:dyDescent="0.2">
      <c r="Y71" s="32" t="s">
        <v>484</v>
      </c>
      <c r="Z71" s="32" t="s">
        <v>616</v>
      </c>
    </row>
    <row r="72" spans="1:32" x14ac:dyDescent="0.2">
      <c r="Y72" s="32" t="s">
        <v>485</v>
      </c>
      <c r="Z72" s="32" t="s">
        <v>617</v>
      </c>
    </row>
    <row r="73" spans="1:32" x14ac:dyDescent="0.2">
      <c r="Y73" s="32" t="s">
        <v>486</v>
      </c>
      <c r="Z73" s="32" t="s">
        <v>618</v>
      </c>
    </row>
    <row r="74" spans="1:32" x14ac:dyDescent="0.2">
      <c r="Y74" s="32" t="s">
        <v>487</v>
      </c>
      <c r="Z74" s="32" t="s">
        <v>619</v>
      </c>
    </row>
    <row r="75" spans="1:32" x14ac:dyDescent="0.2">
      <c r="Y75" s="32" t="s">
        <v>488</v>
      </c>
      <c r="Z75" s="32" t="s">
        <v>620</v>
      </c>
    </row>
    <row r="76" spans="1:32" x14ac:dyDescent="0.2">
      <c r="Y76" s="32" t="s">
        <v>489</v>
      </c>
      <c r="Z76" s="32" t="s">
        <v>621</v>
      </c>
    </row>
    <row r="77" spans="1:32" x14ac:dyDescent="0.2">
      <c r="Y77" s="32" t="s">
        <v>490</v>
      </c>
      <c r="Z77" s="32" t="s">
        <v>622</v>
      </c>
    </row>
    <row r="78" spans="1:32" x14ac:dyDescent="0.2">
      <c r="Y78" s="32" t="s">
        <v>491</v>
      </c>
      <c r="Z78" s="32" t="s">
        <v>623</v>
      </c>
    </row>
    <row r="79" spans="1:32" x14ac:dyDescent="0.2">
      <c r="Y79" s="32" t="s">
        <v>492</v>
      </c>
      <c r="Z79" s="32" t="s">
        <v>624</v>
      </c>
    </row>
    <row r="80" spans="1:32" x14ac:dyDescent="0.2">
      <c r="Y80" s="32" t="s">
        <v>493</v>
      </c>
      <c r="Z80" s="32" t="s">
        <v>625</v>
      </c>
    </row>
    <row r="81" spans="25:26" x14ac:dyDescent="0.2">
      <c r="Y81" s="32" t="s">
        <v>494</v>
      </c>
      <c r="Z81" s="32" t="s">
        <v>626</v>
      </c>
    </row>
    <row r="82" spans="25:26" x14ac:dyDescent="0.2">
      <c r="Y82" s="32" t="s">
        <v>495</v>
      </c>
      <c r="Z82" s="32" t="s">
        <v>627</v>
      </c>
    </row>
    <row r="83" spans="25:26" x14ac:dyDescent="0.2">
      <c r="Y83" s="32" t="s">
        <v>496</v>
      </c>
      <c r="Z83" s="32" t="s">
        <v>628</v>
      </c>
    </row>
    <row r="84" spans="25:26" x14ac:dyDescent="0.2">
      <c r="Y84" s="32" t="s">
        <v>497</v>
      </c>
      <c r="Z84" s="32" t="s">
        <v>629</v>
      </c>
    </row>
    <row r="85" spans="25:26" x14ac:dyDescent="0.2">
      <c r="Y85" s="32" t="s">
        <v>498</v>
      </c>
      <c r="Z85" s="32" t="s">
        <v>630</v>
      </c>
    </row>
    <row r="86" spans="25:26" x14ac:dyDescent="0.2">
      <c r="Y86" s="32" t="s">
        <v>499</v>
      </c>
      <c r="Z86" s="32" t="s">
        <v>631</v>
      </c>
    </row>
    <row r="87" spans="25:26" x14ac:dyDescent="0.2">
      <c r="Y87" s="32" t="s">
        <v>500</v>
      </c>
      <c r="Z87" s="32" t="s">
        <v>632</v>
      </c>
    </row>
    <row r="88" spans="25:26" x14ac:dyDescent="0.2">
      <c r="Y88" s="32" t="s">
        <v>501</v>
      </c>
      <c r="Z88" s="32" t="s">
        <v>633</v>
      </c>
    </row>
    <row r="89" spans="25:26" x14ac:dyDescent="0.2">
      <c r="Y89" s="32" t="s">
        <v>502</v>
      </c>
      <c r="Z89" s="32" t="s">
        <v>634</v>
      </c>
    </row>
    <row r="90" spans="25:26" x14ac:dyDescent="0.2">
      <c r="Y90" s="32" t="s">
        <v>503</v>
      </c>
      <c r="Z90" s="32" t="s">
        <v>635</v>
      </c>
    </row>
    <row r="91" spans="25:26" x14ac:dyDescent="0.2">
      <c r="Y91" s="32" t="s">
        <v>504</v>
      </c>
      <c r="Z91" s="32" t="s">
        <v>636</v>
      </c>
    </row>
    <row r="92" spans="25:26" x14ac:dyDescent="0.2">
      <c r="Y92" s="32" t="s">
        <v>505</v>
      </c>
      <c r="Z92" s="32" t="s">
        <v>637</v>
      </c>
    </row>
    <row r="93" spans="25:26" x14ac:dyDescent="0.2">
      <c r="Y93" s="32" t="s">
        <v>506</v>
      </c>
      <c r="Z93" s="32" t="s">
        <v>638</v>
      </c>
    </row>
    <row r="94" spans="25:26" x14ac:dyDescent="0.2">
      <c r="Y94" s="32" t="s">
        <v>507</v>
      </c>
      <c r="Z94" s="32" t="s">
        <v>639</v>
      </c>
    </row>
    <row r="95" spans="25:26" x14ac:dyDescent="0.2">
      <c r="Y95" s="32" t="s">
        <v>508</v>
      </c>
      <c r="Z95" s="32" t="s">
        <v>640</v>
      </c>
    </row>
    <row r="96" spans="25:26" x14ac:dyDescent="0.2">
      <c r="Y96" s="32" t="s">
        <v>410</v>
      </c>
      <c r="Z96" s="32" t="s">
        <v>641</v>
      </c>
    </row>
    <row r="97" spans="25:26" x14ac:dyDescent="0.2">
      <c r="Y97" s="32" t="s">
        <v>509</v>
      </c>
      <c r="Z97" s="32" t="s">
        <v>642</v>
      </c>
    </row>
    <row r="98" spans="25:26" x14ac:dyDescent="0.2">
      <c r="Y98" s="32" t="s">
        <v>510</v>
      </c>
      <c r="Z98" s="32" t="s">
        <v>643</v>
      </c>
    </row>
    <row r="99" spans="25:26" x14ac:dyDescent="0.2">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 x14ac:dyDescent="0.2"/>
  <cols>
    <col min="1" max="49" width="2.6328125" style="34" customWidth="1"/>
    <col min="50" max="50" width="6.26953125" style="34" customWidth="1"/>
    <col min="51" max="51" width="16.08984375" style="34" hidden="1" customWidth="1"/>
    <col min="52" max="57" width="2.26953125" style="34" customWidth="1"/>
    <col min="58" max="61" width="9" style="34"/>
    <col min="62" max="62" width="27.90625" style="34" customWidth="1"/>
    <col min="63" max="63" width="12.26953125" style="34" customWidth="1"/>
    <col min="64" max="16384" width="9" style="34"/>
  </cols>
  <sheetData>
    <row r="1" spans="1:51" ht="23.25" customHeight="1" x14ac:dyDescent="0.2">
      <c r="AP1" s="35"/>
      <c r="AQ1" s="35"/>
      <c r="AR1" s="35"/>
      <c r="AS1" s="35"/>
      <c r="AT1" s="35"/>
      <c r="AU1" s="35"/>
      <c r="AV1" s="35"/>
      <c r="AW1" s="36"/>
    </row>
    <row r="2" spans="1:51" ht="18.75" customHeight="1" x14ac:dyDescent="0.2">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390</v>
      </c>
      <c r="AF2" s="1026"/>
      <c r="AG2" s="1026"/>
      <c r="AH2" s="1026"/>
      <c r="AI2" s="1026" t="s">
        <v>412</v>
      </c>
      <c r="AJ2" s="1026"/>
      <c r="AK2" s="1026"/>
      <c r="AL2" s="556"/>
      <c r="AM2" s="1026" t="s">
        <v>509</v>
      </c>
      <c r="AN2" s="1026"/>
      <c r="AO2" s="1026"/>
      <c r="AP2" s="556"/>
      <c r="AQ2" s="158" t="s">
        <v>232</v>
      </c>
      <c r="AR2" s="133"/>
      <c r="AS2" s="133"/>
      <c r="AT2" s="134"/>
      <c r="AU2" s="532" t="s">
        <v>134</v>
      </c>
      <c r="AV2" s="532"/>
      <c r="AW2" s="532"/>
      <c r="AX2" s="533"/>
      <c r="AY2" s="34">
        <f>COUNTA($G$4)</f>
        <v>0</v>
      </c>
    </row>
    <row r="3" spans="1:51" ht="18.75" customHeight="1" x14ac:dyDescent="0.2">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2">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2">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2">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2">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2">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2">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390</v>
      </c>
      <c r="AF9" s="1026"/>
      <c r="AG9" s="1026"/>
      <c r="AH9" s="1026"/>
      <c r="AI9" s="1026" t="s">
        <v>412</v>
      </c>
      <c r="AJ9" s="1026"/>
      <c r="AK9" s="1026"/>
      <c r="AL9" s="556"/>
      <c r="AM9" s="1026" t="s">
        <v>509</v>
      </c>
      <c r="AN9" s="1026"/>
      <c r="AO9" s="1026"/>
      <c r="AP9" s="556"/>
      <c r="AQ9" s="158" t="s">
        <v>232</v>
      </c>
      <c r="AR9" s="133"/>
      <c r="AS9" s="133"/>
      <c r="AT9" s="134"/>
      <c r="AU9" s="532" t="s">
        <v>134</v>
      </c>
      <c r="AV9" s="532"/>
      <c r="AW9" s="532"/>
      <c r="AX9" s="533"/>
      <c r="AY9" s="34">
        <f>COUNTA($G$11)</f>
        <v>0</v>
      </c>
    </row>
    <row r="10" spans="1:51" ht="18.75" customHeight="1" x14ac:dyDescent="0.2">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2">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2">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2">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2">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2">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2">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390</v>
      </c>
      <c r="AF16" s="1026"/>
      <c r="AG16" s="1026"/>
      <c r="AH16" s="1026"/>
      <c r="AI16" s="1026" t="s">
        <v>412</v>
      </c>
      <c r="AJ16" s="1026"/>
      <c r="AK16" s="1026"/>
      <c r="AL16" s="556"/>
      <c r="AM16" s="1026" t="s">
        <v>509</v>
      </c>
      <c r="AN16" s="1026"/>
      <c r="AO16" s="1026"/>
      <c r="AP16" s="556"/>
      <c r="AQ16" s="158" t="s">
        <v>232</v>
      </c>
      <c r="AR16" s="133"/>
      <c r="AS16" s="133"/>
      <c r="AT16" s="134"/>
      <c r="AU16" s="532" t="s">
        <v>134</v>
      </c>
      <c r="AV16" s="532"/>
      <c r="AW16" s="532"/>
      <c r="AX16" s="533"/>
      <c r="AY16" s="34">
        <f>COUNTA($G$18)</f>
        <v>0</v>
      </c>
    </row>
    <row r="17" spans="1:51" ht="18.75" customHeight="1" x14ac:dyDescent="0.2">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2">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2">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2">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2">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2">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2">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390</v>
      </c>
      <c r="AF23" s="1026"/>
      <c r="AG23" s="1026"/>
      <c r="AH23" s="1026"/>
      <c r="AI23" s="1026" t="s">
        <v>412</v>
      </c>
      <c r="AJ23" s="1026"/>
      <c r="AK23" s="1026"/>
      <c r="AL23" s="556"/>
      <c r="AM23" s="1026" t="s">
        <v>509</v>
      </c>
      <c r="AN23" s="1026"/>
      <c r="AO23" s="1026"/>
      <c r="AP23" s="556"/>
      <c r="AQ23" s="158" t="s">
        <v>232</v>
      </c>
      <c r="AR23" s="133"/>
      <c r="AS23" s="133"/>
      <c r="AT23" s="134"/>
      <c r="AU23" s="532" t="s">
        <v>134</v>
      </c>
      <c r="AV23" s="532"/>
      <c r="AW23" s="532"/>
      <c r="AX23" s="533"/>
      <c r="AY23" s="34">
        <f>COUNTA($G$25)</f>
        <v>0</v>
      </c>
    </row>
    <row r="24" spans="1:51" ht="18.75" customHeight="1" x14ac:dyDescent="0.2">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2">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2">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2">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2">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2">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2">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390</v>
      </c>
      <c r="AF30" s="1026"/>
      <c r="AG30" s="1026"/>
      <c r="AH30" s="1026"/>
      <c r="AI30" s="1026" t="s">
        <v>412</v>
      </c>
      <c r="AJ30" s="1026"/>
      <c r="AK30" s="1026"/>
      <c r="AL30" s="556"/>
      <c r="AM30" s="1026" t="s">
        <v>509</v>
      </c>
      <c r="AN30" s="1026"/>
      <c r="AO30" s="1026"/>
      <c r="AP30" s="556"/>
      <c r="AQ30" s="158" t="s">
        <v>232</v>
      </c>
      <c r="AR30" s="133"/>
      <c r="AS30" s="133"/>
      <c r="AT30" s="134"/>
      <c r="AU30" s="532" t="s">
        <v>134</v>
      </c>
      <c r="AV30" s="532"/>
      <c r="AW30" s="532"/>
      <c r="AX30" s="533"/>
      <c r="AY30" s="34">
        <f>COUNTA($G$32)</f>
        <v>0</v>
      </c>
    </row>
    <row r="31" spans="1:51" ht="18.75" customHeight="1" x14ac:dyDescent="0.2">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2">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2">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2">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2">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2">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390</v>
      </c>
      <c r="AF37" s="1026"/>
      <c r="AG37" s="1026"/>
      <c r="AH37" s="1026"/>
      <c r="AI37" s="1026" t="s">
        <v>412</v>
      </c>
      <c r="AJ37" s="1026"/>
      <c r="AK37" s="1026"/>
      <c r="AL37" s="556"/>
      <c r="AM37" s="1026" t="s">
        <v>509</v>
      </c>
      <c r="AN37" s="1026"/>
      <c r="AO37" s="1026"/>
      <c r="AP37" s="556"/>
      <c r="AQ37" s="158" t="s">
        <v>232</v>
      </c>
      <c r="AR37" s="133"/>
      <c r="AS37" s="133"/>
      <c r="AT37" s="134"/>
      <c r="AU37" s="532" t="s">
        <v>134</v>
      </c>
      <c r="AV37" s="532"/>
      <c r="AW37" s="532"/>
      <c r="AX37" s="533"/>
      <c r="AY37" s="34">
        <f>COUNTA($G$39)</f>
        <v>0</v>
      </c>
    </row>
    <row r="38" spans="1:51" ht="18.75" customHeight="1" x14ac:dyDescent="0.2">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2">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2">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2">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2">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2">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390</v>
      </c>
      <c r="AF44" s="1026"/>
      <c r="AG44" s="1026"/>
      <c r="AH44" s="1026"/>
      <c r="AI44" s="1026" t="s">
        <v>412</v>
      </c>
      <c r="AJ44" s="1026"/>
      <c r="AK44" s="1026"/>
      <c r="AL44" s="556"/>
      <c r="AM44" s="1026" t="s">
        <v>509</v>
      </c>
      <c r="AN44" s="1026"/>
      <c r="AO44" s="1026"/>
      <c r="AP44" s="556"/>
      <c r="AQ44" s="158" t="s">
        <v>232</v>
      </c>
      <c r="AR44" s="133"/>
      <c r="AS44" s="133"/>
      <c r="AT44" s="134"/>
      <c r="AU44" s="532" t="s">
        <v>134</v>
      </c>
      <c r="AV44" s="532"/>
      <c r="AW44" s="532"/>
      <c r="AX44" s="533"/>
      <c r="AY44" s="34">
        <f>COUNTA($G$46)</f>
        <v>0</v>
      </c>
    </row>
    <row r="45" spans="1:51" ht="18.75" customHeight="1" x14ac:dyDescent="0.2">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2">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2">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2">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2">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2">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390</v>
      </c>
      <c r="AF51" s="1026"/>
      <c r="AG51" s="1026"/>
      <c r="AH51" s="1026"/>
      <c r="AI51" s="1026" t="s">
        <v>412</v>
      </c>
      <c r="AJ51" s="1026"/>
      <c r="AK51" s="1026"/>
      <c r="AL51" s="556"/>
      <c r="AM51" s="1026" t="s">
        <v>509</v>
      </c>
      <c r="AN51" s="1026"/>
      <c r="AO51" s="1026"/>
      <c r="AP51" s="556"/>
      <c r="AQ51" s="158" t="s">
        <v>232</v>
      </c>
      <c r="AR51" s="133"/>
      <c r="AS51" s="133"/>
      <c r="AT51" s="134"/>
      <c r="AU51" s="532" t="s">
        <v>134</v>
      </c>
      <c r="AV51" s="532"/>
      <c r="AW51" s="532"/>
      <c r="AX51" s="533"/>
      <c r="AY51" s="34">
        <f>COUNTA($G$53)</f>
        <v>0</v>
      </c>
    </row>
    <row r="52" spans="1:51" ht="18.75" customHeight="1" x14ac:dyDescent="0.2">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2">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2">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2">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2">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2">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2">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390</v>
      </c>
      <c r="AF58" s="1026"/>
      <c r="AG58" s="1026"/>
      <c r="AH58" s="1026"/>
      <c r="AI58" s="1026" t="s">
        <v>412</v>
      </c>
      <c r="AJ58" s="1026"/>
      <c r="AK58" s="1026"/>
      <c r="AL58" s="556"/>
      <c r="AM58" s="1026" t="s">
        <v>509</v>
      </c>
      <c r="AN58" s="1026"/>
      <c r="AO58" s="1026"/>
      <c r="AP58" s="556"/>
      <c r="AQ58" s="158" t="s">
        <v>232</v>
      </c>
      <c r="AR58" s="133"/>
      <c r="AS58" s="133"/>
      <c r="AT58" s="134"/>
      <c r="AU58" s="532" t="s">
        <v>134</v>
      </c>
      <c r="AV58" s="532"/>
      <c r="AW58" s="532"/>
      <c r="AX58" s="533"/>
      <c r="AY58" s="34">
        <f>COUNTA($G$60)</f>
        <v>0</v>
      </c>
    </row>
    <row r="59" spans="1:51" ht="18.75" customHeight="1" x14ac:dyDescent="0.2">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2">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2">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2">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2">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2">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2">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390</v>
      </c>
      <c r="AF65" s="1026"/>
      <c r="AG65" s="1026"/>
      <c r="AH65" s="1026"/>
      <c r="AI65" s="1026" t="s">
        <v>412</v>
      </c>
      <c r="AJ65" s="1026"/>
      <c r="AK65" s="1026"/>
      <c r="AL65" s="556"/>
      <c r="AM65" s="1026" t="s">
        <v>509</v>
      </c>
      <c r="AN65" s="1026"/>
      <c r="AO65" s="1026"/>
      <c r="AP65" s="556"/>
      <c r="AQ65" s="158" t="s">
        <v>232</v>
      </c>
      <c r="AR65" s="133"/>
      <c r="AS65" s="133"/>
      <c r="AT65" s="134"/>
      <c r="AU65" s="532" t="s">
        <v>134</v>
      </c>
      <c r="AV65" s="532"/>
      <c r="AW65" s="532"/>
      <c r="AX65" s="533"/>
      <c r="AY65" s="34">
        <f>COUNTA($G$67)</f>
        <v>0</v>
      </c>
    </row>
    <row r="66" spans="1:51" ht="18.75" customHeight="1" x14ac:dyDescent="0.2">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2">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2">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2">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2">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5">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 x14ac:dyDescent="0.2"/>
  <cols>
    <col min="1" max="49" width="2.6328125" style="34" customWidth="1"/>
    <col min="50" max="50" width="4.36328125" style="34" customWidth="1"/>
    <col min="51" max="51" width="8.90625" style="34" hidden="1" customWidth="1"/>
    <col min="52" max="57" width="2.26953125" style="34" customWidth="1"/>
    <col min="58" max="61" width="9" style="34"/>
    <col min="62" max="62" width="27.90625" style="34" customWidth="1"/>
    <col min="63" max="63" width="12.2695312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45" t="s">
        <v>28</v>
      </c>
      <c r="B2" s="1046"/>
      <c r="C2" s="1046"/>
      <c r="D2" s="1046"/>
      <c r="E2" s="1046"/>
      <c r="F2" s="1047"/>
      <c r="G2" s="593" t="s">
        <v>366</v>
      </c>
      <c r="H2" s="594"/>
      <c r="I2" s="594"/>
      <c r="J2" s="594"/>
      <c r="K2" s="594"/>
      <c r="L2" s="594"/>
      <c r="M2" s="594"/>
      <c r="N2" s="594"/>
      <c r="O2" s="594"/>
      <c r="P2" s="594"/>
      <c r="Q2" s="594"/>
      <c r="R2" s="594"/>
      <c r="S2" s="594"/>
      <c r="T2" s="594"/>
      <c r="U2" s="594"/>
      <c r="V2" s="594"/>
      <c r="W2" s="594"/>
      <c r="X2" s="594"/>
      <c r="Y2" s="594"/>
      <c r="Z2" s="594"/>
      <c r="AA2" s="594"/>
      <c r="AB2" s="595"/>
      <c r="AC2" s="593" t="s">
        <v>368</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2">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2">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2">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2">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2">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2">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2">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2">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2">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2">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2">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5">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2">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2">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2">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2">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2">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2">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2">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2">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2">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2">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2">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2">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5">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2">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2">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2">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2">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2">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2">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2">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2">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2">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2">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2">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2">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5">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2">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2">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2">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2">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2">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2">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2">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2">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2">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2">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2">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2">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5">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5"/>
    <row r="55" spans="1:51" ht="30" customHeight="1" x14ac:dyDescent="0.2">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2">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2">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2">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2">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2">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2">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2">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2">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2">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2">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2">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5">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2">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2">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2">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2">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2">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2">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2">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2">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2">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2">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2">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2">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5">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2">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2">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2">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2">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2">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2">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2">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2">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2">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2">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2">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2">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5">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2">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2">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2">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2">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2">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2">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2">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2">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2">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2">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2">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2">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5">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5"/>
    <row r="108" spans="1:51" ht="30" customHeight="1" x14ac:dyDescent="0.2">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2">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2">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2">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2">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2">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2">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2">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2">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2">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2">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2">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5">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2">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2">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2">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2">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2">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2">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2">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2">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2">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2">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2">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2">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5">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2">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2">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2">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2">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2">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2">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2">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2">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2">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2">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2">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2">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5">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2">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2">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2">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2">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2">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2">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2">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2">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2">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2">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2">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2">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5">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5"/>
    <row r="161" spans="1:51" ht="30" customHeight="1" x14ac:dyDescent="0.2">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2">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2">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2">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2">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2">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2">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2">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2">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2">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2">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2">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5">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2">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2">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2">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2">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2">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2">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2">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2">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2">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2">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2">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2">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5">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2">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2">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2">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2">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2">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2">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2">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2">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2">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2">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2">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2">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5">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2">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2">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2">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2">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2">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2">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2">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2">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2">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2">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2">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2">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5">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5"/>
    <row r="214" spans="1:51" ht="30" customHeight="1" x14ac:dyDescent="0.2">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2">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2">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2">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2">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2">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2">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2">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2">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2">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2">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2">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5">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2">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2">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2">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2">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2">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2">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2">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2">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2">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2">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2">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2">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5">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2">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2">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2">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2">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2">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2">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2">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2">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2">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2">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2">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2">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5">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2">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2">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2">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2">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2">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2">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2">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2">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2">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2">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2">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2">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5">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 x14ac:dyDescent="0.2"/>
  <cols>
    <col min="1" max="2" width="2.6328125" style="34" customWidth="1"/>
    <col min="3" max="33" width="2.6328125" style="70" customWidth="1"/>
    <col min="34" max="37" width="3.453125" style="70" customWidth="1"/>
    <col min="38" max="41" width="2.6328125" style="70" customWidth="1"/>
    <col min="42" max="50" width="3.26953125" style="71" customWidth="1"/>
    <col min="51" max="51" width="11.08984375" style="34" hidden="1" customWidth="1"/>
    <col min="52" max="57" width="2.26953125" style="34" customWidth="1"/>
    <col min="58" max="61" width="9" style="34"/>
    <col min="62" max="62" width="27.90625" style="34" customWidth="1"/>
    <col min="63" max="63" width="12.26953125" style="34" customWidth="1"/>
    <col min="64" max="16384" width="9" style="34"/>
  </cols>
  <sheetData>
    <row r="1" spans="1:51" ht="23.25" customHeight="1" x14ac:dyDescent="0.2">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2">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2">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2">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2">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2">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2">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2">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2">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2">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2">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2">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2">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2">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2">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2">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2">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2">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2">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2">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2">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2">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2">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2">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2">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2">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2">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2">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2">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2">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2">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2">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2">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2">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2">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2">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2">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2">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2">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2">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2">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2">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2">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2">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2">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2">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2">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2">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2">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2">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2">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2">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2">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2">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2">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2">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2">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2">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2">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2">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2">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2">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2">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2">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2">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2">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2">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2">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2">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2">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2">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2">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2">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2">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2">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2">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2">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2">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2">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2">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2">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2">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2">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2">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2">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2">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2">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2">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2">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2">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2">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2">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2">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2">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2">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2">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2">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2">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2">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2">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2">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2">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2">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2">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2">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2">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2">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2">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2">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2">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2">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2">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2">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2">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2">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2">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2">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2">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2">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2">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2">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2">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2">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2">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2">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2">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2">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2">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2">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2">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2">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2">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2">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2">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2">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2">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2">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2">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2">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2">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2">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2">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2">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2">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2">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2">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2">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2">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2">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2">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2">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2">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2">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2">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2">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2">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2">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2">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2">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2">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2">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2">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2">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2">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2">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2">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2">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2">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2">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2">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2">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2">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2">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2">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2">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2">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2">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2">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2">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2">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2">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2">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2">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2">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2">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2">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2">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2">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2">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2">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2">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2">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2">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2">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2">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2">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2">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2">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2">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2">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2">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2">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2">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2">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2">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2">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2">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2">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2">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2">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2">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2">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2">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2">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2">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2">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2">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2">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2">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2">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2">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2">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2">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2">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2">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2">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2">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2">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2">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2">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2">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2">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2">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2">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2">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2">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2">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2">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2">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2">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2">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2">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2">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2">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2">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2">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2">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2">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2">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2">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2">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2">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2">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2">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2">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2">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2">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2">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2">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2">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2">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2">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2">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2">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2">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2">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2">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2">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2">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2">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2">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2">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2">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2">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2">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2">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2">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2">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2">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2">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2">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2">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2">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2">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2">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2">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2">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2">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2">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2">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2">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2">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2">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2">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2">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2">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2">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2">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2">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2">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2">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2">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2">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2">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2">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2">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2">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2">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2">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2">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2">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2">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2">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2">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2">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2">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2">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2">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2">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2">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2">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2">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2">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2">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2">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2">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2">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2">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2">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2">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2">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2">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2">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2">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2">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2">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2">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2">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2">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2">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2">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2">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2">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2">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2">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2">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2">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2">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2">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2">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2">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2">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2">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2">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2">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2">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2">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2">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2">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2">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2">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2">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2">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2">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2">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2">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2">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2">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2">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2">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2">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2">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2">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2">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2">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2">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2">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2">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2">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2">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2">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2">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2">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2">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2">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2">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2">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2">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2">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2">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2">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2">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2">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2">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2">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2">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2">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2">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2">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2">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2">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2">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2">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2">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2">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2">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2">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2">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2">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2">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2">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2">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2">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2">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2">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2">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2">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2">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2">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2">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2">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2">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2">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2">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2">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2">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2">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2">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2">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2">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2">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2">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2">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2">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2">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2">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2">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2">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2">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2">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2">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2">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2">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2">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2">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2">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2">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2">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2">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2">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2">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2">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2">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2">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2">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2">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2">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2">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2">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2">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2">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2">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2">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2">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2">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2">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2">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2">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2">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2">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2">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2">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2">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2">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2">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2">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2">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2">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2">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2">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2">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2">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2">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2">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2">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2">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2">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2">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2">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2">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2">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2">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2">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2">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2">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2">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2">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2">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2">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2">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2">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2">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2">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2">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2">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2">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2">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2">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2">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2">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2">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2">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2">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2">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2">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2">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2">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2">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2">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2">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2">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2">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2">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2">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2">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2">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2">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2">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2">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2">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2">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2">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2">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2">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2">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2">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2">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2">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2">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2">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2">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2">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2">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2">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2">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2">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2">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2">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2">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2">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2">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2">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2">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2">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2">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2">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2">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2">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2">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2">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2">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2">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2">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2">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2">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2">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2">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2">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2">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2">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2">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2">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2">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2">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2">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2">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2">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2">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2">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2">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2">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2">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2">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2">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2">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2">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2">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2">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2">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2">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2">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2">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2">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2">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2">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2">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2">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2">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2">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2">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2">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2">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2">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2">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2">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2">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2">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2">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2">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2">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2">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2">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2">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2">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2">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2">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2">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2">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2">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2">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2">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2">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2">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2">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2">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2">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2">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2">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2">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2">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2">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2">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2">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2">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2">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2">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2">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2">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2">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2">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2">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2">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2">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2">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2">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2">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2">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2">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2">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2">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2">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2">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2">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2">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2">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2">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2">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2">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2">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2">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2">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2">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2">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2">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2">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2">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2">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2">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2">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2">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2">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2">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2">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2">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2">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2">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2">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2">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2">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2">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2">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2">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2">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2">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2">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2">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2">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2">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2">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2">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2">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2">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2">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2">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2">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2">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2">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2">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2">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2">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2">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2">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2">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2">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2">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2">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2">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2">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2">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2">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2">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2">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2">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2">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2">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2">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2">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2">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2">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2">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2">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2">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2">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2">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2">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2">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2">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2">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2">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2">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2">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2">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2">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2">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2">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2">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2">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2">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2">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2">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2">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2">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2">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2">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2">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2">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2">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2">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2">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2">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2">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2">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2">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2">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2">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2">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2">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2">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2">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2">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2">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2">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2">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2">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2">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2">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2">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2">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2">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2">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2">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2">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2">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2">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2">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2">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2">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2">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2">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2">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2">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2">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2">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2">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2">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2">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2">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2">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2">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2">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2">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2">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2">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2">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2">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2">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2">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2">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2">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2">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2">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2">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2">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2">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2">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2">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2">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2">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2">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2">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2">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2">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2">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2">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2">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2">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2">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2">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2">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2">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2">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2">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2">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2">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2">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2">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2">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2">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2">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2">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2">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2">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2">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2">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2">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2">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2">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2">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2">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2">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2">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2">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2">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2">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2">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2">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2">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2">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2">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2">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2">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2">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2">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2">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2">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2">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2">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2">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2">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2">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2">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2">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2">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2">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2">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2">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2">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2">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2">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2">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2">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2">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2">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2">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2">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2">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2">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2">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2">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2">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2">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2">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2">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2">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2">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2">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2">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2">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2">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2">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2">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2">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2">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2">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2">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2">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2">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2">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2">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2">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2">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2">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2">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2">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2">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2">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2">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2">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2">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2">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2">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2">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2">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2">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2">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2">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2">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2">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2">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2">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2">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2">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2">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2">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2">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2">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2">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2">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2">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2">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2">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2">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2">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2">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2">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2">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2">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2">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2">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2">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2">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2">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2">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2">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2">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2">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2">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2">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2">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2">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2">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2">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2">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2">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2">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2">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2">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2">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2">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2">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2">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2">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2">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2">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2">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2">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2">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2">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2">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2">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2">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2">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2">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2">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2">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2">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2">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2">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2">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2">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2">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2">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2">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2">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2">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2">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2">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2">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2">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2">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2">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2">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2">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2">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2">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2">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2">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2">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2">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2">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2">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2">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2">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2">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2">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2">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2">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2">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2">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2">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2">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2">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2">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2">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2">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2">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2">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2">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2">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2">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2">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2">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2">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2">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2">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2">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2">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2">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2">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2">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2">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2">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2">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2">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2">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2">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2">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2">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2">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2">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2">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2">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2">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2">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2">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2">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2">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2">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2">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2">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2">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2">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2">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2">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2">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2">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2">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2">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2">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2">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2">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2">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2">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2">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2">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2">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2">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2">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2">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2">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2">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2">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2">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2">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2">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2">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2">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2">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2">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2">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2">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2">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2">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2">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2">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2">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2">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2">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2">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2">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2">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2">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2">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2">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2">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2">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2">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2">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2">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2">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2">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2">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2">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2">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2">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2">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2">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2">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2">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2">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2">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2">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2">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2">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2">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2">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2">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2">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2">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2">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2">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2">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2">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2">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2">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2">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2">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2">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2">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2">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2">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2">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2">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2">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2">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2">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2">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2">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2">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2">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2">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2">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2">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2">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2">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2">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2">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2">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2">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2">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2">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2">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2">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2">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2">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2">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2">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2">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2">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2">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2">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2">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2">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2">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2">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2">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2">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2">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2">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2">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2">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2">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2">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2">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2">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2">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2">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2">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2">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2">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2">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2">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2">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2">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2">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2">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2">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2">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2">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2">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2">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2">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2">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2">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2">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2">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2">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2">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2">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2">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2">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2">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2">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2">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2">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2">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2">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2">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2">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2">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2">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2">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2">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2">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2">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2">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2">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2">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2">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2">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2">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2">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2">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2">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2">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2">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2">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2">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2">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2">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2">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2">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2">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2">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2">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2">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2">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2">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2">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2">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2">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2">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2">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2">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2">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2">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2">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2">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2">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2">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2">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2">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2">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2">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2">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2">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2">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2">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2">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2">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2">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2">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2">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2">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2">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2">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2">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2">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2">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2">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2">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2">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2">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2">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2">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2">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2">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2">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2">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2">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2">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2">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2">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2">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2">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2">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2">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2">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2">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2">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2">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2">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2">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2">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2">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2">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2">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2">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2">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2">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2">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2">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2">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2">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2">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2">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2">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2">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2">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2">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2">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2">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2">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2">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2">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2">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2">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2">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2">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2">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岸本 基希(kishimoto-motoki)</cp:lastModifiedBy>
  <cp:lastPrinted>2021-06-10T15:24:59Z</cp:lastPrinted>
  <dcterms:created xsi:type="dcterms:W3CDTF">2012-03-13T00:50:25Z</dcterms:created>
  <dcterms:modified xsi:type="dcterms:W3CDTF">2021-08-12T02:59:55Z</dcterms:modified>
</cp:coreProperties>
</file>