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1　難病係\14 作業関係\レビューシート\2021年度\05 【作業依頼】①行政事業レビューシート（最終公表版）、②概算要求反映状況調（事業単位整理表）\06 確認依頼②\02 書記室へ\"/>
    </mc:Choice>
  </mc:AlternateContent>
  <bookViews>
    <workbookView xWindow="0" yWindow="0" windowWidth="25605" windowHeight="96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<sst xmlns="http://schemas.openxmlformats.org/spreadsheetml/2006/main" count="3109" uniqueCount="781">
  <si>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</si>
  <si>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</si>
  <si>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</si>
  <si>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</si>
  <si>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</si>
  <si>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</si>
  <si>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</si>
  <si>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</si>
  <si>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</si>
  <si>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</si>
  <si>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</si>
  <si>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</si>
  <si>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</si>
  <si>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</si>
  <si>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</si>
  <si>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</si>
  <si>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</si>
  <si>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</si>
  <si>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</si>
  <si>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</si>
  <si>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</si>
  <si>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</si>
  <si>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</si>
  <si>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</si>
  <si>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</si>
  <si>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</si>
  <si>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</si>
  <si>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</si>
  <si>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</si>
  <si>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</si>
  <si>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</si>
  <si>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</si>
  <si>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</si>
  <si>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</si>
  <si>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</si>
  <si>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</si>
  <si>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</si>
  <si>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</si>
  <si>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</si>
  <si>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</si>
  <si>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</si>
  <si>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</si>
  <si>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</si>
  <si>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</si>
  <si>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</si>
  <si>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</si>
  <si>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</si>
  <si>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</si>
  <si>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</si>
  <si>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</si>
  <si>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</si>
  <si>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</si>
  <si>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</si>
  <si>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</si>
  <si>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</si>
  <si>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</si>
  <si>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</si>
  <si>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</si>
  <si>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</si>
  <si>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</si>
  <si>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</si>
  <si>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</si>
  <si>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</si>
  <si>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</si>
  <si>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</si>
  <si>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</si>
  <si>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</si>
  <si>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</si>
  <si>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</si>
  <si>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</si>
  <si>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</si>
  <si>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</si>
  <si>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</si>
  <si>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</si>
  <si>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</si>
  <si>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</si>
  <si>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</si>
  <si>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</si>
  <si>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</si>
  <si>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</si>
  <si>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</si>
  <si>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</si>
  <si>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</si>
  <si>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</si>
  <si>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</si>
  <si>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</si>
  <si>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</si>
  <si>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</si>
  <si>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</si>
  <si>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</si>
  <si>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</si>
  <si>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</si>
  <si>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</si>
  <si>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</si>
  <si>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</si>
  <si>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</si>
  <si>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</si>
  <si>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</si>
  <si>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</si>
  <si>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</si>
  <si>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</si>
  <si>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</si>
  <si>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</si>
  <si>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</si>
  <si>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</si>
  <si>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</si>
  <si>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</si>
  <si>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</si>
  <si>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</si>
  <si>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</si>
  <si>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</si>
  <si>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</si>
  <si>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</si>
  <si>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</si>
  <si>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</si>
  <si>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</si>
  <si>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</si>
  <si>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</si>
  <si>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</si>
  <si>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</si>
  <si>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</si>
  <si>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</si>
  <si>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</si>
  <si>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</si>
  <si>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</si>
  <si>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</si>
  <si>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</si>
  <si>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</si>
  <si>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</si>
  <si>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</si>
  <si>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</si>
  <si>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</si>
  <si>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</si>
  <si>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</si>
  <si>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</si>
  <si>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</si>
  <si>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</si>
  <si>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</si>
  <si>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</si>
  <si>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</si>
  <si>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</si>
  <si>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</si>
  <si>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</si>
  <si>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</si>
  <si>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</si>
  <si>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</si>
  <si>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</si>
  <si>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</si>
  <si>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</si>
  <si>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</si>
  <si>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</si>
  <si>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</si>
  <si>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</si>
  <si>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</si>
  <si>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</si>
  <si>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</si>
  <si>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</si>
  <si>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</si>
  <si>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</si>
  <si>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</si>
  <si>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</si>
  <si>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</si>
  <si>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</si>
  <si>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</si>
  <si>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</si>
  <si>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</si>
  <si>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</si>
  <si>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</si>
  <si>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</si>
  <si>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</si>
  <si>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</si>
  <si>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</si>
  <si>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</si>
  <si>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</si>
  <si>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</si>
  <si>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</si>
  <si>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</si>
  <si>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</si>
  <si>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</si>
  <si>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</si>
  <si>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</si>
  <si>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</si>
  <si>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</si>
  <si>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</si>
  <si>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</si>
  <si>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</si>
  <si>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</si>
  <si>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</si>
  <si>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</si>
  <si>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</si>
  <si>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</si>
  <si>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</si>
  <si>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</si>
  <si>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</si>
  <si>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</si>
  <si>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</si>
  <si>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</si>
  <si>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</si>
  <si>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</si>
  <si>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</si>
  <si>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</si>
  <si>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</si>
  <si>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</si>
  <si>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</si>
  <si>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</si>
  <si>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</si>
  <si>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</si>
  <si>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</si>
  <si>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</si>
  <si>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</si>
  <si>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</si>
  <si>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</si>
  <si>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</si>
  <si>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</si>
  <si>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</si>
  <si>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</si>
  <si>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</si>
  <si>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</si>
  <si>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</si>
  <si>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</si>
  <si>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</si>
  <si>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</si>
  <si>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</si>
  <si>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</si>
  <si>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</si>
  <si>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</si>
  <si>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</si>
  <si>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</si>
  <si>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</si>
  <si>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</si>
  <si>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</si>
  <si>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</si>
  <si>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</si>
  <si>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</si>
  <si>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</si>
  <si>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</si>
  <si>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</si>
  <si>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</si>
  <si>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</si>
  <si>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</si>
  <si>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</si>
  <si>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</si>
  <si>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</si>
  <si>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</si>
  <si>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</si>
  <si>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</si>
  <si>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</si>
  <si>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</si>
  <si>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</si>
  <si>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</si>
  <si>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</si>
  <si>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</si>
  <si>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</si>
  <si>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</si>
  <si>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</si>
  <si>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</si>
  <si>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</si>
  <si>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</si>
  <si>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</si>
  <si>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</si>
  <si>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</si>
  <si>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</si>
  <si>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</si>
  <si>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</si>
  <si>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</si>
  <si>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</si>
  <si>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</si>
  <si>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</si>
  <si>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</si>
  <si>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</si>
  <si>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</si>
  <si>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</si>
  <si>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</si>
  <si>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</si>
  <si>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</si>
  <si>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</si>
  <si>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</si>
  <si>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</si>
  <si>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</si>
  <si>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</si>
  <si>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</si>
  <si>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</si>
  <si>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</si>
  <si>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</si>
  <si>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</si>
  <si>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</si>
  <si>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</si>
  <si>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</si>
  <si>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</si>
  <si>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</si>
  <si>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</si>
  <si>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</si>
  <si>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</si>
  <si>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</si>
  <si>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</si>
  <si>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</si>
  <si>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</si>
  <si>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</si>
  <si>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</si>
  <si>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</si>
  <si>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</si>
  <si>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</si>
  <si>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</si>
  <si>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</si>
  <si>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</si>
  <si>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</si>
  <si>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</si>
  <si>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</si>
  <si>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</si>
  <si>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</si>
  <si>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</si>
  <si>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</si>
  <si>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</si>
  <si>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</si>
  <si>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</si>
  <si>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</si>
  <si>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</si>
  <si>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</si>
  <si>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</si>
  <si>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</si>
  <si>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</si>
  <si>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</si>
  <si>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</si>
  <si>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</si>
  <si>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</si>
  <si>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</si>
  <si>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</si>
  <si>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</si>
  <si>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</si>
  <si>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</si>
  <si>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</si>
  <si>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</si>
  <si>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</si>
  <si>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</si>
  <si>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</si>
  <si>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</si>
  <si>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</si>
  <si>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</si>
  <si>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</si>
  <si>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</si>
  <si>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</si>
  <si>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</si>
  <si>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</si>
  <si>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</si>
  <si>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</si>
  <si>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</si>
  <si>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</si>
  <si>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</si>
  <si>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</si>
  <si>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</si>
  <si>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</si>
  <si>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</si>
  <si>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</si>
  <si>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</si>
  <si>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</si>
  <si>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</si>
  <si>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</si>
  <si>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</si>
  <si>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</si>
  <si>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</si>
  <si>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</si>
  <si>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</si>
  <si>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</si>
  <si>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</si>
  <si>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</si>
  <si>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</si>
  <si>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</si>
  <si>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</si>
  <si>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</si>
  <si>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</si>
  <si>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</si>
  <si>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</si>
  <si>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</si>
  <si>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</si>
  <si>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</si>
  <si>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</si>
  <si>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</si>
  <si>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</si>
  <si>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</si>
  <si>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</si>
  <si>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</si>
  <si>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</si>
  <si>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</si>
  <si>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</si>
  <si>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</si>
  <si>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</si>
  <si>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</si>
  <si>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</si>
  <si>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</si>
  <si>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</si>
  <si>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</si>
  <si>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</si>
  <si>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</si>
  <si>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</si>
  <si>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</si>
  <si>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</si>
  <si>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</si>
  <si>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</si>
  <si>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</si>
  <si>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</si>
  <si>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</si>
  <si>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</si>
  <si>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</si>
  <si>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</si>
  <si>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</si>
  <si>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</si>
  <si>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</si>
  <si>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</si>
  <si>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</si>
  <si>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</si>
  <si>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</si>
  <si>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</si>
  <si>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</si>
  <si>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</si>
  <si>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</si>
  <si>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</si>
  <si>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</si>
  <si>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</si>
  <si>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</si>
  <si>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</si>
  <si>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</si>
  <si>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</si>
  <si>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</si>
  <si>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</si>
  <si>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</si>
  <si>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</si>
  <si>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</si>
  <si>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</si>
  <si>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</si>
  <si>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</si>
  <si>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</si>
  <si>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</si>
  <si>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</si>
  <si>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</si>
  <si>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</si>
  <si>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</si>
  <si>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</si>
  <si>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</si>
  <si>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</si>
  <si>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</si>
  <si>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</si>
  <si>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</si>
  <si>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</si>
  <si>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</si>
  <si>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</si>
  <si>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</si>
  <si>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</si>
  <si>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</si>
  <si>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</si>
  <si>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</si>
  <si>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</si>
  <si>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</si>
  <si>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</si>
  <si>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</si>
  <si>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</si>
  <si>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</si>
  <si>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</si>
  <si>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</si>
  <si>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</si>
  <si>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</si>
  <si>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</si>
  <si>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</si>
  <si>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</si>
  <si>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</si>
  <si>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</si>
  <si>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</si>
  <si>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</si>
  <si>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</si>
  <si>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</si>
  <si>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</si>
  <si>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</si>
  <si>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</si>
  <si>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</si>
  <si>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</si>
  <si>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</si>
  <si>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</si>
  <si>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</si>
  <si>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</si>
  <si>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</si>
  <si>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</si>
  <si>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</si>
  <si>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</si>
  <si>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</si>
  <si>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</si>
  <si>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</si>
  <si>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</si>
  <si>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</si>
  <si>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</si>
  <si>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</si>
  <si>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</si>
  <si>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</si>
  <si>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</si>
  <si>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</si>
  <si>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</si>
  <si>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</si>
  <si>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</si>
  <si>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</si>
  <si>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</si>
  <si>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</si>
  <si>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</si>
  <si>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</si>
  <si>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</si>
  <si>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</si>
  <si>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</si>
  <si>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</si>
  <si>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</si>
  <si>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</si>
  <si>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</si>
  <si>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</si>
  <si>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</si>
  <si>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</si>
  <si>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</si>
  <si>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</si>
  <si>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</si>
  <si>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</si>
  <si>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</si>
  <si>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</si>
  <si>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</si>
  <si>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</si>
  <si>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</si>
  <si>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</si>
  <si>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</si>
  <si>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</si>
  <si>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</si>
  <si>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</si>
  <si>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</si>
  <si>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</si>
  <si>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</si>
  <si>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</si>
  <si>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</si>
  <si>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</si>
  <si>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</si>
  <si>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</si>
  <si>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</si>
  <si>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</si>
  <si>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</si>
  <si>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</si>
  <si>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</si>
  <si>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</si>
  <si>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</si>
  <si>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</si>
  <si>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</si>
  <si>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</si>
  <si>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</si>
  <si>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</si>
  <si>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</si>
  <si>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</si>
  <si>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</si>
  <si>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</si>
  <si>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</si>
  <si>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</si>
  <si>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</si>
  <si>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</si>
  <si>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</si>
  <si>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</si>
  <si>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</si>
  <si>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</si>
  <si>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</si>
  <si>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</si>
  <si>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</si>
  <si>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</si>
  <si>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</si>
  <si>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</si>
  <si>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</si>
  <si>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</si>
  <si>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</si>
  <si>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</si>
  <si>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</si>
  <si>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</si>
  <si>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</si>
  <si>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</si>
  <si>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</si>
  <si>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</si>
  <si>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</si>
  <si>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</si>
  <si>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</si>
  <si>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</si>
  <si>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</si>
  <si>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</si>
  <si>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</si>
  <si>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</si>
  <si>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</si>
  <si>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</si>
  <si>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</si>
  <si>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</si>
  <si>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</si>
  <si>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</si>
  <si>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</si>
  <si>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</si>
  <si>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</si>
  <si>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</si>
  <si>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</si>
  <si>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</si>
  <si>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</si>
  <si>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</si>
  <si>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</si>
  <si>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</si>
  <si>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</si>
  <si>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</si>
  <si>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</si>
  <si>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</si>
  <si>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</si>
  <si>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</si>
  <si>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</si>
  <si>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</si>
  <si>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</si>
  <si>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</si>
  <si>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</si>
  <si>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</si>
  <si>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</si>
  <si>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</si>
  <si>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</si>
  <si>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</si>
  <si>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</si>
  <si>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</si>
  <si>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</si>
  <si>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</si>
  <si>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</si>
  <si>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</si>
  <si>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</si>
  <si>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</si>
  <si>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</si>
  <si>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</si>
  <si>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</si>
  <si>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</si>
  <si>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</si>
  <si>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</si>
  <si>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</si>
  <si>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</si>
  <si>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</si>
  <si>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</si>
  <si>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</si>
  <si>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</si>
  <si>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</si>
  <si>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</si>
  <si>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</si>
  <si>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</si>
  <si>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</si>
  <si>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</si>
  <si>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</si>
  <si>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</si>
  <si>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</si>
  <si>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</si>
  <si>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</si>
  <si>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</si>
  <si>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</si>
  <si>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</si>
  <si>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</si>
  <si>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</si>
  <si>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</si>
  <si>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</si>
  <si>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</si>
  <si>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</si>
  <si>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</si>
  <si>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</si>
  <si>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</si>
  <si>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</si>
  <si>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</si>
  <si>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</si>
  <si>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</si>
  <si>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</si>
  <si>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</si>
  <si>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</si>
  <si>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</si>
  <si>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</si>
  <si>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</si>
  <si>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</si>
  <si>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</si>
  <si>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</si>
  <si>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</si>
  <si>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</si>
  <si>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</si>
  <si>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</si>
  <si>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</si>
  <si>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</si>
  <si>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</si>
  <si>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</si>
  <si>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</si>
  <si>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</si>
  <si>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</si>
  <si>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</si>
  <si>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</si>
  <si>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</si>
  <si>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</si>
  <si>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</si>
  <si>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</si>
  <si>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</si>
  <si>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</si>
  <si>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</si>
  <si>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</si>
  <si>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</si>
  <si>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</si>
  <si>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</si>
  <si>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</si>
  <si>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</si>
  <si>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</si>
  <si>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</si>
  <si>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</si>
  <si>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</si>
  <si>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</si>
  <si>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</si>
  <si>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</si>
  <si>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</si>
  <si>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</si>
  <si>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</si>
  <si>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</si>
  <si>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</si>
  <si>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</si>
  <si>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</si>
  <si>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</si>
  <si>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</si>
  <si>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</si>
  <si>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</si>
  <si>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</si>
  <si>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難病医療費等負担金</t>
  </si>
  <si>
    <t>厚生労働省</t>
  </si>
  <si>
    <t>健康局</t>
    <rPh sb="0" eb="3">
      <t>ケンコウキョク</t>
    </rPh>
    <phoneticPr fontId="5"/>
  </si>
  <si>
    <t>難病対策課</t>
    <rPh sb="0" eb="2">
      <t>ナンビョウ</t>
    </rPh>
    <rPh sb="2" eb="5">
      <t>タイサクカ</t>
    </rPh>
    <phoneticPr fontId="5"/>
  </si>
  <si>
    <t>課長：尾崎　守正</t>
    <rPh sb="0" eb="2">
      <t>カチョウ</t>
    </rPh>
    <rPh sb="3" eb="5">
      <t>オザキ</t>
    </rPh>
    <rPh sb="6" eb="8">
      <t>モリマサ</t>
    </rPh>
    <phoneticPr fontId="5"/>
  </si>
  <si>
    <t>○</t>
  </si>
  <si>
    <t>難病の患者に対する医療等に関する法律（平成26年法
律第50号）第５条</t>
  </si>
  <si>
    <t>難病医療費等の国庫負担について</t>
  </si>
  <si>
    <t>難病の患者に対する医療等に関する法律（平成26年法律第50号。以下、「難病法」という。）に基づく特定医療費の支給対象となる指定難病（難病法第５条第１項に規定する指定難病をいう。）について、治療方法の確立等に資するため、難病患者データの収集を効率的に行い治療研究を推進することに加え、効果的な治療方法が確立されるまでの間、長期の療養による医療費の経済的な負担が大きい患者を支援する。　</t>
  </si>
  <si>
    <t>難病患者の医療費負担を軽減するため、難病の特性を踏まえて、負担割合を３割から２割に軽減し、所得に応じて負担限度額を設定することとし、医療費助成を実施する。
（補助率：1/2）</t>
  </si>
  <si>
    <t>-</t>
  </si>
  <si>
    <t>前年度の医療受給者証交
付件数以上</t>
  </si>
  <si>
    <t>衛生行政報告例による難病法に基づく医療受給者証交付件数</t>
  </si>
  <si>
    <t>件</t>
  </si>
  <si>
    <t>衛生行政報告例</t>
  </si>
  <si>
    <t>執行額</t>
  </si>
  <si>
    <t>百万円</t>
  </si>
  <si>
    <t>単位当たりコスト ＝ Ｘ ／ Ｙ
Ｘ：「医療費助成額」
Ｙ：「受給者数」　　</t>
  </si>
  <si>
    <t>千円／人</t>
  </si>
  <si>
    <t>X / Y</t>
  </si>
  <si>
    <t>80,141,998/
912,714</t>
    <phoneticPr fontId="5"/>
  </si>
  <si>
    <t>Ⅰ－５　感染症など健康を脅かす疾病を予防・防止するとともに、感染者等に必要な医療等を確保すること</t>
  </si>
  <si>
    <t>Ⅰ－５－２　難病等の予防・治療等を充実させること</t>
  </si>
  <si>
    <t>衛生行政報告例による難病法に基づく医療受給者証交付件数（アウトカム）</t>
  </si>
  <si>
    <t>難病法に基づく特定医療費の支給対象となる指定難病の治療方法の確立等に資するため、難病患者データの収集を効率的に行い治療研究を推進することに加え、効果的な治療方法が確立されるまでの間、長期の療養による医療費の経済的な負担が大きい患者を支援することで難病対策を推進し、目標達成に寄与する。　</t>
  </si>
  <si>
    <t>難病の治療研究を推進するとともに、難病医療費の自己負担額を軽減する事業であり、国費を投入する必要がある。</t>
  </si>
  <si>
    <t>難病の治療研究を推進するとともに、国内の難病患者に対する医療費助成を行う事業であり、国が実施すべき事業である。</t>
  </si>
  <si>
    <t>難病の医療費に対する補助金であり、難病患者の医療費自己負担を軽減するという成果目標達成に向けて、優先度の高い事業である。</t>
  </si>
  <si>
    <t>‐</t>
  </si>
  <si>
    <t>無</t>
  </si>
  <si>
    <t>△</t>
  </si>
  <si>
    <t>所得に応じた自己負担額を設定しており、妥当である。</t>
  </si>
  <si>
    <t>医療費の支給件数が見込みより下回ったため。</t>
  </si>
  <si>
    <t>集計中</t>
  </si>
  <si>
    <t>都道府県が行う難病法に基づく支給認定を受けた指定難病の患者に対する医療費助成に要する費用について、適切に国負担分を支出している。</t>
  </si>
  <si>
    <t>本事業は、難病法に基づき行われる医療費助成であり、支給件数が見込みより下回ったため執行率については低い水準となったものの、医療受給者に対しては医療費助成を漏れなく実施しており、適正に実施されている。</t>
  </si>
  <si>
    <t>本事業は、難病法に基づき行われる医療費助成であり、引き続き実施していく。ただし、予算の執行率が低い水準であることを踏まえ、不用理由を分析し、適切な予算の執行に努める。</t>
  </si>
  <si>
    <t>-</t>
    <phoneticPr fontId="5"/>
  </si>
  <si>
    <t>新26-014</t>
    <phoneticPr fontId="5"/>
  </si>
  <si>
    <t>164</t>
    <phoneticPr fontId="5"/>
  </si>
  <si>
    <t>159</t>
    <phoneticPr fontId="5"/>
  </si>
  <si>
    <t>162</t>
    <phoneticPr fontId="5"/>
  </si>
  <si>
    <t>171</t>
    <phoneticPr fontId="5"/>
  </si>
  <si>
    <t>医療費</t>
    <rPh sb="0" eb="3">
      <t>イリョウヒ</t>
    </rPh>
    <phoneticPr fontId="5"/>
  </si>
  <si>
    <t>難病医療費等負担金事業の実施</t>
    <rPh sb="0" eb="2">
      <t>ナンビョウ</t>
    </rPh>
    <rPh sb="2" eb="5">
      <t>イリョウヒ</t>
    </rPh>
    <rPh sb="5" eb="6">
      <t>トウ</t>
    </rPh>
    <rPh sb="6" eb="9">
      <t>フタンキン</t>
    </rPh>
    <rPh sb="9" eb="11">
      <t>ジギョウ</t>
    </rPh>
    <rPh sb="12" eb="14">
      <t>ジッシ</t>
    </rPh>
    <phoneticPr fontId="5"/>
  </si>
  <si>
    <t>難病医療費等負担金事業の実施</t>
  </si>
  <si>
    <t>厚労</t>
  </si>
  <si>
    <t>補助金等交付</t>
  </si>
  <si>
    <t>88,372,675/
946,110</t>
    <phoneticPr fontId="5"/>
  </si>
  <si>
    <t>A.東京都</t>
    <rPh sb="2" eb="5">
      <t>トウキョウト</t>
    </rPh>
    <phoneticPr fontId="5"/>
  </si>
  <si>
    <t>東京都</t>
    <rPh sb="0" eb="3">
      <t>トウキョウト</t>
    </rPh>
    <phoneticPr fontId="5"/>
  </si>
  <si>
    <t>大阪府</t>
    <rPh sb="0" eb="3">
      <t>オオサカフ</t>
    </rPh>
    <phoneticPr fontId="5"/>
  </si>
  <si>
    <t>埼玉県</t>
    <rPh sb="0" eb="3">
      <t>サイタマケン</t>
    </rPh>
    <phoneticPr fontId="5"/>
  </si>
  <si>
    <t>千葉県</t>
    <rPh sb="0" eb="3">
      <t>チバケン</t>
    </rPh>
    <phoneticPr fontId="5"/>
  </si>
  <si>
    <t>兵庫県</t>
    <rPh sb="0" eb="3">
      <t>ヒョウゴケン</t>
    </rPh>
    <phoneticPr fontId="5"/>
  </si>
  <si>
    <t>北海道</t>
    <rPh sb="0" eb="3">
      <t>ホッカイドウ</t>
    </rPh>
    <phoneticPr fontId="5"/>
  </si>
  <si>
    <t>札幌市</t>
    <rPh sb="0" eb="3">
      <t>サッポロシ</t>
    </rPh>
    <phoneticPr fontId="5"/>
  </si>
  <si>
    <t>大阪市</t>
    <rPh sb="0" eb="3">
      <t>オオサカシ</t>
    </rPh>
    <phoneticPr fontId="5"/>
  </si>
  <si>
    <t>愛知県</t>
    <rPh sb="0" eb="3">
      <t>アイチケン</t>
    </rPh>
    <phoneticPr fontId="5"/>
  </si>
  <si>
    <t>福岡県</t>
    <rPh sb="0" eb="3">
      <t>フクオカケン</t>
    </rPh>
    <phoneticPr fontId="5"/>
  </si>
  <si>
    <t>－</t>
    <phoneticPr fontId="5"/>
  </si>
  <si>
    <t>-</t>
    <phoneticPr fontId="5"/>
  </si>
  <si>
    <t>-</t>
    <phoneticPr fontId="5"/>
  </si>
  <si>
    <t>成果目標は達成している一方、執行率が8割程度で推移していることから、より適切な予算額に見直し、執行率の向上に努める事。(栗原　美津枝)</t>
    <phoneticPr fontId="5"/>
  </si>
  <si>
    <t>難病の患者に対する医療等に関する法律に基づく特定医療費の支給対象となる指定難病について、長期の療養による医療費の経済的な負担が大きい患者を支援するために必要な事業であるが、執行率を踏まえ、予算額の適正化を検討すること。</t>
    <rPh sb="86" eb="89">
      <t>シッコウリツ</t>
    </rPh>
    <rPh sb="90" eb="91">
      <t>フ</t>
    </rPh>
    <rPh sb="94" eb="97">
      <t>ヨサンガク</t>
    </rPh>
    <rPh sb="98" eb="101">
      <t>テキセイカ</t>
    </rPh>
    <rPh sb="102" eb="104">
      <t>ケントウ</t>
    </rPh>
    <phoneticPr fontId="5"/>
  </si>
  <si>
    <t>医療費助成の対象となる指定難病が追加されることとなっており、それに伴い医療費助成対象者が増加することから概算要求への反映は難しいが、難病医療費助成制度の周知に一層努め、執行率の向上を図る。</t>
    <rPh sb="0" eb="3">
      <t>イリョウヒ</t>
    </rPh>
    <rPh sb="3" eb="5">
      <t>ジョセイ</t>
    </rPh>
    <rPh sb="6" eb="8">
      <t>タイショウ</t>
    </rPh>
    <rPh sb="11" eb="13">
      <t>シテイ</t>
    </rPh>
    <rPh sb="13" eb="15">
      <t>ナンビョウ</t>
    </rPh>
    <rPh sb="16" eb="18">
      <t>ツイカ</t>
    </rPh>
    <rPh sb="33" eb="34">
      <t>トモナ</t>
    </rPh>
    <rPh sb="35" eb="38">
      <t>イリョウヒ</t>
    </rPh>
    <rPh sb="38" eb="40">
      <t>ジョセイ</t>
    </rPh>
    <rPh sb="40" eb="43">
      <t>タイショウシャ</t>
    </rPh>
    <rPh sb="44" eb="46">
      <t>ゾウカ</t>
    </rPh>
    <rPh sb="52" eb="54">
      <t>ガイサン</t>
    </rPh>
    <rPh sb="54" eb="56">
      <t>ヨウキュウ</t>
    </rPh>
    <rPh sb="58" eb="60">
      <t>ハンエイ</t>
    </rPh>
    <rPh sb="61" eb="62">
      <t>ムズカ</t>
    </rPh>
    <rPh sb="66" eb="68">
      <t>ナンビョウ</t>
    </rPh>
    <rPh sb="68" eb="71">
      <t>イリョウヒ</t>
    </rPh>
    <rPh sb="71" eb="73">
      <t>ジョセイ</t>
    </rPh>
    <rPh sb="73" eb="75">
      <t>セイド</t>
    </rPh>
    <rPh sb="76" eb="78">
      <t>シュウチ</t>
    </rPh>
    <rPh sb="79" eb="81">
      <t>イッソウ</t>
    </rPh>
    <rPh sb="81" eb="82">
      <t>ツト</t>
    </rPh>
    <rPh sb="84" eb="87">
      <t>シッコウリツ</t>
    </rPh>
    <rPh sb="88" eb="90">
      <t>コウジョウ</t>
    </rPh>
    <rPh sb="91" eb="92">
      <t>ハカ</t>
    </rPh>
    <phoneticPr fontId="5"/>
  </si>
  <si>
    <t>医療費受給者等の増</t>
    <rPh sb="0" eb="3">
      <t>イリョウヒ</t>
    </rPh>
    <rPh sb="3" eb="6">
      <t>ジュキュウシャ</t>
    </rPh>
    <rPh sb="6" eb="7">
      <t>トウ</t>
    </rPh>
    <rPh sb="8" eb="9">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</si>
</sst>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28956</xdr:colOff>
      <xdr:row>31</xdr:row>
      <xdr:rowOff>37187</xdr:rowOff>
    </xdr:to>
    <xdr:sp macro="" textlink="">
      <xdr:nvSpPr>
        <xdr:cNvPr id="3" name="テキスト ボックス 2"/>
        <xdr:cNvSpPr txBox="1"/>
      </xdr:nvSpPr>
      <xdr:spPr>
        <a:xfrm>
          <a:off x="9201150" y="9667875"/>
          <a:ext cx="429006" cy="275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132</xdr:row>
      <xdr:rowOff>0</xdr:rowOff>
    </xdr:from>
    <xdr:to>
      <xdr:col>49</xdr:col>
      <xdr:colOff>228381</xdr:colOff>
      <xdr:row>133</xdr:row>
      <xdr:rowOff>87292</xdr:rowOff>
    </xdr:to>
    <xdr:sp macro="" textlink="">
      <xdr:nvSpPr>
        <xdr:cNvPr id="11" name="テキスト ボックス 10"/>
        <xdr:cNvSpPr txBox="1"/>
      </xdr:nvSpPr>
      <xdr:spPr>
        <a:xfrm>
          <a:off x="9201150" y="14935200"/>
          <a:ext cx="828456" cy="325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oneCellAnchor>
    <xdr:from>
      <xdr:col>15</xdr:col>
      <xdr:colOff>95250</xdr:colOff>
      <xdr:row>748</xdr:row>
      <xdr:rowOff>133350</xdr:rowOff>
    </xdr:from>
    <xdr:ext cx="1689100" cy="643581"/>
    <xdr:sp macro="" textlink="">
      <xdr:nvSpPr>
        <xdr:cNvPr id="13" name="テキスト ボックス 12"/>
        <xdr:cNvSpPr txBox="1"/>
      </xdr:nvSpPr>
      <xdr:spPr>
        <a:xfrm>
          <a:off x="3095625" y="41852850"/>
          <a:ext cx="1689100" cy="64358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91,917</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13</xdr:col>
      <xdr:colOff>38100</xdr:colOff>
      <xdr:row>750</xdr:row>
      <xdr:rowOff>228601</xdr:rowOff>
    </xdr:from>
    <xdr:to>
      <xdr:col>26</xdr:col>
      <xdr:colOff>95250</xdr:colOff>
      <xdr:row>752</xdr:row>
      <xdr:rowOff>152400</xdr:rowOff>
    </xdr:to>
    <xdr:sp macro="" textlink="">
      <xdr:nvSpPr>
        <xdr:cNvPr id="14" name="大かっこ 13"/>
        <xdr:cNvSpPr/>
      </xdr:nvSpPr>
      <xdr:spPr>
        <a:xfrm>
          <a:off x="2638425" y="42652951"/>
          <a:ext cx="2657475" cy="6286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交付申請書の内容審査、交付決定等</a:t>
          </a:r>
        </a:p>
      </xdr:txBody>
    </xdr:sp>
    <xdr:clientData/>
  </xdr:twoCellAnchor>
  <xdr:twoCellAnchor>
    <xdr:from>
      <xdr:col>19</xdr:col>
      <xdr:colOff>161925</xdr:colOff>
      <xdr:row>752</xdr:row>
      <xdr:rowOff>209550</xdr:rowOff>
    </xdr:from>
    <xdr:to>
      <xdr:col>19</xdr:col>
      <xdr:colOff>161925</xdr:colOff>
      <xdr:row>754</xdr:row>
      <xdr:rowOff>13260</xdr:rowOff>
    </xdr:to>
    <xdr:cxnSp macro="">
      <xdr:nvCxnSpPr>
        <xdr:cNvPr id="15" name="直線矢印コネクタ 14"/>
        <xdr:cNvCxnSpPr/>
      </xdr:nvCxnSpPr>
      <xdr:spPr>
        <a:xfrm>
          <a:off x="3962400" y="43338750"/>
          <a:ext cx="0" cy="5085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104775</xdr:colOff>
      <xdr:row>754</xdr:row>
      <xdr:rowOff>95250</xdr:rowOff>
    </xdr:from>
    <xdr:ext cx="1261884" cy="292452"/>
    <xdr:sp macro="" textlink="">
      <xdr:nvSpPr>
        <xdr:cNvPr id="16" name="テキスト ボックス 15"/>
        <xdr:cNvSpPr txBox="1"/>
      </xdr:nvSpPr>
      <xdr:spPr>
        <a:xfrm>
          <a:off x="3305175" y="43929300"/>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13</xdr:col>
      <xdr:colOff>28575</xdr:colOff>
      <xdr:row>755</xdr:row>
      <xdr:rowOff>123825</xdr:rowOff>
    </xdr:from>
    <xdr:to>
      <xdr:col>26</xdr:col>
      <xdr:colOff>58616</xdr:colOff>
      <xdr:row>757</xdr:row>
      <xdr:rowOff>86328</xdr:rowOff>
    </xdr:to>
    <xdr:sp macro="" textlink="">
      <xdr:nvSpPr>
        <xdr:cNvPr id="17" name="テキスト ボックス 16"/>
        <xdr:cNvSpPr txBox="1"/>
      </xdr:nvSpPr>
      <xdr:spPr>
        <a:xfrm>
          <a:off x="2628900" y="44310300"/>
          <a:ext cx="2630366" cy="667353"/>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　都道府県、指定都市（</a:t>
          </a:r>
          <a:r>
            <a:rPr kumimoji="1" lang="en-US" altLang="ja-JP" sz="1100">
              <a:solidFill>
                <a:schemeClr val="dk1"/>
              </a:solidFill>
              <a:latin typeface="+mn-lt"/>
              <a:ea typeface="+mn-ea"/>
              <a:cs typeface="+mn-cs"/>
            </a:rPr>
            <a:t>67</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91,917</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13</xdr:col>
      <xdr:colOff>57150</xdr:colOff>
      <xdr:row>757</xdr:row>
      <xdr:rowOff>228600</xdr:rowOff>
    </xdr:from>
    <xdr:to>
      <xdr:col>26</xdr:col>
      <xdr:colOff>44451</xdr:colOff>
      <xdr:row>759</xdr:row>
      <xdr:rowOff>27457</xdr:rowOff>
    </xdr:to>
    <xdr:sp macro="" textlink="">
      <xdr:nvSpPr>
        <xdr:cNvPr id="18" name="大かっこ 17"/>
        <xdr:cNvSpPr/>
      </xdr:nvSpPr>
      <xdr:spPr>
        <a:xfrm>
          <a:off x="2657475" y="45119925"/>
          <a:ext cx="2587626" cy="503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・難病医療費等負担金事業の実施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760</v>
      </c>
      <c r="AK2" s="206"/>
      <c r="AL2" s="206"/>
      <c r="AM2" s="206"/>
      <c r="AN2" s="98" t="s">
        <v>408</v>
      </c>
      <c r="AO2" s="206">
        <v>20</v>
      </c>
      <c r="AP2" s="206"/>
      <c r="AQ2" s="206"/>
      <c r="AR2" s="99" t="s">
        <v>713</v>
      </c>
      <c r="AS2" s="207">
        <v>230</v>
      </c>
      <c r="AT2" s="207"/>
      <c r="AU2" s="207"/>
      <c r="AV2" s="98" t="str">
        <f>IF(AW2="","","-")</f>
        <v/>
      </c>
      <c r="AW2" s="394"/>
      <c r="AX2" s="394"/>
    </row>
    <row r="3" spans="1:50" ht="21" customHeight="1" thickBot="1" x14ac:dyDescent="0.2">
      <c r="A3" s="520" t="s">
        <v>706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715</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716</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506</v>
      </c>
      <c r="H5" s="556"/>
      <c r="I5" s="556"/>
      <c r="J5" s="556"/>
      <c r="K5" s="556"/>
      <c r="L5" s="556"/>
      <c r="M5" s="557" t="s">
        <v>66</v>
      </c>
      <c r="N5" s="558"/>
      <c r="O5" s="558"/>
      <c r="P5" s="558"/>
      <c r="Q5" s="558"/>
      <c r="R5" s="559"/>
      <c r="S5" s="560" t="s">
        <v>70</v>
      </c>
      <c r="T5" s="556"/>
      <c r="U5" s="556"/>
      <c r="V5" s="556"/>
      <c r="W5" s="556"/>
      <c r="X5" s="561"/>
      <c r="Y5" s="714" t="s">
        <v>3</v>
      </c>
      <c r="Z5" s="715"/>
      <c r="AA5" s="715"/>
      <c r="AB5" s="715"/>
      <c r="AC5" s="715"/>
      <c r="AD5" s="716"/>
      <c r="AE5" s="717" t="s">
        <v>717</v>
      </c>
      <c r="AF5" s="717"/>
      <c r="AG5" s="717"/>
      <c r="AH5" s="717"/>
      <c r="AI5" s="717"/>
      <c r="AJ5" s="717"/>
      <c r="AK5" s="717"/>
      <c r="AL5" s="717"/>
      <c r="AM5" s="717"/>
      <c r="AN5" s="717"/>
      <c r="AO5" s="717"/>
      <c r="AP5" s="718"/>
      <c r="AQ5" s="719" t="s">
        <v>718</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720</v>
      </c>
      <c r="H7" s="825"/>
      <c r="I7" s="825"/>
      <c r="J7" s="825"/>
      <c r="K7" s="825"/>
      <c r="L7" s="825"/>
      <c r="M7" s="825"/>
      <c r="N7" s="825"/>
      <c r="O7" s="825"/>
      <c r="P7" s="825"/>
      <c r="Q7" s="825"/>
      <c r="R7" s="825"/>
      <c r="S7" s="825"/>
      <c r="T7" s="825"/>
      <c r="U7" s="825"/>
      <c r="V7" s="825"/>
      <c r="W7" s="825"/>
      <c r="X7" s="826"/>
      <c r="Y7" s="392" t="s">
        <v>391</v>
      </c>
      <c r="Z7" s="296"/>
      <c r="AA7" s="296"/>
      <c r="AB7" s="296"/>
      <c r="AC7" s="296"/>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722</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723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負担</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101252</v>
      </c>
      <c r="Q13" s="164"/>
      <c r="R13" s="164"/>
      <c r="S13" s="164"/>
      <c r="T13" s="164"/>
      <c r="U13" s="164"/>
      <c r="V13" s="165"/>
      <c r="W13" s="163">
        <v>108394</v>
      </c>
      <c r="X13" s="164"/>
      <c r="Y13" s="164"/>
      <c r="Z13" s="164"/>
      <c r="AA13" s="164"/>
      <c r="AB13" s="164"/>
      <c r="AC13" s="165"/>
      <c r="AD13" s="163">
        <v>113682</v>
      </c>
      <c r="AE13" s="164"/>
      <c r="AF13" s="164"/>
      <c r="AG13" s="164"/>
      <c r="AH13" s="164"/>
      <c r="AI13" s="164"/>
      <c r="AJ13" s="165"/>
      <c r="AK13" s="163">
        <v>115187</v>
      </c>
      <c r="AL13" s="164"/>
      <c r="AM13" s="164"/>
      <c r="AN13" s="164"/>
      <c r="AO13" s="164"/>
      <c r="AP13" s="164"/>
      <c r="AQ13" s="165"/>
      <c r="AR13" s="160">
        <v>127200</v>
      </c>
      <c r="AS13" s="161"/>
      <c r="AT13" s="161"/>
      <c r="AU13" s="161"/>
      <c r="AV13" s="161"/>
      <c r="AW13" s="161"/>
      <c r="AX13" s="391"/>
    </row>
    <row r="14" spans="1:50" ht="21" customHeight="1" x14ac:dyDescent="0.15">
      <c r="A14" s="120"/>
      <c r="B14" s="121"/>
      <c r="C14" s="121"/>
      <c r="D14" s="121"/>
      <c r="E14" s="121"/>
      <c r="F14" s="122"/>
      <c r="G14" s="744"/>
      <c r="H14" s="745"/>
      <c r="I14" s="572" t="s">
        <v>8</v>
      </c>
      <c r="J14" s="626"/>
      <c r="K14" s="626"/>
      <c r="L14" s="626"/>
      <c r="M14" s="626"/>
      <c r="N14" s="626"/>
      <c r="O14" s="627"/>
      <c r="P14" s="163" t="s">
        <v>724</v>
      </c>
      <c r="Q14" s="164"/>
      <c r="R14" s="164"/>
      <c r="S14" s="164"/>
      <c r="T14" s="164"/>
      <c r="U14" s="164"/>
      <c r="V14" s="165"/>
      <c r="W14" s="163" t="s">
        <v>724</v>
      </c>
      <c r="X14" s="164"/>
      <c r="Y14" s="164"/>
      <c r="Z14" s="164"/>
      <c r="AA14" s="164"/>
      <c r="AB14" s="164"/>
      <c r="AC14" s="165"/>
      <c r="AD14" s="163" t="s">
        <v>724</v>
      </c>
      <c r="AE14" s="164"/>
      <c r="AF14" s="164"/>
      <c r="AG14" s="164"/>
      <c r="AH14" s="164"/>
      <c r="AI14" s="164"/>
      <c r="AJ14" s="165"/>
      <c r="AK14" s="163" t="s">
        <v>724</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724</v>
      </c>
      <c r="Q15" s="164"/>
      <c r="R15" s="164"/>
      <c r="S15" s="164"/>
      <c r="T15" s="164"/>
      <c r="U15" s="164"/>
      <c r="V15" s="165"/>
      <c r="W15" s="163" t="s">
        <v>724</v>
      </c>
      <c r="X15" s="164"/>
      <c r="Y15" s="164"/>
      <c r="Z15" s="164"/>
      <c r="AA15" s="164"/>
      <c r="AB15" s="164"/>
      <c r="AC15" s="165"/>
      <c r="AD15" s="163" t="s">
        <v>724</v>
      </c>
      <c r="AE15" s="164"/>
      <c r="AF15" s="164"/>
      <c r="AG15" s="164"/>
      <c r="AH15" s="164"/>
      <c r="AI15" s="164"/>
      <c r="AJ15" s="165"/>
      <c r="AK15" s="163" t="s">
        <v>724</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724</v>
      </c>
      <c r="Q16" s="164"/>
      <c r="R16" s="164"/>
      <c r="S16" s="164"/>
      <c r="T16" s="164"/>
      <c r="U16" s="164"/>
      <c r="V16" s="165"/>
      <c r="W16" s="163" t="s">
        <v>724</v>
      </c>
      <c r="X16" s="164"/>
      <c r="Y16" s="164"/>
      <c r="Z16" s="164"/>
      <c r="AA16" s="164"/>
      <c r="AB16" s="164"/>
      <c r="AC16" s="165"/>
      <c r="AD16" s="163" t="s">
        <v>724</v>
      </c>
      <c r="AE16" s="164"/>
      <c r="AF16" s="164"/>
      <c r="AG16" s="164"/>
      <c r="AH16" s="164"/>
      <c r="AI16" s="164"/>
      <c r="AJ16" s="165"/>
      <c r="AK16" s="163" t="s">
        <v>724</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724</v>
      </c>
      <c r="Q17" s="164"/>
      <c r="R17" s="164"/>
      <c r="S17" s="164"/>
      <c r="T17" s="164"/>
      <c r="U17" s="164"/>
      <c r="V17" s="165"/>
      <c r="W17" s="163" t="s">
        <v>724</v>
      </c>
      <c r="X17" s="164"/>
      <c r="Y17" s="164"/>
      <c r="Z17" s="164"/>
      <c r="AA17" s="164"/>
      <c r="AB17" s="164"/>
      <c r="AC17" s="165"/>
      <c r="AD17" s="163" t="s">
        <v>724</v>
      </c>
      <c r="AE17" s="164"/>
      <c r="AF17" s="164"/>
      <c r="AG17" s="164"/>
      <c r="AH17" s="164"/>
      <c r="AI17" s="164"/>
      <c r="AJ17" s="165"/>
      <c r="AK17" s="163" t="s">
        <v>724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101252</v>
      </c>
      <c r="Q18" s="170"/>
      <c r="R18" s="170"/>
      <c r="S18" s="170"/>
      <c r="T18" s="170"/>
      <c r="U18" s="170"/>
      <c r="V18" s="171"/>
      <c r="W18" s="169">
        <f>SUM(W13:AC17)</f>
        <v>108394</v>
      </c>
      <c r="X18" s="170"/>
      <c r="Y18" s="170"/>
      <c r="Z18" s="170"/>
      <c r="AA18" s="170"/>
      <c r="AB18" s="170"/>
      <c r="AC18" s="171"/>
      <c r="AD18" s="169">
        <f>SUM(AD13:AJ17)</f>
        <v>113682</v>
      </c>
      <c r="AE18" s="170"/>
      <c r="AF18" s="170"/>
      <c r="AG18" s="170"/>
      <c r="AH18" s="170"/>
      <c r="AI18" s="170"/>
      <c r="AJ18" s="171"/>
      <c r="AK18" s="169">
        <f>SUM(AK13:AQ17)</f>
        <v>115187</v>
      </c>
      <c r="AL18" s="170"/>
      <c r="AM18" s="170"/>
      <c r="AN18" s="170"/>
      <c r="AO18" s="170"/>
      <c r="AP18" s="170"/>
      <c r="AQ18" s="171"/>
      <c r="AR18" s="169">
        <f>SUM(AR13:AX17)</f>
        <v>127200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80142</v>
      </c>
      <c r="Q19" s="164"/>
      <c r="R19" s="164"/>
      <c r="S19" s="164"/>
      <c r="T19" s="164"/>
      <c r="U19" s="164"/>
      <c r="V19" s="165"/>
      <c r="W19" s="163">
        <v>88373</v>
      </c>
      <c r="X19" s="164"/>
      <c r="Y19" s="164"/>
      <c r="Z19" s="164"/>
      <c r="AA19" s="164"/>
      <c r="AB19" s="164"/>
      <c r="AC19" s="165"/>
      <c r="AD19" s="163">
        <v>91917</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0.79151029115474258</v>
      </c>
      <c r="Q20" s="536"/>
      <c r="R20" s="536"/>
      <c r="S20" s="536"/>
      <c r="T20" s="536"/>
      <c r="U20" s="536"/>
      <c r="V20" s="536"/>
      <c r="W20" s="536">
        <f>IF(W18=0, "-", SUM(W19)/W18)</f>
        <v>0.81529420447626255</v>
      </c>
      <c r="X20" s="536"/>
      <c r="Y20" s="536"/>
      <c r="Z20" s="536"/>
      <c r="AA20" s="536"/>
      <c r="AB20" s="536"/>
      <c r="AC20" s="536"/>
      <c r="AD20" s="536">
        <f>IF(AD18=0, "-", SUM(AD19)/AD18)</f>
        <v>0.80854488837282945</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9" t="s">
        <v>354</v>
      </c>
      <c r="H21" s="920"/>
      <c r="I21" s="920"/>
      <c r="J21" s="920"/>
      <c r="K21" s="920"/>
      <c r="L21" s="920"/>
      <c r="M21" s="920"/>
      <c r="N21" s="920"/>
      <c r="O21" s="920"/>
      <c r="P21" s="536">
        <f>IF(P19=0, "-", SUM(P19)/SUM(P13,P14))</f>
        <v>0.79151029115474258</v>
      </c>
      <c r="Q21" s="536"/>
      <c r="R21" s="536"/>
      <c r="S21" s="536"/>
      <c r="T21" s="536"/>
      <c r="U21" s="536"/>
      <c r="V21" s="536"/>
      <c r="W21" s="536">
        <f>IF(W19=0, "-", SUM(W19)/SUM(W13,W14))</f>
        <v>0.81529420447626255</v>
      </c>
      <c r="X21" s="536"/>
      <c r="Y21" s="536"/>
      <c r="Z21" s="536"/>
      <c r="AA21" s="536"/>
      <c r="AB21" s="536"/>
      <c r="AC21" s="536"/>
      <c r="AD21" s="536">
        <f>IF(AD19=0, "-", SUM(AD19)/SUM(AD13,AD14))</f>
        <v>0.80854488837282945</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714</v>
      </c>
      <c r="H23" s="133"/>
      <c r="I23" s="133"/>
      <c r="J23" s="133"/>
      <c r="K23" s="133"/>
      <c r="L23" s="133"/>
      <c r="M23" s="133"/>
      <c r="N23" s="133"/>
      <c r="O23" s="134"/>
      <c r="P23" s="160">
        <v>115187</v>
      </c>
      <c r="Q23" s="161"/>
      <c r="R23" s="161"/>
      <c r="S23" s="161"/>
      <c r="T23" s="161"/>
      <c r="U23" s="161"/>
      <c r="V23" s="162"/>
      <c r="W23" s="160">
        <v>127200</v>
      </c>
      <c r="X23" s="161"/>
      <c r="Y23" s="161"/>
      <c r="Z23" s="161"/>
      <c r="AA23" s="161"/>
      <c r="AB23" s="161"/>
      <c r="AC23" s="162"/>
      <c r="AD23" s="149" t="s">
        <v>780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115187</v>
      </c>
      <c r="Q29" s="164"/>
      <c r="R29" s="164"/>
      <c r="S29" s="164"/>
      <c r="T29" s="164"/>
      <c r="U29" s="164"/>
      <c r="V29" s="165"/>
      <c r="W29" s="211">
        <f>AR13</f>
        <v>127200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392</v>
      </c>
      <c r="AF30" s="383"/>
      <c r="AG30" s="383"/>
      <c r="AH30" s="384"/>
      <c r="AI30" s="385" t="s">
        <v>414</v>
      </c>
      <c r="AJ30" s="385"/>
      <c r="AK30" s="385"/>
      <c r="AL30" s="382"/>
      <c r="AM30" s="385" t="s">
        <v>511</v>
      </c>
      <c r="AN30" s="385"/>
      <c r="AO30" s="385"/>
      <c r="AP30" s="382"/>
      <c r="AQ30" s="638" t="s">
        <v>232</v>
      </c>
      <c r="AR30" s="639"/>
      <c r="AS30" s="639"/>
      <c r="AT30" s="640"/>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724</v>
      </c>
      <c r="AR31" s="178"/>
      <c r="AS31" s="179" t="s">
        <v>233</v>
      </c>
      <c r="AT31" s="202"/>
      <c r="AU31" s="271"/>
      <c r="AV31" s="271"/>
      <c r="AW31" s="375" t="s">
        <v>179</v>
      </c>
      <c r="AX31" s="376"/>
    </row>
    <row r="32" spans="1:50" ht="23.25" customHeight="1" x14ac:dyDescent="0.15">
      <c r="A32" s="512"/>
      <c r="B32" s="510"/>
      <c r="C32" s="510"/>
      <c r="D32" s="510"/>
      <c r="E32" s="510"/>
      <c r="F32" s="511"/>
      <c r="G32" s="537" t="s">
        <v>725</v>
      </c>
      <c r="H32" s="538"/>
      <c r="I32" s="538"/>
      <c r="J32" s="538"/>
      <c r="K32" s="538"/>
      <c r="L32" s="538"/>
      <c r="M32" s="538"/>
      <c r="N32" s="538"/>
      <c r="O32" s="539"/>
      <c r="P32" s="191" t="s">
        <v>726</v>
      </c>
      <c r="Q32" s="191"/>
      <c r="R32" s="191"/>
      <c r="S32" s="191"/>
      <c r="T32" s="191"/>
      <c r="U32" s="191"/>
      <c r="V32" s="191"/>
      <c r="W32" s="191"/>
      <c r="X32" s="233"/>
      <c r="Y32" s="339" t="s">
        <v>12</v>
      </c>
      <c r="Z32" s="546"/>
      <c r="AA32" s="547"/>
      <c r="AB32" s="548" t="s">
        <v>727</v>
      </c>
      <c r="AC32" s="548"/>
      <c r="AD32" s="548"/>
      <c r="AE32" s="363">
        <v>912714</v>
      </c>
      <c r="AF32" s="364"/>
      <c r="AG32" s="364"/>
      <c r="AH32" s="364"/>
      <c r="AI32" s="363">
        <v>946110</v>
      </c>
      <c r="AJ32" s="364"/>
      <c r="AK32" s="364"/>
      <c r="AL32" s="364"/>
      <c r="AM32" s="363" t="s">
        <v>775</v>
      </c>
      <c r="AN32" s="364"/>
      <c r="AO32" s="364"/>
      <c r="AP32" s="364"/>
      <c r="AQ32" s="166" t="s">
        <v>724</v>
      </c>
      <c r="AR32" s="167"/>
      <c r="AS32" s="167"/>
      <c r="AT32" s="168"/>
      <c r="AU32" s="364" t="s">
        <v>724</v>
      </c>
      <c r="AV32" s="364"/>
      <c r="AW32" s="364"/>
      <c r="AX32" s="365"/>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727</v>
      </c>
      <c r="AC33" s="519"/>
      <c r="AD33" s="519"/>
      <c r="AE33" s="363">
        <v>892445</v>
      </c>
      <c r="AF33" s="364"/>
      <c r="AG33" s="364"/>
      <c r="AH33" s="364"/>
      <c r="AI33" s="363">
        <v>912714</v>
      </c>
      <c r="AJ33" s="364"/>
      <c r="AK33" s="364"/>
      <c r="AL33" s="364"/>
      <c r="AM33" s="363">
        <v>946110</v>
      </c>
      <c r="AN33" s="364"/>
      <c r="AO33" s="364"/>
      <c r="AP33" s="364"/>
      <c r="AQ33" s="166" t="s">
        <v>724</v>
      </c>
      <c r="AR33" s="167"/>
      <c r="AS33" s="167"/>
      <c r="AT33" s="168"/>
      <c r="AU33" s="364" t="s">
        <v>775</v>
      </c>
      <c r="AV33" s="364"/>
      <c r="AW33" s="364"/>
      <c r="AX33" s="365"/>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v>102</v>
      </c>
      <c r="AF34" s="364"/>
      <c r="AG34" s="364"/>
      <c r="AH34" s="364"/>
      <c r="AI34" s="363">
        <v>104</v>
      </c>
      <c r="AJ34" s="364"/>
      <c r="AK34" s="364"/>
      <c r="AL34" s="364"/>
      <c r="AM34" s="363" t="s">
        <v>775</v>
      </c>
      <c r="AN34" s="364"/>
      <c r="AO34" s="364"/>
      <c r="AP34" s="364"/>
      <c r="AQ34" s="166" t="s">
        <v>724</v>
      </c>
      <c r="AR34" s="167"/>
      <c r="AS34" s="167"/>
      <c r="AT34" s="168"/>
      <c r="AU34" s="364" t="s">
        <v>724</v>
      </c>
      <c r="AV34" s="364"/>
      <c r="AW34" s="364"/>
      <c r="AX34" s="365"/>
    </row>
    <row r="35" spans="1:51" ht="23.25" customHeight="1" x14ac:dyDescent="0.15">
      <c r="A35" s="892" t="s">
        <v>382</v>
      </c>
      <c r="B35" s="893"/>
      <c r="C35" s="893"/>
      <c r="D35" s="893"/>
      <c r="E35" s="893"/>
      <c r="F35" s="894"/>
      <c r="G35" s="898" t="s">
        <v>728</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 hidden="1" customHeight="1" x14ac:dyDescent="0.15">
      <c r="A37" s="641" t="s">
        <v>349</v>
      </c>
      <c r="B37" s="642"/>
      <c r="C37" s="642"/>
      <c r="D37" s="642"/>
      <c r="E37" s="642"/>
      <c r="F37" s="643"/>
      <c r="G37" s="562" t="s">
        <v>146</v>
      </c>
      <c r="H37" s="377"/>
      <c r="I37" s="377"/>
      <c r="J37" s="377"/>
      <c r="K37" s="377"/>
      <c r="L37" s="377"/>
      <c r="M37" s="377"/>
      <c r="N37" s="377"/>
      <c r="O37" s="563"/>
      <c r="P37" s="628" t="s">
        <v>59</v>
      </c>
      <c r="Q37" s="377"/>
      <c r="R37" s="377"/>
      <c r="S37" s="377"/>
      <c r="T37" s="377"/>
      <c r="U37" s="377"/>
      <c r="V37" s="377"/>
      <c r="W37" s="377"/>
      <c r="X37" s="563"/>
      <c r="Y37" s="629"/>
      <c r="Z37" s="630"/>
      <c r="AA37" s="631"/>
      <c r="AB37" s="632" t="s">
        <v>11</v>
      </c>
      <c r="AC37" s="633"/>
      <c r="AD37" s="634"/>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 t="shared" ref="AY38:AY43" si="0">$AY$37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si="0"/>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0"/>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0"/>
        <v>0</v>
      </c>
    </row>
    <row r="42" spans="1:51" ht="23.25" hidden="1"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0"/>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0"/>
        <v>0</v>
      </c>
    </row>
    <row r="44" spans="1:51" ht="18.75" hidden="1" customHeight="1" x14ac:dyDescent="0.15">
      <c r="A44" s="641" t="s">
        <v>349</v>
      </c>
      <c r="B44" s="642"/>
      <c r="C44" s="642"/>
      <c r="D44" s="642"/>
      <c r="E44" s="642"/>
      <c r="F44" s="643"/>
      <c r="G44" s="562" t="s">
        <v>146</v>
      </c>
      <c r="H44" s="377"/>
      <c r="I44" s="377"/>
      <c r="J44" s="377"/>
      <c r="K44" s="377"/>
      <c r="L44" s="377"/>
      <c r="M44" s="377"/>
      <c r="N44" s="377"/>
      <c r="O44" s="563"/>
      <c r="P44" s="628" t="s">
        <v>59</v>
      </c>
      <c r="Q44" s="377"/>
      <c r="R44" s="377"/>
      <c r="S44" s="377"/>
      <c r="T44" s="377"/>
      <c r="U44" s="377"/>
      <c r="V44" s="377"/>
      <c r="W44" s="377"/>
      <c r="X44" s="563"/>
      <c r="Y44" s="629"/>
      <c r="Z44" s="630"/>
      <c r="AA44" s="631"/>
      <c r="AB44" s="632" t="s">
        <v>11</v>
      </c>
      <c r="AC44" s="633"/>
      <c r="AD44" s="634"/>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 t="shared" ref="AY45:AY50" si="1">$AY$44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si="1"/>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1"/>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1"/>
        <v>0</v>
      </c>
    </row>
    <row r="49" spans="1:51" ht="23.25" hidden="1"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1"/>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1"/>
        <v>0</v>
      </c>
    </row>
    <row r="51" spans="1:51" ht="18.75" hidden="1" customHeight="1" x14ac:dyDescent="0.15">
      <c r="A51" s="509" t="s">
        <v>349</v>
      </c>
      <c r="B51" s="510"/>
      <c r="C51" s="510"/>
      <c r="D51" s="510"/>
      <c r="E51" s="510"/>
      <c r="F51" s="511"/>
      <c r="G51" s="562" t="s">
        <v>146</v>
      </c>
      <c r="H51" s="377"/>
      <c r="I51" s="377"/>
      <c r="J51" s="377"/>
      <c r="K51" s="377"/>
      <c r="L51" s="377"/>
      <c r="M51" s="377"/>
      <c r="N51" s="377"/>
      <c r="O51" s="563"/>
      <c r="P51" s="628" t="s">
        <v>59</v>
      </c>
      <c r="Q51" s="377"/>
      <c r="R51" s="377"/>
      <c r="S51" s="377"/>
      <c r="T51" s="377"/>
      <c r="U51" s="377"/>
      <c r="V51" s="377"/>
      <c r="W51" s="377"/>
      <c r="X51" s="563"/>
      <c r="Y51" s="629"/>
      <c r="Z51" s="630"/>
      <c r="AA51" s="631"/>
      <c r="AB51" s="632" t="s">
        <v>11</v>
      </c>
      <c r="AC51" s="633"/>
      <c r="AD51" s="634"/>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 t="shared" ref="AY52:AY57" si="2">$AY$51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si="2"/>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2"/>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2"/>
        <v>0</v>
      </c>
    </row>
    <row r="56" spans="1:51" ht="23.25" hidden="1"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2"/>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2"/>
        <v>0</v>
      </c>
    </row>
    <row r="58" spans="1:51" ht="18.75" hidden="1" customHeight="1" x14ac:dyDescent="0.15">
      <c r="A58" s="509" t="s">
        <v>349</v>
      </c>
      <c r="B58" s="510"/>
      <c r="C58" s="510"/>
      <c r="D58" s="510"/>
      <c r="E58" s="510"/>
      <c r="F58" s="511"/>
      <c r="G58" s="562" t="s">
        <v>146</v>
      </c>
      <c r="H58" s="377"/>
      <c r="I58" s="377"/>
      <c r="J58" s="377"/>
      <c r="K58" s="377"/>
      <c r="L58" s="377"/>
      <c r="M58" s="377"/>
      <c r="N58" s="377"/>
      <c r="O58" s="563"/>
      <c r="P58" s="628" t="s">
        <v>59</v>
      </c>
      <c r="Q58" s="377"/>
      <c r="R58" s="377"/>
      <c r="S58" s="377"/>
      <c r="T58" s="377"/>
      <c r="U58" s="377"/>
      <c r="V58" s="377"/>
      <c r="W58" s="377"/>
      <c r="X58" s="563"/>
      <c r="Y58" s="629"/>
      <c r="Z58" s="630"/>
      <c r="AA58" s="631"/>
      <c r="AB58" s="632" t="s">
        <v>11</v>
      </c>
      <c r="AC58" s="633"/>
      <c r="AD58" s="634"/>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 t="shared" ref="AY59:AY64" si="3">$AY$58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si="3"/>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3"/>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3"/>
        <v>0</v>
      </c>
    </row>
    <row r="63" spans="1:51" ht="23.25" hidden="1"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3"/>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3"/>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392</v>
      </c>
      <c r="AF65" s="335"/>
      <c r="AG65" s="335"/>
      <c r="AH65" s="335"/>
      <c r="AI65" s="335" t="s">
        <v>414</v>
      </c>
      <c r="AJ65" s="335"/>
      <c r="AK65" s="335"/>
      <c r="AL65" s="335"/>
      <c r="AM65" s="335" t="s">
        <v>511</v>
      </c>
      <c r="AN65" s="335"/>
      <c r="AO65" s="335"/>
      <c r="AP65" s="335"/>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372</v>
      </c>
      <c r="AC67" s="946"/>
      <c r="AD67" s="946"/>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4">$AY$65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372</v>
      </c>
      <c r="AC68" s="969"/>
      <c r="AD68" s="969"/>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4"/>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373</v>
      </c>
      <c r="AC69" s="970"/>
      <c r="AD69" s="970"/>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4"/>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371</v>
      </c>
      <c r="X70" s="939"/>
      <c r="Y70" s="944" t="s">
        <v>12</v>
      </c>
      <c r="Z70" s="944"/>
      <c r="AA70" s="945"/>
      <c r="AB70" s="946" t="s">
        <v>372</v>
      </c>
      <c r="AC70" s="946"/>
      <c r="AD70" s="946"/>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4"/>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372</v>
      </c>
      <c r="AC71" s="969"/>
      <c r="AD71" s="969"/>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4"/>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373</v>
      </c>
      <c r="AC72" s="970"/>
      <c r="AD72" s="970"/>
      <c r="AE72" s="371"/>
      <c r="AF72" s="372"/>
      <c r="AG72" s="372"/>
      <c r="AH72" s="372"/>
      <c r="AI72" s="371"/>
      <c r="AJ72" s="372"/>
      <c r="AK72" s="372"/>
      <c r="AL72" s="372"/>
      <c r="AM72" s="371"/>
      <c r="AN72" s="372"/>
      <c r="AO72" s="372"/>
      <c r="AP72" s="933"/>
      <c r="AQ72" s="363"/>
      <c r="AR72" s="364"/>
      <c r="AS72" s="364"/>
      <c r="AT72" s="811"/>
      <c r="AU72" s="364"/>
      <c r="AV72" s="364"/>
      <c r="AW72" s="364"/>
      <c r="AX72" s="365"/>
      <c r="AY72">
        <f t="shared" si="4"/>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$AY$73</f>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$AY$73</f>
        <v>0</v>
      </c>
    </row>
    <row r="78" spans="1:51" ht="69.75" hidden="1" customHeight="1" x14ac:dyDescent="0.15">
      <c r="A78" s="907" t="s">
        <v>385</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$AY$73</f>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c r="AS79" s="126"/>
      <c r="AT79" s="127"/>
      <c r="AU79" s="127"/>
      <c r="AV79" s="127"/>
      <c r="AW79" s="127"/>
      <c r="AX79" s="128"/>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704</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5">$AY$80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5"/>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5"/>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5"/>
        <v>0</v>
      </c>
      <c r="AZ85" s="10"/>
      <c r="BA85" s="10"/>
      <c r="BB85" s="10"/>
      <c r="BC85" s="10"/>
    </row>
    <row r="86" spans="1:60" ht="18.75" hidden="1"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5"/>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5"/>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5"/>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5"/>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$AY$90</f>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$AY$90</f>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$AY$95</f>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$AY$95</f>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392</v>
      </c>
      <c r="AF100" s="819"/>
      <c r="AG100" s="819"/>
      <c r="AH100" s="820"/>
      <c r="AI100" s="818" t="s">
        <v>414</v>
      </c>
      <c r="AJ100" s="819"/>
      <c r="AK100" s="819"/>
      <c r="AL100" s="820"/>
      <c r="AM100" s="818" t="s">
        <v>511</v>
      </c>
      <c r="AN100" s="819"/>
      <c r="AO100" s="819"/>
      <c r="AP100" s="820"/>
      <c r="AQ100" s="921" t="s">
        <v>419</v>
      </c>
      <c r="AR100" s="922"/>
      <c r="AS100" s="922"/>
      <c r="AT100" s="923"/>
      <c r="AU100" s="921" t="s">
        <v>545</v>
      </c>
      <c r="AV100" s="922"/>
      <c r="AW100" s="922"/>
      <c r="AX100" s="924"/>
    </row>
    <row r="101" spans="1:60" ht="23.25" customHeight="1" x14ac:dyDescent="0.15">
      <c r="A101" s="488"/>
      <c r="B101" s="489"/>
      <c r="C101" s="489"/>
      <c r="D101" s="489"/>
      <c r="E101" s="489"/>
      <c r="F101" s="490"/>
      <c r="G101" s="191" t="s">
        <v>729</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730</v>
      </c>
      <c r="AC101" s="548"/>
      <c r="AD101" s="548"/>
      <c r="AE101" s="358">
        <v>80142</v>
      </c>
      <c r="AF101" s="358"/>
      <c r="AG101" s="358"/>
      <c r="AH101" s="358"/>
      <c r="AI101" s="358">
        <v>88373</v>
      </c>
      <c r="AJ101" s="358"/>
      <c r="AK101" s="358"/>
      <c r="AL101" s="358"/>
      <c r="AM101" s="358">
        <v>91917</v>
      </c>
      <c r="AN101" s="358"/>
      <c r="AO101" s="358"/>
      <c r="AP101" s="358"/>
      <c r="AQ101" s="358" t="s">
        <v>724</v>
      </c>
      <c r="AR101" s="358"/>
      <c r="AS101" s="358"/>
      <c r="AT101" s="358"/>
      <c r="AU101" s="363" t="s">
        <v>776</v>
      </c>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t="s">
        <v>730</v>
      </c>
      <c r="AC102" s="548"/>
      <c r="AD102" s="548"/>
      <c r="AE102" s="358">
        <v>101252</v>
      </c>
      <c r="AF102" s="358"/>
      <c r="AG102" s="358"/>
      <c r="AH102" s="358"/>
      <c r="AI102" s="358">
        <v>108394</v>
      </c>
      <c r="AJ102" s="358"/>
      <c r="AK102" s="358"/>
      <c r="AL102" s="358"/>
      <c r="AM102" s="358">
        <v>113682</v>
      </c>
      <c r="AN102" s="358"/>
      <c r="AO102" s="358"/>
      <c r="AP102" s="358"/>
      <c r="AQ102" s="358">
        <v>115187</v>
      </c>
      <c r="AR102" s="358"/>
      <c r="AS102" s="358"/>
      <c r="AT102" s="358"/>
      <c r="AU102" s="371">
        <v>115187</v>
      </c>
      <c r="AV102" s="372"/>
      <c r="AW102" s="372"/>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732</v>
      </c>
      <c r="AC116" s="301"/>
      <c r="AD116" s="302"/>
      <c r="AE116" s="358">
        <v>88</v>
      </c>
      <c r="AF116" s="358"/>
      <c r="AG116" s="358"/>
      <c r="AH116" s="358"/>
      <c r="AI116" s="358">
        <v>93</v>
      </c>
      <c r="AJ116" s="358"/>
      <c r="AK116" s="358"/>
      <c r="AL116" s="358"/>
      <c r="AM116" s="358" t="s">
        <v>775</v>
      </c>
      <c r="AN116" s="358"/>
      <c r="AO116" s="358"/>
      <c r="AP116" s="358"/>
      <c r="AQ116" s="363" t="s">
        <v>775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733</v>
      </c>
      <c r="AC117" s="343"/>
      <c r="AD117" s="344"/>
      <c r="AE117" s="454" t="s">
        <v>734</v>
      </c>
      <c r="AF117" s="306"/>
      <c r="AG117" s="306"/>
      <c r="AH117" s="306"/>
      <c r="AI117" s="454" t="s">
        <v>762</v>
      </c>
      <c r="AJ117" s="306"/>
      <c r="AK117" s="306"/>
      <c r="AL117" s="306"/>
      <c r="AM117" s="306" t="s">
        <v>775</v>
      </c>
      <c r="AN117" s="306"/>
      <c r="AO117" s="306"/>
      <c r="AP117" s="306"/>
      <c r="AQ117" s="306" t="s">
        <v>775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407</v>
      </c>
      <c r="B130" s="986"/>
      <c r="C130" s="985" t="s">
        <v>236</v>
      </c>
      <c r="D130" s="986"/>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724</v>
      </c>
      <c r="AR133" s="271"/>
      <c r="AS133" s="179" t="s">
        <v>233</v>
      </c>
      <c r="AT133" s="202"/>
      <c r="AU133" s="178"/>
      <c r="AV133" s="178"/>
      <c r="AW133" s="179" t="s">
        <v>179</v>
      </c>
      <c r="AX133" s="180"/>
      <c r="AY133">
        <f>$AY$132</f>
        <v>1</v>
      </c>
    </row>
    <row r="134" spans="1:51" ht="39.75" customHeight="1" x14ac:dyDescent="0.15">
      <c r="A134" s="989"/>
      <c r="B134" s="253"/>
      <c r="C134" s="252"/>
      <c r="D134" s="253"/>
      <c r="E134" s="252"/>
      <c r="F134" s="314"/>
      <c r="G134" s="232" t="s">
        <v>737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727</v>
      </c>
      <c r="AC134" s="224"/>
      <c r="AD134" s="224"/>
      <c r="AE134" s="266">
        <v>912714</v>
      </c>
      <c r="AF134" s="167"/>
      <c r="AG134" s="167"/>
      <c r="AH134" s="167"/>
      <c r="AI134" s="266">
        <v>946110</v>
      </c>
      <c r="AJ134" s="167"/>
      <c r="AK134" s="167"/>
      <c r="AL134" s="167"/>
      <c r="AM134" s="266" t="s">
        <v>775</v>
      </c>
      <c r="AN134" s="167"/>
      <c r="AO134" s="167"/>
      <c r="AP134" s="167"/>
      <c r="AQ134" s="266" t="s">
        <v>724</v>
      </c>
      <c r="AR134" s="167"/>
      <c r="AS134" s="167"/>
      <c r="AT134" s="167"/>
      <c r="AU134" s="266" t="s">
        <v>724</v>
      </c>
      <c r="AV134" s="167"/>
      <c r="AW134" s="167"/>
      <c r="AX134" s="208"/>
      <c r="AY134">
        <f>$AY$132</f>
        <v>1</v>
      </c>
    </row>
    <row r="135" spans="1:51" ht="39.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727</v>
      </c>
      <c r="AC135" s="175"/>
      <c r="AD135" s="175"/>
      <c r="AE135" s="266">
        <v>892445</v>
      </c>
      <c r="AF135" s="167"/>
      <c r="AG135" s="167"/>
      <c r="AH135" s="167"/>
      <c r="AI135" s="266">
        <v>912714</v>
      </c>
      <c r="AJ135" s="167"/>
      <c r="AK135" s="167"/>
      <c r="AL135" s="167"/>
      <c r="AM135" s="266">
        <v>946110</v>
      </c>
      <c r="AN135" s="167"/>
      <c r="AO135" s="167"/>
      <c r="AP135" s="167"/>
      <c r="AQ135" s="266" t="s">
        <v>724</v>
      </c>
      <c r="AR135" s="167"/>
      <c r="AS135" s="167"/>
      <c r="AT135" s="167"/>
      <c r="AU135" s="266" t="s">
        <v>775</v>
      </c>
      <c r="AV135" s="167"/>
      <c r="AW135" s="167"/>
      <c r="AX135" s="208"/>
      <c r="AY135">
        <f>$AY$132</f>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$AY$136</f>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$AY$140</f>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$AY$144</f>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$AY$148</f>
        <v>0</v>
      </c>
    </row>
    <row r="152" spans="1:51" ht="22.5"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1</v>
      </c>
    </row>
    <row r="154" spans="1:51" ht="22.5" customHeight="1" x14ac:dyDescent="0.15">
      <c r="A154" s="989"/>
      <c r="B154" s="253"/>
      <c r="C154" s="252"/>
      <c r="D154" s="253"/>
      <c r="E154" s="252"/>
      <c r="F154" s="314"/>
      <c r="G154" s="232" t="s">
        <v>724</v>
      </c>
      <c r="H154" s="191"/>
      <c r="I154" s="191"/>
      <c r="J154" s="191"/>
      <c r="K154" s="191"/>
      <c r="L154" s="191"/>
      <c r="M154" s="191"/>
      <c r="N154" s="191"/>
      <c r="O154" s="191"/>
      <c r="P154" s="233"/>
      <c r="Q154" s="190" t="s">
        <v>724</v>
      </c>
      <c r="R154" s="191"/>
      <c r="S154" s="191"/>
      <c r="T154" s="191"/>
      <c r="U154" s="191"/>
      <c r="V154" s="191"/>
      <c r="W154" s="191"/>
      <c r="X154" s="191"/>
      <c r="Y154" s="191"/>
      <c r="Z154" s="191"/>
      <c r="AA154" s="916"/>
      <c r="AB154" s="256" t="s">
        <v>724</v>
      </c>
      <c r="AC154" s="257"/>
      <c r="AD154" s="257"/>
      <c r="AE154" s="262" t="s">
        <v>724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si="6"/>
        <v>1</v>
      </c>
    </row>
    <row r="155" spans="1:51" ht="22.5"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6"/>
        <v>1</v>
      </c>
    </row>
    <row r="156" spans="1:51" ht="25.5"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6"/>
        <v>1</v>
      </c>
    </row>
    <row r="157" spans="1:51" ht="22.5"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t="s">
        <v>724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6"/>
        <v>1</v>
      </c>
    </row>
    <row r="158" spans="1:51" ht="22.5"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6"/>
        <v>1</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 t="shared" ref="AY160:AY165" si="7">$AY$159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si="7"/>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7"/>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7"/>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7"/>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7"/>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 t="shared" ref="AY167:AY172" si="8">$AY$166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si="8"/>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8"/>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8"/>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8"/>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8"/>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 t="shared" ref="AY174:AY179" si="9">$AY$173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si="9"/>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9"/>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9"/>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9"/>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9"/>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 t="shared" ref="AY181:AY186" si="10">$AY$180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si="10"/>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10"/>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10"/>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10"/>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10"/>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738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$AY$192</f>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$AY$196</f>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$AY$200</f>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$AY$204</f>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$AY$208</f>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si="11"/>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11"/>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11"/>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11"/>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11"/>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 t="shared" ref="AY220:AY225" si="12">$AY$219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si="12"/>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12"/>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12"/>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12"/>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12"/>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 t="shared" ref="AY227:AY232" si="13">$AY$226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si="13"/>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13"/>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13"/>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13"/>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13"/>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 t="shared" ref="AY234:AY239" si="14">$AY$233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si="14"/>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14"/>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14"/>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14"/>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14"/>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 t="shared" ref="AY241:AY246" si="15">$AY$240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si="15"/>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15"/>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15"/>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15"/>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15"/>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$AY$252</f>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$AY$256</f>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$AY$260</f>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$AY$264</f>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$AY$268</f>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si="16"/>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16"/>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16"/>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16"/>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16"/>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 t="shared" ref="AY280:AY285" si="17">$AY$279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si="17"/>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17"/>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17"/>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17"/>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17"/>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 t="shared" ref="AY287:AY292" si="18">$AY$286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si="18"/>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18"/>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18"/>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18"/>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18"/>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 t="shared" ref="AY294:AY299" si="19">$AY$293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si="19"/>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19"/>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19"/>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19"/>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19"/>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 t="shared" ref="AY301:AY306" si="20">$AY$300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si="20"/>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20"/>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20"/>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20"/>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20"/>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$AY$312</f>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$AY$316</f>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$AY$320</f>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$AY$324</f>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$AY$328</f>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si="21"/>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21"/>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21"/>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21"/>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21"/>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 t="shared" ref="AY340:AY345" si="22">$AY$339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si="22"/>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22"/>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22"/>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22"/>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22"/>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 t="shared" ref="AY347:AY352" si="23">$AY$346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si="23"/>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23"/>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23"/>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23"/>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23"/>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 t="shared" ref="AY354:AY359" si="24">$AY$353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si="24"/>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24"/>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24"/>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24"/>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24"/>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 t="shared" ref="AY361:AY366" si="25">$AY$360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si="25"/>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25"/>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25"/>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25"/>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25"/>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$AY$372</f>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$AY$376</f>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$AY$380</f>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$AY$384</f>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$AY$388</f>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si="26"/>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26"/>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26"/>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26"/>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26"/>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 t="shared" ref="AY400:AY405" si="27">$AY$399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si="27"/>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27"/>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27"/>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27"/>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27"/>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 t="shared" ref="AY407:AY412" si="28">$AY$406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si="28"/>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28"/>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28"/>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28"/>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28"/>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 t="shared" ref="AY414:AY419" si="29">$AY$413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si="29"/>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29"/>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29"/>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29"/>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29"/>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 t="shared" ref="AY421:AY426" si="30">$AY$420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si="30"/>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30"/>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30"/>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30"/>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30"/>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675</v>
      </c>
      <c r="D430" s="251"/>
      <c r="E430" s="239" t="s">
        <v>401</v>
      </c>
      <c r="F430" s="444"/>
      <c r="G430" s="241" t="s">
        <v>252</v>
      </c>
      <c r="H430" s="188"/>
      <c r="I430" s="188"/>
      <c r="J430" s="242" t="s">
        <v>724</v>
      </c>
      <c r="K430" s="243"/>
      <c r="L430" s="243"/>
      <c r="M430" s="243"/>
      <c r="N430" s="243"/>
      <c r="O430" s="243"/>
      <c r="P430" s="243"/>
      <c r="Q430" s="243"/>
      <c r="R430" s="243"/>
      <c r="S430" s="243"/>
      <c r="T430" s="244"/>
      <c r="U430" s="245" t="s">
        <v>774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724</v>
      </c>
      <c r="AF432" s="178"/>
      <c r="AG432" s="179" t="s">
        <v>233</v>
      </c>
      <c r="AH432" s="202"/>
      <c r="AI432" s="216"/>
      <c r="AJ432" s="216"/>
      <c r="AK432" s="216"/>
      <c r="AL432" s="217"/>
      <c r="AM432" s="216"/>
      <c r="AN432" s="216"/>
      <c r="AO432" s="216"/>
      <c r="AP432" s="217"/>
      <c r="AQ432" s="231" t="s">
        <v>724</v>
      </c>
      <c r="AR432" s="178"/>
      <c r="AS432" s="179" t="s">
        <v>233</v>
      </c>
      <c r="AT432" s="202"/>
      <c r="AU432" s="178" t="s">
        <v>724</v>
      </c>
      <c r="AV432" s="178"/>
      <c r="AW432" s="179" t="s">
        <v>179</v>
      </c>
      <c r="AX432" s="180"/>
      <c r="AY432">
        <f>$AY$431</f>
        <v>1</v>
      </c>
    </row>
    <row r="433" spans="1:51" ht="23.25" customHeight="1" x14ac:dyDescent="0.15">
      <c r="A433" s="989"/>
      <c r="B433" s="253"/>
      <c r="C433" s="252"/>
      <c r="D433" s="253"/>
      <c r="E433" s="196"/>
      <c r="F433" s="197"/>
      <c r="G433" s="232" t="s">
        <v>724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724</v>
      </c>
      <c r="AC433" s="175"/>
      <c r="AD433" s="175"/>
      <c r="AE433" s="166" t="s">
        <v>724</v>
      </c>
      <c r="AF433" s="167"/>
      <c r="AG433" s="167"/>
      <c r="AH433" s="167"/>
      <c r="AI433" s="166" t="s">
        <v>724</v>
      </c>
      <c r="AJ433" s="167"/>
      <c r="AK433" s="167"/>
      <c r="AL433" s="167"/>
      <c r="AM433" s="166" t="s">
        <v>724</v>
      </c>
      <c r="AN433" s="167"/>
      <c r="AO433" s="167"/>
      <c r="AP433" s="168"/>
      <c r="AQ433" s="166" t="s">
        <v>724</v>
      </c>
      <c r="AR433" s="167"/>
      <c r="AS433" s="167"/>
      <c r="AT433" s="168"/>
      <c r="AU433" s="167" t="s">
        <v>724</v>
      </c>
      <c r="AV433" s="167"/>
      <c r="AW433" s="167"/>
      <c r="AX433" s="208"/>
      <c r="AY433">
        <f>$AY$431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724</v>
      </c>
      <c r="AC434" s="224"/>
      <c r="AD434" s="224"/>
      <c r="AE434" s="166" t="s">
        <v>724</v>
      </c>
      <c r="AF434" s="167"/>
      <c r="AG434" s="167"/>
      <c r="AH434" s="168"/>
      <c r="AI434" s="166" t="s">
        <v>724</v>
      </c>
      <c r="AJ434" s="167"/>
      <c r="AK434" s="167"/>
      <c r="AL434" s="167"/>
      <c r="AM434" s="166" t="s">
        <v>724</v>
      </c>
      <c r="AN434" s="167"/>
      <c r="AO434" s="167"/>
      <c r="AP434" s="168"/>
      <c r="AQ434" s="166" t="s">
        <v>724</v>
      </c>
      <c r="AR434" s="167"/>
      <c r="AS434" s="167"/>
      <c r="AT434" s="168"/>
      <c r="AU434" s="167" t="s">
        <v>724</v>
      </c>
      <c r="AV434" s="167"/>
      <c r="AW434" s="167"/>
      <c r="AX434" s="208"/>
      <c r="AY434">
        <f>$AY$431</f>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724</v>
      </c>
      <c r="AF435" s="167"/>
      <c r="AG435" s="167"/>
      <c r="AH435" s="168"/>
      <c r="AI435" s="166" t="s">
        <v>724</v>
      </c>
      <c r="AJ435" s="167"/>
      <c r="AK435" s="167"/>
      <c r="AL435" s="167"/>
      <c r="AM435" s="166" t="s">
        <v>724</v>
      </c>
      <c r="AN435" s="167"/>
      <c r="AO435" s="167"/>
      <c r="AP435" s="168"/>
      <c r="AQ435" s="166" t="s">
        <v>724</v>
      </c>
      <c r="AR435" s="167"/>
      <c r="AS435" s="167"/>
      <c r="AT435" s="168"/>
      <c r="AU435" s="167" t="s">
        <v>724</v>
      </c>
      <c r="AV435" s="167"/>
      <c r="AW435" s="167"/>
      <c r="AX435" s="208"/>
      <c r="AY435">
        <f>$AY$431</f>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23.25" hidden="1" customHeight="1" x14ac:dyDescent="0.15">
      <c r="A438" s="989"/>
      <c r="B438" s="253"/>
      <c r="C438" s="252"/>
      <c r="D438" s="253"/>
      <c r="E438" s="196"/>
      <c r="F438" s="197"/>
      <c r="G438" s="232" t="s">
        <v>724</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$AY$436</f>
        <v>1</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$AY$436</f>
        <v>1</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$AY$436</f>
        <v>1</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$AY$441</f>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$AY$441</f>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$AY$446</f>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$AY$446</f>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$AY$451</f>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$AY$451</f>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724</v>
      </c>
      <c r="AF457" s="178"/>
      <c r="AG457" s="179" t="s">
        <v>233</v>
      </c>
      <c r="AH457" s="202"/>
      <c r="AI457" s="216"/>
      <c r="AJ457" s="216"/>
      <c r="AK457" s="216"/>
      <c r="AL457" s="217"/>
      <c r="AM457" s="216"/>
      <c r="AN457" s="216"/>
      <c r="AO457" s="216"/>
      <c r="AP457" s="217"/>
      <c r="AQ457" s="231" t="s">
        <v>724</v>
      </c>
      <c r="AR457" s="178"/>
      <c r="AS457" s="179" t="s">
        <v>233</v>
      </c>
      <c r="AT457" s="202"/>
      <c r="AU457" s="178" t="s">
        <v>724</v>
      </c>
      <c r="AV457" s="178"/>
      <c r="AW457" s="179" t="s">
        <v>179</v>
      </c>
      <c r="AX457" s="180"/>
      <c r="AY457">
        <f>$AY$456</f>
        <v>1</v>
      </c>
    </row>
    <row r="458" spans="1:51" ht="23.25" customHeight="1" x14ac:dyDescent="0.15">
      <c r="A458" s="989"/>
      <c r="B458" s="253"/>
      <c r="C458" s="252"/>
      <c r="D458" s="253"/>
      <c r="E458" s="196"/>
      <c r="F458" s="197"/>
      <c r="G458" s="232" t="s">
        <v>724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724</v>
      </c>
      <c r="AC458" s="175"/>
      <c r="AD458" s="175"/>
      <c r="AE458" s="166" t="s">
        <v>724</v>
      </c>
      <c r="AF458" s="167"/>
      <c r="AG458" s="167"/>
      <c r="AH458" s="167"/>
      <c r="AI458" s="166" t="s">
        <v>724</v>
      </c>
      <c r="AJ458" s="167"/>
      <c r="AK458" s="167"/>
      <c r="AL458" s="167"/>
      <c r="AM458" s="166" t="s">
        <v>724</v>
      </c>
      <c r="AN458" s="167"/>
      <c r="AO458" s="167"/>
      <c r="AP458" s="168"/>
      <c r="AQ458" s="166" t="s">
        <v>724</v>
      </c>
      <c r="AR458" s="167"/>
      <c r="AS458" s="167"/>
      <c r="AT458" s="168"/>
      <c r="AU458" s="167" t="s">
        <v>724</v>
      </c>
      <c r="AV458" s="167"/>
      <c r="AW458" s="167"/>
      <c r="AX458" s="208"/>
      <c r="AY458">
        <f>$AY$456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724</v>
      </c>
      <c r="AC459" s="224"/>
      <c r="AD459" s="224"/>
      <c r="AE459" s="166" t="s">
        <v>724</v>
      </c>
      <c r="AF459" s="167"/>
      <c r="AG459" s="167"/>
      <c r="AH459" s="168"/>
      <c r="AI459" s="166" t="s">
        <v>724</v>
      </c>
      <c r="AJ459" s="167"/>
      <c r="AK459" s="167"/>
      <c r="AL459" s="167"/>
      <c r="AM459" s="166" t="s">
        <v>724</v>
      </c>
      <c r="AN459" s="167"/>
      <c r="AO459" s="167"/>
      <c r="AP459" s="168"/>
      <c r="AQ459" s="166" t="s">
        <v>724</v>
      </c>
      <c r="AR459" s="167"/>
      <c r="AS459" s="167"/>
      <c r="AT459" s="168"/>
      <c r="AU459" s="167" t="s">
        <v>724</v>
      </c>
      <c r="AV459" s="167"/>
      <c r="AW459" s="167"/>
      <c r="AX459" s="208"/>
      <c r="AY459">
        <f>$AY$456</f>
        <v>1</v>
      </c>
    </row>
    <row r="460" spans="1:51" ht="23.2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724</v>
      </c>
      <c r="AF460" s="167"/>
      <c r="AG460" s="167"/>
      <c r="AH460" s="168"/>
      <c r="AI460" s="166" t="s">
        <v>724</v>
      </c>
      <c r="AJ460" s="167"/>
      <c r="AK460" s="167"/>
      <c r="AL460" s="167"/>
      <c r="AM460" s="166" t="s">
        <v>724</v>
      </c>
      <c r="AN460" s="167"/>
      <c r="AO460" s="167"/>
      <c r="AP460" s="168"/>
      <c r="AQ460" s="166" t="s">
        <v>724</v>
      </c>
      <c r="AR460" s="167"/>
      <c r="AS460" s="167"/>
      <c r="AT460" s="168"/>
      <c r="AU460" s="167" t="s">
        <v>724</v>
      </c>
      <c r="AV460" s="167"/>
      <c r="AW460" s="167"/>
      <c r="AX460" s="208"/>
      <c r="AY460">
        <f>$AY$456</f>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$AY$461</f>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$AY$461</f>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$AY$466</f>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$AY$466</f>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$AY$471</f>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$AY$471</f>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$AY$476</f>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$AY$476</f>
        <v>0</v>
      </c>
    </row>
    <row r="481" spans="1:51" ht="23.85" customHeight="1" x14ac:dyDescent="0.15">
      <c r="A481" s="989"/>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9"/>
      <c r="B482" s="253"/>
      <c r="C482" s="252"/>
      <c r="D482" s="253"/>
      <c r="E482" s="190" t="s">
        <v>724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$AY$485</f>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$AY$485</f>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$AY$490</f>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$AY$490</f>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$AY$495</f>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$AY$495</f>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$AY$500</f>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$AY$500</f>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$AY$505</f>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$AY$505</f>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$AY$510</f>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$AY$510</f>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$AY$515</f>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$AY$515</f>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$AY$520</f>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$AY$520</f>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$AY$525</f>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$AY$525</f>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$AY$530</f>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$AY$530</f>
        <v>0</v>
      </c>
    </row>
    <row r="535" spans="1:51" ht="23.85" hidden="1" customHeight="1" x14ac:dyDescent="0.15">
      <c r="A535" s="989"/>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$AY$539</f>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$AY$539</f>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$AY$544</f>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$AY$544</f>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$AY$549</f>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$AY$549</f>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$AY$554</f>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$AY$554</f>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$AY$559</f>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$AY$559</f>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$AY$564</f>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$AY$564</f>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$AY$569</f>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$AY$569</f>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$AY$574</f>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$AY$574</f>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$AY$579</f>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$AY$579</f>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$AY$584</f>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$AY$584</f>
        <v>0</v>
      </c>
    </row>
    <row r="589" spans="1:51" ht="23.85" hidden="1" customHeight="1" x14ac:dyDescent="0.15">
      <c r="A589" s="989"/>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$AY$593</f>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$AY$593</f>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$AY$598</f>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$AY$598</f>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$AY$603</f>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$AY$603</f>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$AY$608</f>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$AY$608</f>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$AY$613</f>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$AY$613</f>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$AY$618</f>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$AY$618</f>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$AY$623</f>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$AY$623</f>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$AY$628</f>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$AY$628</f>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$AY$633</f>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$AY$633</f>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$AY$638</f>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$AY$638</f>
        <v>0</v>
      </c>
    </row>
    <row r="643" spans="1:51" ht="23.85" hidden="1" customHeight="1" x14ac:dyDescent="0.15">
      <c r="A643" s="989"/>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$AY$647</f>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$AY$647</f>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$AY$652</f>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$AY$652</f>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$AY$657</f>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$AY$657</f>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$AY$662</f>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$AY$662</f>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$AY$667</f>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$AY$667</f>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$AY$672</f>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$AY$672</f>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$AY$677</f>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$AY$677</f>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$AY$682</f>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$AY$682</f>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$AY$687</f>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$AY$687</f>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$AY$692</f>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$AY$692</f>
        <v>0</v>
      </c>
    </row>
    <row r="697" spans="1:51" ht="23.85" hidden="1" customHeight="1" x14ac:dyDescent="0.15">
      <c r="A697" s="989"/>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30.7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719</v>
      </c>
      <c r="AE702" s="891"/>
      <c r="AF702" s="891"/>
      <c r="AG702" s="880" t="s">
        <v>739</v>
      </c>
      <c r="AH702" s="881"/>
      <c r="AI702" s="881"/>
      <c r="AJ702" s="881"/>
      <c r="AK702" s="881"/>
      <c r="AL702" s="881"/>
      <c r="AM702" s="881"/>
      <c r="AN702" s="881"/>
      <c r="AO702" s="881"/>
      <c r="AP702" s="881"/>
      <c r="AQ702" s="881"/>
      <c r="AR702" s="881"/>
      <c r="AS702" s="881"/>
      <c r="AT702" s="881"/>
      <c r="AU702" s="881"/>
      <c r="AV702" s="881"/>
      <c r="AW702" s="881"/>
      <c r="AX702" s="882"/>
    </row>
    <row r="703" spans="1:51" ht="40.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719</v>
      </c>
      <c r="AE703" s="185"/>
      <c r="AF703" s="185"/>
      <c r="AG703" s="664" t="s">
        <v>740</v>
      </c>
      <c r="AH703" s="665"/>
      <c r="AI703" s="665"/>
      <c r="AJ703" s="665"/>
      <c r="AK703" s="665"/>
      <c r="AL703" s="665"/>
      <c r="AM703" s="665"/>
      <c r="AN703" s="665"/>
      <c r="AO703" s="665"/>
      <c r="AP703" s="665"/>
      <c r="AQ703" s="665"/>
      <c r="AR703" s="665"/>
      <c r="AS703" s="665"/>
      <c r="AT703" s="665"/>
      <c r="AU703" s="665"/>
      <c r="AV703" s="665"/>
      <c r="AW703" s="665"/>
      <c r="AX703" s="666"/>
    </row>
    <row r="704" spans="1:51" ht="47.2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719</v>
      </c>
      <c r="AE704" s="583"/>
      <c r="AF704" s="583"/>
      <c r="AG704" s="424" t="s">
        <v>741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742</v>
      </c>
      <c r="AE705" s="733"/>
      <c r="AF705" s="733"/>
      <c r="AG705" s="190" t="s">
        <v>724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743</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719</v>
      </c>
      <c r="AE708" s="668"/>
      <c r="AF708" s="668"/>
      <c r="AG708" s="523" t="s">
        <v>745</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742</v>
      </c>
      <c r="AE709" s="185"/>
      <c r="AF709" s="185"/>
      <c r="AG709" s="664" t="s">
        <v>724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742</v>
      </c>
      <c r="AE710" s="185"/>
      <c r="AF710" s="185"/>
      <c r="AG710" s="664" t="s">
        <v>724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742</v>
      </c>
      <c r="AE711" s="185"/>
      <c r="AF711" s="185"/>
      <c r="AG711" s="664" t="s">
        <v>724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744</v>
      </c>
      <c r="AE712" s="583"/>
      <c r="AF712" s="583"/>
      <c r="AG712" s="591" t="s">
        <v>746</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4" t="s">
        <v>724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742</v>
      </c>
      <c r="AE714" s="589"/>
      <c r="AF714" s="590"/>
      <c r="AG714" s="689" t="s">
        <v>724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742</v>
      </c>
      <c r="AE715" s="668"/>
      <c r="AF715" s="774"/>
      <c r="AG715" s="523" t="s">
        <v>747</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742</v>
      </c>
      <c r="AE716" s="756"/>
      <c r="AF716" s="756"/>
      <c r="AG716" s="664" t="s">
        <v>724</v>
      </c>
      <c r="AH716" s="665"/>
      <c r="AI716" s="665"/>
      <c r="AJ716" s="665"/>
      <c r="AK716" s="665"/>
      <c r="AL716" s="665"/>
      <c r="AM716" s="665"/>
      <c r="AN716" s="665"/>
      <c r="AO716" s="665"/>
      <c r="AP716" s="665"/>
      <c r="AQ716" s="665"/>
      <c r="AR716" s="665"/>
      <c r="AS716" s="665"/>
      <c r="AT716" s="665"/>
      <c r="AU716" s="665"/>
      <c r="AV716" s="665"/>
      <c r="AW716" s="665"/>
      <c r="AX716" s="666"/>
    </row>
    <row r="717" spans="1:50" ht="43.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719</v>
      </c>
      <c r="AE717" s="185"/>
      <c r="AF717" s="185"/>
      <c r="AG717" s="664" t="s">
        <v>748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742</v>
      </c>
      <c r="AE718" s="185"/>
      <c r="AF718" s="185"/>
      <c r="AG718" s="193" t="s">
        <v>724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742</v>
      </c>
      <c r="AE719" s="668"/>
      <c r="AF719" s="668"/>
      <c r="AG719" s="190" t="s">
        <v>724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0"/>
      <c r="B722" s="651"/>
      <c r="C722" s="913"/>
      <c r="D722" s="914"/>
      <c r="E722" s="914"/>
      <c r="F722" s="915"/>
      <c r="G722" s="931"/>
      <c r="H722" s="932"/>
      <c r="I722" s="77" t="str">
        <f>IF(OR(G722="　", G722=""), "", "-")</f>
        <v/>
      </c>
      <c r="J722" s="912"/>
      <c r="K722" s="912"/>
      <c r="L722" s="77" t="str">
        <f>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0"/>
      <c r="B723" s="651"/>
      <c r="C723" s="913"/>
      <c r="D723" s="914"/>
      <c r="E723" s="914"/>
      <c r="F723" s="915"/>
      <c r="G723" s="931"/>
      <c r="H723" s="932"/>
      <c r="I723" s="77" t="str">
        <f>IF(OR(G723="　", G723=""), "", "-")</f>
        <v/>
      </c>
      <c r="J723" s="912"/>
      <c r="K723" s="912"/>
      <c r="L723" s="77" t="str">
        <f>IF(M723="","","-")</f>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0"/>
      <c r="B724" s="651"/>
      <c r="C724" s="913"/>
      <c r="D724" s="914"/>
      <c r="E724" s="914"/>
      <c r="F724" s="915"/>
      <c r="G724" s="931"/>
      <c r="H724" s="932"/>
      <c r="I724" s="77" t="str">
        <f>IF(OR(G724="　", G724=""), "", "-")</f>
        <v/>
      </c>
      <c r="J724" s="912"/>
      <c r="K724" s="912"/>
      <c r="L724" s="77" t="str">
        <f>IF(M724="","","-")</f>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2"/>
      <c r="B725" s="653"/>
      <c r="C725" s="913"/>
      <c r="D725" s="914"/>
      <c r="E725" s="914"/>
      <c r="F725" s="915"/>
      <c r="G725" s="954"/>
      <c r="H725" s="955"/>
      <c r="I725" s="79" t="str">
        <f>IF(OR(G725="　", G725=""), "", "-")</f>
        <v/>
      </c>
      <c r="J725" s="956"/>
      <c r="K725" s="956"/>
      <c r="L725" s="79" t="str">
        <f>IF(M725="","","-")</f>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39" t="s">
        <v>53</v>
      </c>
      <c r="D726" s="578"/>
      <c r="E726" s="578"/>
      <c r="F726" s="579"/>
      <c r="G726" s="794" t="s">
        <v>749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750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777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137</v>
      </c>
      <c r="B731" s="616"/>
      <c r="C731" s="616"/>
      <c r="D731" s="616"/>
      <c r="E731" s="617"/>
      <c r="F731" s="680" t="s">
        <v>778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138</v>
      </c>
      <c r="B733" s="616"/>
      <c r="C733" s="616"/>
      <c r="D733" s="616"/>
      <c r="E733" s="617"/>
      <c r="F733" s="763" t="s">
        <v>779</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676</v>
      </c>
      <c r="B737" s="158"/>
      <c r="C737" s="158"/>
      <c r="D737" s="159"/>
      <c r="E737" s="105" t="s">
        <v>751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751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751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751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752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753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754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755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c r="J746" s="113"/>
      <c r="K746" s="100" t="str">
        <f>IF(I746="","","-")</f>
        <v/>
      </c>
      <c r="L746" s="104">
        <v>177</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c r="J747" s="113"/>
      <c r="K747" s="100" t="str">
        <f>IF(I747="","","-")</f>
        <v/>
      </c>
      <c r="L747" s="104">
        <v>185</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388</v>
      </c>
      <c r="B787" s="758"/>
      <c r="C787" s="758"/>
      <c r="D787" s="758"/>
      <c r="E787" s="758"/>
      <c r="F787" s="759"/>
      <c r="G787" s="435" t="s">
        <v>763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0"/>
      <c r="C789" s="760"/>
      <c r="D789" s="760"/>
      <c r="E789" s="760"/>
      <c r="F789" s="761"/>
      <c r="G789" s="445" t="s">
        <v>757</v>
      </c>
      <c r="H789" s="446"/>
      <c r="I789" s="446"/>
      <c r="J789" s="446"/>
      <c r="K789" s="447"/>
      <c r="L789" s="448" t="s">
        <v>758</v>
      </c>
      <c r="M789" s="449"/>
      <c r="N789" s="449"/>
      <c r="O789" s="449"/>
      <c r="P789" s="449"/>
      <c r="Q789" s="449"/>
      <c r="R789" s="449"/>
      <c r="S789" s="449"/>
      <c r="T789" s="449"/>
      <c r="U789" s="449"/>
      <c r="V789" s="449"/>
      <c r="W789" s="449"/>
      <c r="X789" s="450"/>
      <c r="Y789" s="451">
        <v>10523.12349</v>
      </c>
      <c r="Z789" s="452"/>
      <c r="AA789" s="452"/>
      <c r="AB789" s="554"/>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3"/>
      <c r="B790" s="760"/>
      <c r="C790" s="760"/>
      <c r="D790" s="760"/>
      <c r="E790" s="760"/>
      <c r="F790" s="76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3"/>
      <c r="B791" s="760"/>
      <c r="C791" s="760"/>
      <c r="D791" s="760"/>
      <c r="E791" s="760"/>
      <c r="F791" s="76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3"/>
      <c r="B792" s="760"/>
      <c r="C792" s="760"/>
      <c r="D792" s="760"/>
      <c r="E792" s="760"/>
      <c r="F792" s="76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3"/>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3"/>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3"/>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3"/>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3"/>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3"/>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3"/>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10523.12349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3"/>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3"/>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31">$AY$800</f>
        <v>0</v>
      </c>
    </row>
    <row r="803" spans="1:51" ht="24.75" hidden="1" customHeight="1" x14ac:dyDescent="0.15">
      <c r="A803" s="553"/>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31"/>
        <v>0</v>
      </c>
    </row>
    <row r="804" spans="1:51" ht="24.75" hidden="1" customHeight="1" x14ac:dyDescent="0.15">
      <c r="A804" s="553"/>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31"/>
        <v>0</v>
      </c>
    </row>
    <row r="805" spans="1:51" ht="24.75" hidden="1" customHeight="1" x14ac:dyDescent="0.15">
      <c r="A805" s="553"/>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31"/>
        <v>0</v>
      </c>
    </row>
    <row r="806" spans="1:51" ht="24.75" hidden="1" customHeight="1" x14ac:dyDescent="0.15">
      <c r="A806" s="553"/>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31"/>
        <v>0</v>
      </c>
    </row>
    <row r="807" spans="1:51" ht="24.75" hidden="1" customHeight="1" x14ac:dyDescent="0.15">
      <c r="A807" s="553"/>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31"/>
        <v>0</v>
      </c>
    </row>
    <row r="808" spans="1:51" ht="24.75" hidden="1" customHeight="1" x14ac:dyDescent="0.15">
      <c r="A808" s="553"/>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31"/>
        <v>0</v>
      </c>
    </row>
    <row r="809" spans="1:51" ht="24.75" hidden="1" customHeight="1" x14ac:dyDescent="0.15">
      <c r="A809" s="553"/>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31"/>
        <v>0</v>
      </c>
    </row>
    <row r="810" spans="1:51" ht="24.75" hidden="1" customHeight="1" x14ac:dyDescent="0.15">
      <c r="A810" s="553"/>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31"/>
        <v>0</v>
      </c>
    </row>
    <row r="811" spans="1:51" ht="24.75" hidden="1" customHeight="1" x14ac:dyDescent="0.15">
      <c r="A811" s="553"/>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31"/>
        <v>0</v>
      </c>
    </row>
    <row r="812" spans="1:51" ht="24.75" hidden="1" customHeight="1" thickBot="1" x14ac:dyDescent="0.2">
      <c r="A812" s="553"/>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31"/>
        <v>0</v>
      </c>
    </row>
    <row r="813" spans="1:51" ht="24.75" hidden="1" customHeight="1" x14ac:dyDescent="0.15">
      <c r="A813" s="553"/>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32">$AY$813</f>
        <v>0</v>
      </c>
    </row>
    <row r="816" spans="1:51" ht="24.75" hidden="1" customHeight="1" x14ac:dyDescent="0.15">
      <c r="A816" s="553"/>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32"/>
        <v>0</v>
      </c>
    </row>
    <row r="817" spans="1:51" ht="24.75" hidden="1" customHeight="1" x14ac:dyDescent="0.15">
      <c r="A817" s="553"/>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32"/>
        <v>0</v>
      </c>
    </row>
    <row r="818" spans="1:51" ht="24.75" hidden="1" customHeight="1" x14ac:dyDescent="0.15">
      <c r="A818" s="553"/>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32"/>
        <v>0</v>
      </c>
    </row>
    <row r="819" spans="1:51" ht="24.75" hidden="1" customHeight="1" x14ac:dyDescent="0.15">
      <c r="A819" s="553"/>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32"/>
        <v>0</v>
      </c>
    </row>
    <row r="820" spans="1:51" ht="24.75" hidden="1" customHeight="1" x14ac:dyDescent="0.15">
      <c r="A820" s="553"/>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32"/>
        <v>0</v>
      </c>
    </row>
    <row r="821" spans="1:51" ht="24.75" hidden="1" customHeight="1" x14ac:dyDescent="0.15">
      <c r="A821" s="553"/>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32"/>
        <v>0</v>
      </c>
    </row>
    <row r="822" spans="1:51" ht="24.75" hidden="1" customHeight="1" x14ac:dyDescent="0.15">
      <c r="A822" s="553"/>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32"/>
        <v>0</v>
      </c>
    </row>
    <row r="823" spans="1:51" ht="24.75" hidden="1" customHeight="1" x14ac:dyDescent="0.15">
      <c r="A823" s="553"/>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32"/>
        <v>0</v>
      </c>
    </row>
    <row r="824" spans="1:51" ht="24.75" hidden="1" customHeight="1" x14ac:dyDescent="0.15">
      <c r="A824" s="553"/>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32"/>
        <v>0</v>
      </c>
    </row>
    <row r="825" spans="1:51" ht="24.75" hidden="1" customHeight="1" thickBot="1" x14ac:dyDescent="0.2">
      <c r="A825" s="553"/>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32"/>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33">$AY$826</f>
        <v>0</v>
      </c>
    </row>
    <row r="829" spans="1:51" ht="24.75" hidden="1" customHeight="1" x14ac:dyDescent="0.15">
      <c r="A829" s="553"/>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33"/>
        <v>0</v>
      </c>
    </row>
    <row r="830" spans="1:51" ht="24.75" hidden="1" customHeight="1" x14ac:dyDescent="0.15">
      <c r="A830" s="553"/>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33"/>
        <v>0</v>
      </c>
    </row>
    <row r="831" spans="1:51" ht="24.75" hidden="1" customHeight="1" x14ac:dyDescent="0.15">
      <c r="A831" s="553"/>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33"/>
        <v>0</v>
      </c>
    </row>
    <row r="832" spans="1:51" ht="24.75" hidden="1" customHeight="1" x14ac:dyDescent="0.15">
      <c r="A832" s="553"/>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33"/>
        <v>0</v>
      </c>
    </row>
    <row r="833" spans="1:51" ht="24.75" hidden="1" customHeight="1" x14ac:dyDescent="0.15">
      <c r="A833" s="553"/>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33"/>
        <v>0</v>
      </c>
    </row>
    <row r="834" spans="1:51" ht="24.75" hidden="1" customHeight="1" x14ac:dyDescent="0.15">
      <c r="A834" s="553"/>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33"/>
        <v>0</v>
      </c>
    </row>
    <row r="835" spans="1:51" ht="24.75" hidden="1" customHeight="1" x14ac:dyDescent="0.15">
      <c r="A835" s="553"/>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33"/>
        <v>0</v>
      </c>
    </row>
    <row r="836" spans="1:51" ht="24.75" hidden="1" customHeight="1" x14ac:dyDescent="0.15">
      <c r="A836" s="553"/>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33"/>
        <v>0</v>
      </c>
    </row>
    <row r="837" spans="1:51" ht="24.75" hidden="1" customHeight="1" x14ac:dyDescent="0.15">
      <c r="A837" s="553"/>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33"/>
        <v>0</v>
      </c>
    </row>
    <row r="838" spans="1:51" ht="24.75" hidden="1" customHeight="1" x14ac:dyDescent="0.15">
      <c r="A838" s="553"/>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33"/>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764</v>
      </c>
      <c r="D845" s="415"/>
      <c r="E845" s="415"/>
      <c r="F845" s="415"/>
      <c r="G845" s="415"/>
      <c r="H845" s="415"/>
      <c r="I845" s="415"/>
      <c r="J845" s="416">
        <v>8000020130001</v>
      </c>
      <c r="K845" s="417"/>
      <c r="L845" s="417"/>
      <c r="M845" s="417"/>
      <c r="N845" s="417"/>
      <c r="O845" s="417"/>
      <c r="P845" s="317" t="s">
        <v>759</v>
      </c>
      <c r="Q845" s="317"/>
      <c r="R845" s="317"/>
      <c r="S845" s="317"/>
      <c r="T845" s="317"/>
      <c r="U845" s="317"/>
      <c r="V845" s="317"/>
      <c r="W845" s="317"/>
      <c r="X845" s="317"/>
      <c r="Y845" s="318">
        <v>10523.12349</v>
      </c>
      <c r="Z845" s="319"/>
      <c r="AA845" s="319"/>
      <c r="AB845" s="320"/>
      <c r="AC845" s="322" t="s">
        <v>761</v>
      </c>
      <c r="AD845" s="323"/>
      <c r="AE845" s="323"/>
      <c r="AF845" s="323"/>
      <c r="AG845" s="323"/>
      <c r="AH845" s="418" t="s">
        <v>724</v>
      </c>
      <c r="AI845" s="419"/>
      <c r="AJ845" s="419"/>
      <c r="AK845" s="419"/>
      <c r="AL845" s="326" t="s">
        <v>724</v>
      </c>
      <c r="AM845" s="327"/>
      <c r="AN845" s="327"/>
      <c r="AO845" s="328"/>
      <c r="AP845" s="321" t="s">
        <v>724</v>
      </c>
      <c r="AQ845" s="321"/>
      <c r="AR845" s="321"/>
      <c r="AS845" s="321"/>
      <c r="AT845" s="321"/>
      <c r="AU845" s="321"/>
      <c r="AV845" s="321"/>
      <c r="AW845" s="321"/>
      <c r="AX845" s="321"/>
    </row>
    <row r="846" spans="1:51" ht="30" customHeight="1" x14ac:dyDescent="0.15">
      <c r="A846" s="401">
        <v>2</v>
      </c>
      <c r="B846" s="401">
        <v>1</v>
      </c>
      <c r="C846" s="420" t="s">
        <v>765</v>
      </c>
      <c r="D846" s="415"/>
      <c r="E846" s="415"/>
      <c r="F846" s="415"/>
      <c r="G846" s="415"/>
      <c r="H846" s="415"/>
      <c r="I846" s="415"/>
      <c r="J846" s="416">
        <v>4000020270008</v>
      </c>
      <c r="K846" s="417"/>
      <c r="L846" s="417"/>
      <c r="M846" s="417"/>
      <c r="N846" s="417"/>
      <c r="O846" s="417"/>
      <c r="P846" s="317" t="s">
        <v>759</v>
      </c>
      <c r="Q846" s="317"/>
      <c r="R846" s="317"/>
      <c r="S846" s="317"/>
      <c r="T846" s="317"/>
      <c r="U846" s="317"/>
      <c r="V846" s="317"/>
      <c r="W846" s="317"/>
      <c r="X846" s="317"/>
      <c r="Y846" s="318">
        <v>4591.3135000000002</v>
      </c>
      <c r="Z846" s="319"/>
      <c r="AA846" s="319"/>
      <c r="AB846" s="320"/>
      <c r="AC846" s="322" t="s">
        <v>761</v>
      </c>
      <c r="AD846" s="323"/>
      <c r="AE846" s="323"/>
      <c r="AF846" s="323"/>
      <c r="AG846" s="323"/>
      <c r="AH846" s="418" t="s">
        <v>724</v>
      </c>
      <c r="AI846" s="419"/>
      <c r="AJ846" s="419"/>
      <c r="AK846" s="419"/>
      <c r="AL846" s="326" t="s">
        <v>724</v>
      </c>
      <c r="AM846" s="327"/>
      <c r="AN846" s="327"/>
      <c r="AO846" s="328"/>
      <c r="AP846" s="321" t="s">
        <v>724</v>
      </c>
      <c r="AQ846" s="321"/>
      <c r="AR846" s="321"/>
      <c r="AS846" s="321"/>
      <c r="AT846" s="321"/>
      <c r="AU846" s="321"/>
      <c r="AV846" s="321"/>
      <c r="AW846" s="321"/>
      <c r="AX846" s="321"/>
      <c r="AY846">
        <f>COUNTA($C$846)</f>
        <v>1</v>
      </c>
    </row>
    <row r="847" spans="1:51" ht="30" customHeight="1" x14ac:dyDescent="0.15">
      <c r="A847" s="401">
        <v>3</v>
      </c>
      <c r="B847" s="401">
        <v>1</v>
      </c>
      <c r="C847" s="420" t="s">
        <v>766</v>
      </c>
      <c r="D847" s="415"/>
      <c r="E847" s="415"/>
      <c r="F847" s="415"/>
      <c r="G847" s="415"/>
      <c r="H847" s="415"/>
      <c r="I847" s="415"/>
      <c r="J847" s="416">
        <v>1000020110001</v>
      </c>
      <c r="K847" s="417"/>
      <c r="L847" s="417"/>
      <c r="M847" s="417"/>
      <c r="N847" s="417"/>
      <c r="O847" s="417"/>
      <c r="P847" s="421" t="s">
        <v>759</v>
      </c>
      <c r="Q847" s="317"/>
      <c r="R847" s="317"/>
      <c r="S847" s="317"/>
      <c r="T847" s="317"/>
      <c r="U847" s="317"/>
      <c r="V847" s="317"/>
      <c r="W847" s="317"/>
      <c r="X847" s="317"/>
      <c r="Y847" s="318">
        <v>3569</v>
      </c>
      <c r="Z847" s="319"/>
      <c r="AA847" s="319"/>
      <c r="AB847" s="320"/>
      <c r="AC847" s="322" t="s">
        <v>761</v>
      </c>
      <c r="AD847" s="323"/>
      <c r="AE847" s="323"/>
      <c r="AF847" s="323"/>
      <c r="AG847" s="323"/>
      <c r="AH847" s="324" t="s">
        <v>724</v>
      </c>
      <c r="AI847" s="325"/>
      <c r="AJ847" s="325"/>
      <c r="AK847" s="325"/>
      <c r="AL847" s="326" t="s">
        <v>724</v>
      </c>
      <c r="AM847" s="327"/>
      <c r="AN847" s="327"/>
      <c r="AO847" s="328"/>
      <c r="AP847" s="321" t="s">
        <v>724</v>
      </c>
      <c r="AQ847" s="321"/>
      <c r="AR847" s="321"/>
      <c r="AS847" s="321"/>
      <c r="AT847" s="321"/>
      <c r="AU847" s="321"/>
      <c r="AV847" s="321"/>
      <c r="AW847" s="321"/>
      <c r="AX847" s="321"/>
      <c r="AY847">
        <f>COUNTA($C$847)</f>
        <v>1</v>
      </c>
    </row>
    <row r="848" spans="1:51" ht="30" customHeight="1" x14ac:dyDescent="0.15">
      <c r="A848" s="401">
        <v>4</v>
      </c>
      <c r="B848" s="401">
        <v>1</v>
      </c>
      <c r="C848" s="420" t="s">
        <v>767</v>
      </c>
      <c r="D848" s="415"/>
      <c r="E848" s="415"/>
      <c r="F848" s="415"/>
      <c r="G848" s="415"/>
      <c r="H848" s="415"/>
      <c r="I848" s="415"/>
      <c r="J848" s="416">
        <v>4000020120006</v>
      </c>
      <c r="K848" s="417"/>
      <c r="L848" s="417"/>
      <c r="M848" s="417"/>
      <c r="N848" s="417"/>
      <c r="O848" s="417"/>
      <c r="P848" s="421" t="s">
        <v>759</v>
      </c>
      <c r="Q848" s="317"/>
      <c r="R848" s="317"/>
      <c r="S848" s="317"/>
      <c r="T848" s="317"/>
      <c r="U848" s="317"/>
      <c r="V848" s="317"/>
      <c r="W848" s="317"/>
      <c r="X848" s="317"/>
      <c r="Y848" s="318">
        <v>3296.5</v>
      </c>
      <c r="Z848" s="319"/>
      <c r="AA848" s="319"/>
      <c r="AB848" s="320"/>
      <c r="AC848" s="322" t="s">
        <v>761</v>
      </c>
      <c r="AD848" s="323"/>
      <c r="AE848" s="323"/>
      <c r="AF848" s="323"/>
      <c r="AG848" s="323"/>
      <c r="AH848" s="324" t="s">
        <v>724</v>
      </c>
      <c r="AI848" s="325"/>
      <c r="AJ848" s="325"/>
      <c r="AK848" s="325"/>
      <c r="AL848" s="326" t="s">
        <v>724</v>
      </c>
      <c r="AM848" s="327"/>
      <c r="AN848" s="327"/>
      <c r="AO848" s="328"/>
      <c r="AP848" s="321" t="s">
        <v>724</v>
      </c>
      <c r="AQ848" s="321"/>
      <c r="AR848" s="321"/>
      <c r="AS848" s="321"/>
      <c r="AT848" s="321"/>
      <c r="AU848" s="321"/>
      <c r="AV848" s="321"/>
      <c r="AW848" s="321"/>
      <c r="AX848" s="321"/>
      <c r="AY848">
        <f>COUNTA($C$848)</f>
        <v>1</v>
      </c>
    </row>
    <row r="849" spans="1:51" ht="30" customHeight="1" x14ac:dyDescent="0.15">
      <c r="A849" s="401">
        <v>5</v>
      </c>
      <c r="B849" s="401">
        <v>1</v>
      </c>
      <c r="C849" s="420" t="s">
        <v>768</v>
      </c>
      <c r="D849" s="415"/>
      <c r="E849" s="415"/>
      <c r="F849" s="415"/>
      <c r="G849" s="415"/>
      <c r="H849" s="415"/>
      <c r="I849" s="415"/>
      <c r="J849" s="416">
        <v>8000020280003</v>
      </c>
      <c r="K849" s="417"/>
      <c r="L849" s="417"/>
      <c r="M849" s="417"/>
      <c r="N849" s="417"/>
      <c r="O849" s="417"/>
      <c r="P849" s="317" t="s">
        <v>759</v>
      </c>
      <c r="Q849" s="317"/>
      <c r="R849" s="317"/>
      <c r="S849" s="317"/>
      <c r="T849" s="317"/>
      <c r="U849" s="317"/>
      <c r="V849" s="317"/>
      <c r="W849" s="317"/>
      <c r="X849" s="317"/>
      <c r="Y849" s="318">
        <v>3226.9735000000001</v>
      </c>
      <c r="Z849" s="319"/>
      <c r="AA849" s="319"/>
      <c r="AB849" s="320"/>
      <c r="AC849" s="322" t="s">
        <v>761</v>
      </c>
      <c r="AD849" s="323"/>
      <c r="AE849" s="323"/>
      <c r="AF849" s="323"/>
      <c r="AG849" s="323"/>
      <c r="AH849" s="324" t="s">
        <v>724</v>
      </c>
      <c r="AI849" s="325"/>
      <c r="AJ849" s="325"/>
      <c r="AK849" s="325"/>
      <c r="AL849" s="326" t="s">
        <v>724</v>
      </c>
      <c r="AM849" s="327"/>
      <c r="AN849" s="327"/>
      <c r="AO849" s="328"/>
      <c r="AP849" s="321" t="s">
        <v>724</v>
      </c>
      <c r="AQ849" s="321"/>
      <c r="AR849" s="321"/>
      <c r="AS849" s="321"/>
      <c r="AT849" s="321"/>
      <c r="AU849" s="321"/>
      <c r="AV849" s="321"/>
      <c r="AW849" s="321"/>
      <c r="AX849" s="321"/>
      <c r="AY849">
        <f>COUNTA($C$849)</f>
        <v>1</v>
      </c>
    </row>
    <row r="850" spans="1:51" ht="30" customHeight="1" x14ac:dyDescent="0.15">
      <c r="A850" s="401">
        <v>6</v>
      </c>
      <c r="B850" s="401">
        <v>1</v>
      </c>
      <c r="C850" s="420" t="s">
        <v>769</v>
      </c>
      <c r="D850" s="415"/>
      <c r="E850" s="415"/>
      <c r="F850" s="415"/>
      <c r="G850" s="415"/>
      <c r="H850" s="415"/>
      <c r="I850" s="415"/>
      <c r="J850" s="416">
        <v>7000020010006</v>
      </c>
      <c r="K850" s="417"/>
      <c r="L850" s="417"/>
      <c r="M850" s="417"/>
      <c r="N850" s="417"/>
      <c r="O850" s="417"/>
      <c r="P850" s="317" t="s">
        <v>759</v>
      </c>
      <c r="Q850" s="317"/>
      <c r="R850" s="317"/>
      <c r="S850" s="317"/>
      <c r="T850" s="317"/>
      <c r="U850" s="317"/>
      <c r="V850" s="317"/>
      <c r="W850" s="317"/>
      <c r="X850" s="317"/>
      <c r="Y850" s="318">
        <v>2874.5664999999999</v>
      </c>
      <c r="Z850" s="319"/>
      <c r="AA850" s="319"/>
      <c r="AB850" s="320"/>
      <c r="AC850" s="322" t="s">
        <v>761</v>
      </c>
      <c r="AD850" s="323"/>
      <c r="AE850" s="323"/>
      <c r="AF850" s="323"/>
      <c r="AG850" s="323"/>
      <c r="AH850" s="324" t="s">
        <v>724</v>
      </c>
      <c r="AI850" s="325"/>
      <c r="AJ850" s="325"/>
      <c r="AK850" s="325"/>
      <c r="AL850" s="326" t="s">
        <v>724</v>
      </c>
      <c r="AM850" s="327"/>
      <c r="AN850" s="327"/>
      <c r="AO850" s="328"/>
      <c r="AP850" s="321" t="s">
        <v>724</v>
      </c>
      <c r="AQ850" s="321"/>
      <c r="AR850" s="321"/>
      <c r="AS850" s="321"/>
      <c r="AT850" s="321"/>
      <c r="AU850" s="321"/>
      <c r="AV850" s="321"/>
      <c r="AW850" s="321"/>
      <c r="AX850" s="321"/>
      <c r="AY850">
        <f>COUNTA($C$850)</f>
        <v>1</v>
      </c>
    </row>
    <row r="851" spans="1:51" ht="30" customHeight="1" x14ac:dyDescent="0.15">
      <c r="A851" s="401">
        <v>7</v>
      </c>
      <c r="B851" s="401">
        <v>1</v>
      </c>
      <c r="C851" s="420" t="s">
        <v>770</v>
      </c>
      <c r="D851" s="415"/>
      <c r="E851" s="415"/>
      <c r="F851" s="415"/>
      <c r="G851" s="415"/>
      <c r="H851" s="415"/>
      <c r="I851" s="415"/>
      <c r="J851" s="416">
        <v>9000020011002</v>
      </c>
      <c r="K851" s="417"/>
      <c r="L851" s="417"/>
      <c r="M851" s="417"/>
      <c r="N851" s="417"/>
      <c r="O851" s="417"/>
      <c r="P851" s="317" t="s">
        <v>759</v>
      </c>
      <c r="Q851" s="317"/>
      <c r="R851" s="317"/>
      <c r="S851" s="317"/>
      <c r="T851" s="317"/>
      <c r="U851" s="317"/>
      <c r="V851" s="317"/>
      <c r="W851" s="317"/>
      <c r="X851" s="317"/>
      <c r="Y851" s="318">
        <v>2800.9070000000002</v>
      </c>
      <c r="Z851" s="319"/>
      <c r="AA851" s="319"/>
      <c r="AB851" s="320"/>
      <c r="AC851" s="322" t="s">
        <v>761</v>
      </c>
      <c r="AD851" s="323"/>
      <c r="AE851" s="323"/>
      <c r="AF851" s="323"/>
      <c r="AG851" s="323"/>
      <c r="AH851" s="324" t="s">
        <v>724</v>
      </c>
      <c r="AI851" s="325"/>
      <c r="AJ851" s="325"/>
      <c r="AK851" s="325"/>
      <c r="AL851" s="326" t="s">
        <v>724</v>
      </c>
      <c r="AM851" s="327"/>
      <c r="AN851" s="327"/>
      <c r="AO851" s="328"/>
      <c r="AP851" s="321" t="s">
        <v>724</v>
      </c>
      <c r="AQ851" s="321"/>
      <c r="AR851" s="321"/>
      <c r="AS851" s="321"/>
      <c r="AT851" s="321"/>
      <c r="AU851" s="321"/>
      <c r="AV851" s="321"/>
      <c r="AW851" s="321"/>
      <c r="AX851" s="321"/>
      <c r="AY851">
        <f>COUNTA($C$851)</f>
        <v>1</v>
      </c>
    </row>
    <row r="852" spans="1:51" ht="30" customHeight="1" x14ac:dyDescent="0.15">
      <c r="A852" s="401">
        <v>8</v>
      </c>
      <c r="B852" s="401">
        <v>1</v>
      </c>
      <c r="C852" s="420" t="s">
        <v>771</v>
      </c>
      <c r="D852" s="415"/>
      <c r="E852" s="415"/>
      <c r="F852" s="415"/>
      <c r="G852" s="415"/>
      <c r="H852" s="415"/>
      <c r="I852" s="415"/>
      <c r="J852" s="416">
        <v>6000020271004</v>
      </c>
      <c r="K852" s="417"/>
      <c r="L852" s="417"/>
      <c r="M852" s="417"/>
      <c r="N852" s="417"/>
      <c r="O852" s="417"/>
      <c r="P852" s="317" t="s">
        <v>759</v>
      </c>
      <c r="Q852" s="317"/>
      <c r="R852" s="317"/>
      <c r="S852" s="317"/>
      <c r="T852" s="317"/>
      <c r="U852" s="317"/>
      <c r="V852" s="317"/>
      <c r="W852" s="317"/>
      <c r="X852" s="317"/>
      <c r="Y852" s="318">
        <v>2679.6380629999999</v>
      </c>
      <c r="Z852" s="319"/>
      <c r="AA852" s="319"/>
      <c r="AB852" s="320"/>
      <c r="AC852" s="322" t="s">
        <v>761</v>
      </c>
      <c r="AD852" s="323"/>
      <c r="AE852" s="323"/>
      <c r="AF852" s="323"/>
      <c r="AG852" s="323"/>
      <c r="AH852" s="324" t="s">
        <v>724</v>
      </c>
      <c r="AI852" s="325"/>
      <c r="AJ852" s="325"/>
      <c r="AK852" s="325"/>
      <c r="AL852" s="326" t="s">
        <v>724</v>
      </c>
      <c r="AM852" s="327"/>
      <c r="AN852" s="327"/>
      <c r="AO852" s="328"/>
      <c r="AP852" s="321" t="s">
        <v>724</v>
      </c>
      <c r="AQ852" s="321"/>
      <c r="AR852" s="321"/>
      <c r="AS852" s="321"/>
      <c r="AT852" s="321"/>
      <c r="AU852" s="321"/>
      <c r="AV852" s="321"/>
      <c r="AW852" s="321"/>
      <c r="AX852" s="321"/>
      <c r="AY852">
        <f>COUNTA($C$852)</f>
        <v>1</v>
      </c>
    </row>
    <row r="853" spans="1:51" ht="30" customHeight="1" x14ac:dyDescent="0.15">
      <c r="A853" s="401">
        <v>9</v>
      </c>
      <c r="B853" s="401">
        <v>1</v>
      </c>
      <c r="C853" s="420" t="s">
        <v>772</v>
      </c>
      <c r="D853" s="415"/>
      <c r="E853" s="415"/>
      <c r="F853" s="415"/>
      <c r="G853" s="415"/>
      <c r="H853" s="415"/>
      <c r="I853" s="415"/>
      <c r="J853" s="416">
        <v>1000020230006</v>
      </c>
      <c r="K853" s="417"/>
      <c r="L853" s="417"/>
      <c r="M853" s="417"/>
      <c r="N853" s="417"/>
      <c r="O853" s="417"/>
      <c r="P853" s="317" t="s">
        <v>759</v>
      </c>
      <c r="Q853" s="317"/>
      <c r="R853" s="317"/>
      <c r="S853" s="317"/>
      <c r="T853" s="317"/>
      <c r="U853" s="317"/>
      <c r="V853" s="317"/>
      <c r="W853" s="317"/>
      <c r="X853" s="317"/>
      <c r="Y853" s="318">
        <v>2592.0439999999999</v>
      </c>
      <c r="Z853" s="319"/>
      <c r="AA853" s="319"/>
      <c r="AB853" s="320"/>
      <c r="AC853" s="322" t="s">
        <v>761</v>
      </c>
      <c r="AD853" s="323"/>
      <c r="AE853" s="323"/>
      <c r="AF853" s="323"/>
      <c r="AG853" s="323"/>
      <c r="AH853" s="324" t="s">
        <v>724</v>
      </c>
      <c r="AI853" s="325"/>
      <c r="AJ853" s="325"/>
      <c r="AK853" s="325"/>
      <c r="AL853" s="326" t="s">
        <v>724</v>
      </c>
      <c r="AM853" s="327"/>
      <c r="AN853" s="327"/>
      <c r="AO853" s="328"/>
      <c r="AP853" s="321" t="s">
        <v>724</v>
      </c>
      <c r="AQ853" s="321"/>
      <c r="AR853" s="321"/>
      <c r="AS853" s="321"/>
      <c r="AT853" s="321"/>
      <c r="AU853" s="321"/>
      <c r="AV853" s="321"/>
      <c r="AW853" s="321"/>
      <c r="AX853" s="321"/>
      <c r="AY853">
        <f>COUNTA($C$853)</f>
        <v>1</v>
      </c>
    </row>
    <row r="854" spans="1:51" ht="30" customHeight="1" x14ac:dyDescent="0.15">
      <c r="A854" s="401">
        <v>10</v>
      </c>
      <c r="B854" s="401">
        <v>1</v>
      </c>
      <c r="C854" s="420" t="s">
        <v>773</v>
      </c>
      <c r="D854" s="415"/>
      <c r="E854" s="415"/>
      <c r="F854" s="415"/>
      <c r="G854" s="415"/>
      <c r="H854" s="415"/>
      <c r="I854" s="415"/>
      <c r="J854" s="416">
        <v>6000020400009</v>
      </c>
      <c r="K854" s="417"/>
      <c r="L854" s="417"/>
      <c r="M854" s="417"/>
      <c r="N854" s="417"/>
      <c r="O854" s="417"/>
      <c r="P854" s="317" t="s">
        <v>759</v>
      </c>
      <c r="Q854" s="317"/>
      <c r="R854" s="317"/>
      <c r="S854" s="317"/>
      <c r="T854" s="317"/>
      <c r="U854" s="317"/>
      <c r="V854" s="317"/>
      <c r="W854" s="317"/>
      <c r="X854" s="317"/>
      <c r="Y854" s="318">
        <v>2238.7288400000002</v>
      </c>
      <c r="Z854" s="319"/>
      <c r="AA854" s="319"/>
      <c r="AB854" s="320"/>
      <c r="AC854" s="322" t="s">
        <v>761</v>
      </c>
      <c r="AD854" s="323"/>
      <c r="AE854" s="323"/>
      <c r="AF854" s="323"/>
      <c r="AG854" s="323"/>
      <c r="AH854" s="324" t="s">
        <v>724</v>
      </c>
      <c r="AI854" s="325"/>
      <c r="AJ854" s="325"/>
      <c r="AK854" s="325"/>
      <c r="AL854" s="326" t="s">
        <v>724</v>
      </c>
      <c r="AM854" s="327"/>
      <c r="AN854" s="327"/>
      <c r="AO854" s="328"/>
      <c r="AP854" s="321" t="s">
        <v>724</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$AY$875</f>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$AY$908</f>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$AY$941</f>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$AY$974</f>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$AY$1007</f>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$AY$1040</f>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$AY$1073</f>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330</v>
      </c>
      <c r="AQ1109" s="423"/>
      <c r="AR1109" s="423"/>
      <c r="AS1109" s="423"/>
      <c r="AT1109" s="423"/>
      <c r="AU1109" s="423"/>
      <c r="AV1109" s="423"/>
      <c r="AW1109" s="423"/>
      <c r="AX1109" s="423"/>
    </row>
    <row r="1110" spans="1:51" ht="30" customHeight="1" x14ac:dyDescent="0.15">
      <c r="A1110" s="401">
        <v>1</v>
      </c>
      <c r="B1110" s="401">
        <v>1</v>
      </c>
      <c r="C1110" s="888"/>
      <c r="D1110" s="888"/>
      <c r="E1110" s="887" t="s">
        <v>724</v>
      </c>
      <c r="F1110" s="887"/>
      <c r="G1110" s="887"/>
      <c r="H1110" s="887"/>
      <c r="I1110" s="887"/>
      <c r="J1110" s="416" t="s">
        <v>751</v>
      </c>
      <c r="K1110" s="417"/>
      <c r="L1110" s="417"/>
      <c r="M1110" s="417"/>
      <c r="N1110" s="417"/>
      <c r="O1110" s="417"/>
      <c r="P1110" s="421" t="s">
        <v>751</v>
      </c>
      <c r="Q1110" s="317"/>
      <c r="R1110" s="317"/>
      <c r="S1110" s="317"/>
      <c r="T1110" s="317"/>
      <c r="U1110" s="317"/>
      <c r="V1110" s="317"/>
      <c r="W1110" s="317"/>
      <c r="X1110" s="317"/>
      <c r="Y1110" s="318" t="s">
        <v>751</v>
      </c>
      <c r="Z1110" s="319"/>
      <c r="AA1110" s="319"/>
      <c r="AB1110" s="320"/>
      <c r="AC1110" s="322"/>
      <c r="AD1110" s="323"/>
      <c r="AE1110" s="323"/>
      <c r="AF1110" s="323"/>
      <c r="AG1110" s="323"/>
      <c r="AH1110" s="324" t="s">
        <v>751</v>
      </c>
      <c r="AI1110" s="325"/>
      <c r="AJ1110" s="325"/>
      <c r="AK1110" s="325"/>
      <c r="AL1110" s="326" t="s">
        <v>751</v>
      </c>
      <c r="AM1110" s="327"/>
      <c r="AN1110" s="327"/>
      <c r="AO1110" s="328"/>
      <c r="AP1110" s="321" t="s">
        <v>751</v>
      </c>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1:Y798 Y789">
    <cfRule type="expression" dxfId="2783" priority="13681">
      <formula>IF(RIGHT(TEXT(Y789,"0.#"),1)=".",FALSE,TRUE)</formula>
    </cfRule>
    <cfRule type="expression" dxfId="2782" priority="13682">
      <formula>IF(RIGHT(TEXT(Y789,"0.#"),1)=".",TRUE,FALSE)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Q116">
    <cfRule type="expression" dxfId="2595" priority="13159">
      <formula>IF(RIGHT(TEXT(AQ116,"0.#"),1)=".",FALSE,TRUE)</formula>
    </cfRule>
    <cfRule type="expression" dxfId="2594" priority="13160">
      <formula>IF(RIGHT(TEXT(AQ116,"0.#"),1)=".",TRUE,FALSE)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M117">
    <cfRule type="expression" dxfId="2589" priority="13153">
      <formula>IF(RIGHT(TEXT(AM117,"0.#"),1)=".",FALSE,TRUE)</formula>
    </cfRule>
    <cfRule type="expression" dxfId="2588" priority="13154">
      <formula>IF(RIGHT(TEXT(AM117,"0.#"),1)=".",TRUE,FALSE)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719</v>
      </c>
      <c r="R5" s="13" t="str">
        <f t="shared" si="3"/>
        <v>負担</v>
      </c>
      <c r="S5" s="13" t="str">
        <f t="shared" si="4"/>
        <v>負担</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09"/>
      <c r="AA2" s="410"/>
      <c r="AB2" s="1003" t="s">
        <v>11</v>
      </c>
      <c r="AC2" s="1004"/>
      <c r="AD2" s="1005"/>
      <c r="AE2" s="991" t="s">
        <v>392</v>
      </c>
      <c r="AF2" s="991"/>
      <c r="AG2" s="991"/>
      <c r="AH2" s="991"/>
      <c r="AI2" s="991" t="s">
        <v>414</v>
      </c>
      <c r="AJ2" s="991"/>
      <c r="AK2" s="991"/>
      <c r="AL2" s="455"/>
      <c r="AM2" s="991" t="s">
        <v>511</v>
      </c>
      <c r="AN2" s="991"/>
      <c r="AO2" s="991"/>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1000"/>
      <c r="Z3" s="1001"/>
      <c r="AA3" s="1002"/>
      <c r="AB3" s="1006"/>
      <c r="AC3" s="1007"/>
      <c r="AD3" s="1008"/>
      <c r="AE3" s="386"/>
      <c r="AF3" s="386"/>
      <c r="AG3" s="386"/>
      <c r="AH3" s="386"/>
      <c r="AI3" s="386"/>
      <c r="AJ3" s="386"/>
      <c r="AK3" s="386"/>
      <c r="AL3" s="332"/>
      <c r="AM3" s="386"/>
      <c r="AN3" s="386"/>
      <c r="AO3" s="386"/>
      <c r="AP3" s="332"/>
      <c r="AQ3" s="270"/>
      <c r="AR3" s="271"/>
      <c r="AS3" s="179" t="s">
        <v>233</v>
      </c>
      <c r="AT3" s="202"/>
      <c r="AU3" s="271"/>
      <c r="AV3" s="271"/>
      <c r="AW3" s="375" t="s">
        <v>179</v>
      </c>
      <c r="AX3" s="376"/>
      <c r="AY3" s="34">
        <f t="shared" ref="AY3:AY8" si="0">$AY$2</f>
        <v>0</v>
      </c>
    </row>
    <row r="4" spans="1:51" ht="22.5" customHeight="1" x14ac:dyDescent="0.15">
      <c r="A4" s="512"/>
      <c r="B4" s="510"/>
      <c r="C4" s="510"/>
      <c r="D4" s="510"/>
      <c r="E4" s="510"/>
      <c r="F4" s="511"/>
      <c r="G4" s="537"/>
      <c r="H4" s="1009"/>
      <c r="I4" s="1009"/>
      <c r="J4" s="1009"/>
      <c r="K4" s="1009"/>
      <c r="L4" s="1009"/>
      <c r="M4" s="1009"/>
      <c r="N4" s="1009"/>
      <c r="O4" s="1010"/>
      <c r="P4" s="191"/>
      <c r="Q4" s="1017"/>
      <c r="R4" s="1017"/>
      <c r="S4" s="1017"/>
      <c r="T4" s="1017"/>
      <c r="U4" s="1017"/>
      <c r="V4" s="1017"/>
      <c r="W4" s="1017"/>
      <c r="X4" s="1018"/>
      <c r="Y4" s="995" t="s">
        <v>12</v>
      </c>
      <c r="Z4" s="996"/>
      <c r="AA4" s="997"/>
      <c r="AB4" s="548"/>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si="0"/>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3" t="s">
        <v>54</v>
      </c>
      <c r="Z5" s="992"/>
      <c r="AA5" s="993"/>
      <c r="AB5" s="519"/>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382</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 t="shared" si="0"/>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09"/>
      <c r="AA9" s="410"/>
      <c r="AB9" s="1003" t="s">
        <v>11</v>
      </c>
      <c r="AC9" s="1004"/>
      <c r="AD9" s="1005"/>
      <c r="AE9" s="991" t="s">
        <v>392</v>
      </c>
      <c r="AF9" s="991"/>
      <c r="AG9" s="991"/>
      <c r="AH9" s="991"/>
      <c r="AI9" s="991" t="s">
        <v>414</v>
      </c>
      <c r="AJ9" s="991"/>
      <c r="AK9" s="991"/>
      <c r="AL9" s="455"/>
      <c r="AM9" s="991" t="s">
        <v>511</v>
      </c>
      <c r="AN9" s="991"/>
      <c r="AO9" s="991"/>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 t="shared" ref="AY10:AY15" si="1">$AY$9</f>
        <v>0</v>
      </c>
    </row>
    <row r="11" spans="1:51" ht="22.5" customHeight="1" x14ac:dyDescent="0.15">
      <c r="A11" s="512"/>
      <c r="B11" s="510"/>
      <c r="C11" s="510"/>
      <c r="D11" s="510"/>
      <c r="E11" s="510"/>
      <c r="F11" s="511"/>
      <c r="G11" s="537"/>
      <c r="H11" s="1009"/>
      <c r="I11" s="1009"/>
      <c r="J11" s="1009"/>
      <c r="K11" s="1009"/>
      <c r="L11" s="1009"/>
      <c r="M11" s="1009"/>
      <c r="N11" s="1009"/>
      <c r="O11" s="1010"/>
      <c r="P11" s="191"/>
      <c r="Q11" s="1017"/>
      <c r="R11" s="1017"/>
      <c r="S11" s="1017"/>
      <c r="T11" s="1017"/>
      <c r="U11" s="1017"/>
      <c r="V11" s="1017"/>
      <c r="W11" s="1017"/>
      <c r="X11" s="1018"/>
      <c r="Y11" s="995" t="s">
        <v>12</v>
      </c>
      <c r="Z11" s="996"/>
      <c r="AA11" s="997"/>
      <c r="AB11" s="548"/>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si="1"/>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9"/>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382</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09"/>
      <c r="AA16" s="410"/>
      <c r="AB16" s="1003" t="s">
        <v>11</v>
      </c>
      <c r="AC16" s="1004"/>
      <c r="AD16" s="1005"/>
      <c r="AE16" s="991" t="s">
        <v>392</v>
      </c>
      <c r="AF16" s="991"/>
      <c r="AG16" s="991"/>
      <c r="AH16" s="991"/>
      <c r="AI16" s="991" t="s">
        <v>414</v>
      </c>
      <c r="AJ16" s="991"/>
      <c r="AK16" s="991"/>
      <c r="AL16" s="455"/>
      <c r="AM16" s="991" t="s">
        <v>511</v>
      </c>
      <c r="AN16" s="991"/>
      <c r="AO16" s="991"/>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 t="shared" ref="AY17:AY22" si="2">$AY$16</f>
        <v>0</v>
      </c>
    </row>
    <row r="18" spans="1:51" ht="22.5" customHeight="1" x14ac:dyDescent="0.15">
      <c r="A18" s="512"/>
      <c r="B18" s="510"/>
      <c r="C18" s="510"/>
      <c r="D18" s="510"/>
      <c r="E18" s="510"/>
      <c r="F18" s="511"/>
      <c r="G18" s="537"/>
      <c r="H18" s="1009"/>
      <c r="I18" s="1009"/>
      <c r="J18" s="1009"/>
      <c r="K18" s="1009"/>
      <c r="L18" s="1009"/>
      <c r="M18" s="1009"/>
      <c r="N18" s="1009"/>
      <c r="O18" s="1010"/>
      <c r="P18" s="191"/>
      <c r="Q18" s="1017"/>
      <c r="R18" s="1017"/>
      <c r="S18" s="1017"/>
      <c r="T18" s="1017"/>
      <c r="U18" s="1017"/>
      <c r="V18" s="1017"/>
      <c r="W18" s="1017"/>
      <c r="X18" s="1018"/>
      <c r="Y18" s="995" t="s">
        <v>12</v>
      </c>
      <c r="Z18" s="996"/>
      <c r="AA18" s="997"/>
      <c r="AB18" s="548"/>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si="2"/>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9"/>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382</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09"/>
      <c r="AA23" s="410"/>
      <c r="AB23" s="1003" t="s">
        <v>11</v>
      </c>
      <c r="AC23" s="1004"/>
      <c r="AD23" s="1005"/>
      <c r="AE23" s="991" t="s">
        <v>392</v>
      </c>
      <c r="AF23" s="991"/>
      <c r="AG23" s="991"/>
      <c r="AH23" s="991"/>
      <c r="AI23" s="991" t="s">
        <v>414</v>
      </c>
      <c r="AJ23" s="991"/>
      <c r="AK23" s="991"/>
      <c r="AL23" s="455"/>
      <c r="AM23" s="991" t="s">
        <v>511</v>
      </c>
      <c r="AN23" s="991"/>
      <c r="AO23" s="991"/>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 t="shared" ref="AY24:AY29" si="3">$AY$23</f>
        <v>0</v>
      </c>
    </row>
    <row r="25" spans="1:51" ht="22.5" customHeight="1" x14ac:dyDescent="0.15">
      <c r="A25" s="512"/>
      <c r="B25" s="510"/>
      <c r="C25" s="510"/>
      <c r="D25" s="510"/>
      <c r="E25" s="510"/>
      <c r="F25" s="511"/>
      <c r="G25" s="537"/>
      <c r="H25" s="1009"/>
      <c r="I25" s="1009"/>
      <c r="J25" s="1009"/>
      <c r="K25" s="1009"/>
      <c r="L25" s="1009"/>
      <c r="M25" s="1009"/>
      <c r="N25" s="1009"/>
      <c r="O25" s="1010"/>
      <c r="P25" s="191"/>
      <c r="Q25" s="1017"/>
      <c r="R25" s="1017"/>
      <c r="S25" s="1017"/>
      <c r="T25" s="1017"/>
      <c r="U25" s="1017"/>
      <c r="V25" s="1017"/>
      <c r="W25" s="1017"/>
      <c r="X25" s="1018"/>
      <c r="Y25" s="995" t="s">
        <v>12</v>
      </c>
      <c r="Z25" s="996"/>
      <c r="AA25" s="997"/>
      <c r="AB25" s="548"/>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si="3"/>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9"/>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382</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09"/>
      <c r="AA30" s="410"/>
      <c r="AB30" s="1003" t="s">
        <v>11</v>
      </c>
      <c r="AC30" s="1004"/>
      <c r="AD30" s="1005"/>
      <c r="AE30" s="991" t="s">
        <v>392</v>
      </c>
      <c r="AF30" s="991"/>
      <c r="AG30" s="991"/>
      <c r="AH30" s="991"/>
      <c r="AI30" s="991" t="s">
        <v>414</v>
      </c>
      <c r="AJ30" s="991"/>
      <c r="AK30" s="991"/>
      <c r="AL30" s="455"/>
      <c r="AM30" s="991" t="s">
        <v>511</v>
      </c>
      <c r="AN30" s="991"/>
      <c r="AO30" s="991"/>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 t="shared" ref="AY31:AY36" si="4">$AY$30</f>
        <v>0</v>
      </c>
    </row>
    <row r="32" spans="1:51" ht="22.5" customHeight="1" x14ac:dyDescent="0.15">
      <c r="A32" s="512"/>
      <c r="B32" s="510"/>
      <c r="C32" s="510"/>
      <c r="D32" s="510"/>
      <c r="E32" s="510"/>
      <c r="F32" s="511"/>
      <c r="G32" s="537"/>
      <c r="H32" s="1009"/>
      <c r="I32" s="1009"/>
      <c r="J32" s="1009"/>
      <c r="K32" s="1009"/>
      <c r="L32" s="1009"/>
      <c r="M32" s="1009"/>
      <c r="N32" s="1009"/>
      <c r="O32" s="1010"/>
      <c r="P32" s="191"/>
      <c r="Q32" s="1017"/>
      <c r="R32" s="1017"/>
      <c r="S32" s="1017"/>
      <c r="T32" s="1017"/>
      <c r="U32" s="1017"/>
      <c r="V32" s="1017"/>
      <c r="W32" s="1017"/>
      <c r="X32" s="1018"/>
      <c r="Y32" s="995" t="s">
        <v>12</v>
      </c>
      <c r="Z32" s="996"/>
      <c r="AA32" s="997"/>
      <c r="AB32" s="548"/>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si="4"/>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9"/>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382</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09"/>
      <c r="AA37" s="410"/>
      <c r="AB37" s="1003" t="s">
        <v>11</v>
      </c>
      <c r="AC37" s="1004"/>
      <c r="AD37" s="1005"/>
      <c r="AE37" s="991" t="s">
        <v>392</v>
      </c>
      <c r="AF37" s="991"/>
      <c r="AG37" s="991"/>
      <c r="AH37" s="991"/>
      <c r="AI37" s="991" t="s">
        <v>414</v>
      </c>
      <c r="AJ37" s="991"/>
      <c r="AK37" s="991"/>
      <c r="AL37" s="455"/>
      <c r="AM37" s="991" t="s">
        <v>511</v>
      </c>
      <c r="AN37" s="991"/>
      <c r="AO37" s="991"/>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 t="shared" ref="AY38:AY43" si="5">$AY$37</f>
        <v>0</v>
      </c>
    </row>
    <row r="39" spans="1:51" ht="22.5" customHeight="1" x14ac:dyDescent="0.15">
      <c r="A39" s="512"/>
      <c r="B39" s="510"/>
      <c r="C39" s="510"/>
      <c r="D39" s="510"/>
      <c r="E39" s="510"/>
      <c r="F39" s="511"/>
      <c r="G39" s="537"/>
      <c r="H39" s="1009"/>
      <c r="I39" s="1009"/>
      <c r="J39" s="1009"/>
      <c r="K39" s="1009"/>
      <c r="L39" s="1009"/>
      <c r="M39" s="1009"/>
      <c r="N39" s="1009"/>
      <c r="O39" s="1010"/>
      <c r="P39" s="191"/>
      <c r="Q39" s="1017"/>
      <c r="R39" s="1017"/>
      <c r="S39" s="1017"/>
      <c r="T39" s="1017"/>
      <c r="U39" s="1017"/>
      <c r="V39" s="1017"/>
      <c r="W39" s="1017"/>
      <c r="X39" s="1018"/>
      <c r="Y39" s="995" t="s">
        <v>12</v>
      </c>
      <c r="Z39" s="996"/>
      <c r="AA39" s="997"/>
      <c r="AB39" s="548"/>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si="5"/>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9"/>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09"/>
      <c r="AA44" s="410"/>
      <c r="AB44" s="1003" t="s">
        <v>11</v>
      </c>
      <c r="AC44" s="1004"/>
      <c r="AD44" s="1005"/>
      <c r="AE44" s="991" t="s">
        <v>392</v>
      </c>
      <c r="AF44" s="991"/>
      <c r="AG44" s="991"/>
      <c r="AH44" s="991"/>
      <c r="AI44" s="991" t="s">
        <v>414</v>
      </c>
      <c r="AJ44" s="991"/>
      <c r="AK44" s="991"/>
      <c r="AL44" s="455"/>
      <c r="AM44" s="991" t="s">
        <v>511</v>
      </c>
      <c r="AN44" s="991"/>
      <c r="AO44" s="991"/>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 t="shared" ref="AY45:AY50" si="6">$AY$44</f>
        <v>0</v>
      </c>
    </row>
    <row r="46" spans="1:51" ht="22.5" customHeight="1" x14ac:dyDescent="0.15">
      <c r="A46" s="512"/>
      <c r="B46" s="510"/>
      <c r="C46" s="510"/>
      <c r="D46" s="510"/>
      <c r="E46" s="510"/>
      <c r="F46" s="511"/>
      <c r="G46" s="537"/>
      <c r="H46" s="1009"/>
      <c r="I46" s="1009"/>
      <c r="J46" s="1009"/>
      <c r="K46" s="1009"/>
      <c r="L46" s="1009"/>
      <c r="M46" s="1009"/>
      <c r="N46" s="1009"/>
      <c r="O46" s="1010"/>
      <c r="P46" s="191"/>
      <c r="Q46" s="1017"/>
      <c r="R46" s="1017"/>
      <c r="S46" s="1017"/>
      <c r="T46" s="1017"/>
      <c r="U46" s="1017"/>
      <c r="V46" s="1017"/>
      <c r="W46" s="1017"/>
      <c r="X46" s="1018"/>
      <c r="Y46" s="995" t="s">
        <v>12</v>
      </c>
      <c r="Z46" s="996"/>
      <c r="AA46" s="997"/>
      <c r="AB46" s="548"/>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si="6"/>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9"/>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09"/>
      <c r="AA51" s="410"/>
      <c r="AB51" s="455" t="s">
        <v>11</v>
      </c>
      <c r="AC51" s="1004"/>
      <c r="AD51" s="1005"/>
      <c r="AE51" s="991" t="s">
        <v>392</v>
      </c>
      <c r="AF51" s="991"/>
      <c r="AG51" s="991"/>
      <c r="AH51" s="991"/>
      <c r="AI51" s="991" t="s">
        <v>414</v>
      </c>
      <c r="AJ51" s="991"/>
      <c r="AK51" s="991"/>
      <c r="AL51" s="455"/>
      <c r="AM51" s="991" t="s">
        <v>511</v>
      </c>
      <c r="AN51" s="991"/>
      <c r="AO51" s="991"/>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 t="shared" ref="AY52:AY57" si="7">$AY$51</f>
        <v>0</v>
      </c>
    </row>
    <row r="53" spans="1:51" ht="22.5" customHeight="1" x14ac:dyDescent="0.15">
      <c r="A53" s="512"/>
      <c r="B53" s="510"/>
      <c r="C53" s="510"/>
      <c r="D53" s="510"/>
      <c r="E53" s="510"/>
      <c r="F53" s="511"/>
      <c r="G53" s="537"/>
      <c r="H53" s="1009"/>
      <c r="I53" s="1009"/>
      <c r="J53" s="1009"/>
      <c r="K53" s="1009"/>
      <c r="L53" s="1009"/>
      <c r="M53" s="1009"/>
      <c r="N53" s="1009"/>
      <c r="O53" s="1010"/>
      <c r="P53" s="191"/>
      <c r="Q53" s="1017"/>
      <c r="R53" s="1017"/>
      <c r="S53" s="1017"/>
      <c r="T53" s="1017"/>
      <c r="U53" s="1017"/>
      <c r="V53" s="1017"/>
      <c r="W53" s="1017"/>
      <c r="X53" s="1018"/>
      <c r="Y53" s="995" t="s">
        <v>12</v>
      </c>
      <c r="Z53" s="996"/>
      <c r="AA53" s="997"/>
      <c r="AB53" s="548"/>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si="7"/>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9"/>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09"/>
      <c r="AA58" s="410"/>
      <c r="AB58" s="1003" t="s">
        <v>11</v>
      </c>
      <c r="AC58" s="1004"/>
      <c r="AD58" s="1005"/>
      <c r="AE58" s="991" t="s">
        <v>392</v>
      </c>
      <c r="AF58" s="991"/>
      <c r="AG58" s="991"/>
      <c r="AH58" s="991"/>
      <c r="AI58" s="991" t="s">
        <v>414</v>
      </c>
      <c r="AJ58" s="991"/>
      <c r="AK58" s="991"/>
      <c r="AL58" s="455"/>
      <c r="AM58" s="991" t="s">
        <v>511</v>
      </c>
      <c r="AN58" s="991"/>
      <c r="AO58" s="991"/>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 t="shared" ref="AY59:AY64" si="8">$AY$58</f>
        <v>0</v>
      </c>
    </row>
    <row r="60" spans="1:51" ht="22.5" customHeight="1" x14ac:dyDescent="0.15">
      <c r="A60" s="512"/>
      <c r="B60" s="510"/>
      <c r="C60" s="510"/>
      <c r="D60" s="510"/>
      <c r="E60" s="510"/>
      <c r="F60" s="511"/>
      <c r="G60" s="537"/>
      <c r="H60" s="1009"/>
      <c r="I60" s="1009"/>
      <c r="J60" s="1009"/>
      <c r="K60" s="1009"/>
      <c r="L60" s="1009"/>
      <c r="M60" s="1009"/>
      <c r="N60" s="1009"/>
      <c r="O60" s="1010"/>
      <c r="P60" s="191"/>
      <c r="Q60" s="1017"/>
      <c r="R60" s="1017"/>
      <c r="S60" s="1017"/>
      <c r="T60" s="1017"/>
      <c r="U60" s="1017"/>
      <c r="V60" s="1017"/>
      <c r="W60" s="1017"/>
      <c r="X60" s="1018"/>
      <c r="Y60" s="995" t="s">
        <v>12</v>
      </c>
      <c r="Z60" s="996"/>
      <c r="AA60" s="997"/>
      <c r="AB60" s="548"/>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si="8"/>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9"/>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09"/>
      <c r="AA65" s="410"/>
      <c r="AB65" s="1003" t="s">
        <v>11</v>
      </c>
      <c r="AC65" s="1004"/>
      <c r="AD65" s="1005"/>
      <c r="AE65" s="991" t="s">
        <v>392</v>
      </c>
      <c r="AF65" s="991"/>
      <c r="AG65" s="991"/>
      <c r="AH65" s="991"/>
      <c r="AI65" s="991" t="s">
        <v>414</v>
      </c>
      <c r="AJ65" s="991"/>
      <c r="AK65" s="991"/>
      <c r="AL65" s="455"/>
      <c r="AM65" s="991" t="s">
        <v>511</v>
      </c>
      <c r="AN65" s="991"/>
      <c r="AO65" s="991"/>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 t="shared" ref="AY66:AY71" si="9">$AY$65</f>
        <v>0</v>
      </c>
    </row>
    <row r="67" spans="1:51" ht="22.5" customHeight="1" x14ac:dyDescent="0.15">
      <c r="A67" s="512"/>
      <c r="B67" s="510"/>
      <c r="C67" s="510"/>
      <c r="D67" s="510"/>
      <c r="E67" s="510"/>
      <c r="F67" s="511"/>
      <c r="G67" s="537"/>
      <c r="H67" s="1009"/>
      <c r="I67" s="1009"/>
      <c r="J67" s="1009"/>
      <c r="K67" s="1009"/>
      <c r="L67" s="1009"/>
      <c r="M67" s="1009"/>
      <c r="N67" s="1009"/>
      <c r="O67" s="1010"/>
      <c r="P67" s="191"/>
      <c r="Q67" s="1017"/>
      <c r="R67" s="1017"/>
      <c r="S67" s="1017"/>
      <c r="T67" s="1017"/>
      <c r="U67" s="1017"/>
      <c r="V67" s="1017"/>
      <c r="W67" s="1017"/>
      <c r="X67" s="1018"/>
      <c r="Y67" s="995" t="s">
        <v>12</v>
      </c>
      <c r="Z67" s="996"/>
      <c r="AA67" s="997"/>
      <c r="AB67" s="548"/>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si="9"/>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9"/>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382</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2">
        <v>1</v>
      </c>
      <c r="B4" s="105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2">
        <v>1</v>
      </c>
      <c r="B37" s="105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$AY$67</f>
        <v>0</v>
      </c>
    </row>
    <row r="70" spans="1:51" ht="26.25" customHeight="1" x14ac:dyDescent="0.15">
      <c r="A70" s="1052">
        <v>1</v>
      </c>
      <c r="B70" s="105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$AY$67</f>
        <v>0</v>
      </c>
    </row>
    <row r="71" spans="1:51" ht="26.25" customHeight="1" x14ac:dyDescent="0.15">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$AY$100</f>
        <v>0</v>
      </c>
    </row>
    <row r="103" spans="1:51" ht="26.25" customHeight="1" x14ac:dyDescent="0.15">
      <c r="A103" s="1052">
        <v>1</v>
      </c>
      <c r="B103" s="105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$AY$100</f>
        <v>0</v>
      </c>
    </row>
    <row r="104" spans="1:51" ht="26.25" customHeight="1" x14ac:dyDescent="0.15">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$AY$133</f>
        <v>0</v>
      </c>
    </row>
    <row r="136" spans="1:51" ht="26.25" customHeight="1" x14ac:dyDescent="0.15">
      <c r="A136" s="1052">
        <v>1</v>
      </c>
      <c r="B136" s="105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$AY$133</f>
        <v>0</v>
      </c>
    </row>
    <row r="137" spans="1:51" ht="26.25" customHeight="1" x14ac:dyDescent="0.15">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$AY$166</f>
        <v>0</v>
      </c>
    </row>
    <row r="169" spans="1:51" ht="26.25" customHeight="1" x14ac:dyDescent="0.15">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$AY$166</f>
        <v>0</v>
      </c>
    </row>
    <row r="170" spans="1:51" ht="26.25" customHeight="1" x14ac:dyDescent="0.15">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$AY$199</f>
        <v>0</v>
      </c>
    </row>
    <row r="202" spans="1:51" ht="26.25" customHeight="1" x14ac:dyDescent="0.15">
      <c r="A202" s="1052">
        <v>1</v>
      </c>
      <c r="B202" s="105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$AY$199</f>
        <v>0</v>
      </c>
    </row>
    <row r="203" spans="1:51" ht="26.25" customHeight="1" x14ac:dyDescent="0.15">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$AY$265</f>
        <v>0</v>
      </c>
    </row>
    <row r="268" spans="1:51" ht="26.25" customHeight="1" x14ac:dyDescent="0.15">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$AY$265</f>
        <v>0</v>
      </c>
    </row>
    <row r="269" spans="1:51" ht="26.25" customHeight="1" x14ac:dyDescent="0.15">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$AY$298</f>
        <v>0</v>
      </c>
    </row>
    <row r="301" spans="1:51" ht="26.25" customHeight="1" x14ac:dyDescent="0.15">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$AY$298</f>
        <v>0</v>
      </c>
    </row>
    <row r="302" spans="1:51" ht="26.25" customHeight="1" x14ac:dyDescent="0.15">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$AY$331</f>
        <v>0</v>
      </c>
    </row>
    <row r="334" spans="1:51" ht="26.25" customHeight="1" x14ac:dyDescent="0.15">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$AY$331</f>
        <v>0</v>
      </c>
    </row>
    <row r="335" spans="1:51" ht="26.25" customHeight="1" x14ac:dyDescent="0.15">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$AY$364</f>
        <v>0</v>
      </c>
    </row>
    <row r="367" spans="1:51" ht="26.25" customHeight="1" x14ac:dyDescent="0.15">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$AY$364</f>
        <v>0</v>
      </c>
    </row>
    <row r="368" spans="1:51" ht="26.25" customHeight="1" x14ac:dyDescent="0.15">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$AY$397</f>
        <v>0</v>
      </c>
    </row>
    <row r="400" spans="1:51" ht="26.25" customHeight="1" x14ac:dyDescent="0.15">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$AY$397</f>
        <v>0</v>
      </c>
    </row>
    <row r="401" spans="1:51" ht="26.25" customHeight="1" x14ac:dyDescent="0.15">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$AY$430</f>
        <v>0</v>
      </c>
    </row>
    <row r="433" spans="1:51" ht="26.25" customHeight="1" x14ac:dyDescent="0.15">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$AY$430</f>
        <v>0</v>
      </c>
    </row>
    <row r="434" spans="1:51" ht="26.25" customHeight="1" x14ac:dyDescent="0.15">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$AY$463</f>
        <v>0</v>
      </c>
    </row>
    <row r="466" spans="1:51" ht="26.25" customHeight="1" x14ac:dyDescent="0.15">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$AY$463</f>
        <v>0</v>
      </c>
    </row>
    <row r="467" spans="1:51" ht="26.25" customHeight="1" x14ac:dyDescent="0.15">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$AY$496</f>
        <v>0</v>
      </c>
    </row>
    <row r="499" spans="1:51" ht="26.25" customHeight="1" x14ac:dyDescent="0.15">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$AY$496</f>
        <v>0</v>
      </c>
    </row>
    <row r="500" spans="1:51" ht="26.25" customHeight="1" x14ac:dyDescent="0.15">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$AY$529</f>
        <v>0</v>
      </c>
    </row>
    <row r="532" spans="1:51" ht="26.25" customHeight="1" x14ac:dyDescent="0.15">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$AY$529</f>
        <v>0</v>
      </c>
    </row>
    <row r="533" spans="1:51" ht="26.25" customHeight="1" x14ac:dyDescent="0.15">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$AY$562</f>
        <v>0</v>
      </c>
    </row>
    <row r="565" spans="1:51" ht="26.25" customHeight="1" x14ac:dyDescent="0.15">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$AY$562</f>
        <v>0</v>
      </c>
    </row>
    <row r="566" spans="1:51" ht="26.25" customHeight="1" x14ac:dyDescent="0.15">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$AY$595</f>
        <v>0</v>
      </c>
    </row>
    <row r="598" spans="1:51" ht="26.25" customHeight="1" x14ac:dyDescent="0.15">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$AY$595</f>
        <v>0</v>
      </c>
    </row>
    <row r="599" spans="1:51" ht="26.25" customHeight="1" x14ac:dyDescent="0.15">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$AY$628</f>
        <v>0</v>
      </c>
    </row>
    <row r="631" spans="1:51" ht="26.25" customHeight="1" x14ac:dyDescent="0.15">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$AY$628</f>
        <v>0</v>
      </c>
    </row>
    <row r="632" spans="1:51" ht="26.25" customHeight="1" x14ac:dyDescent="0.15">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$AY$661</f>
        <v>0</v>
      </c>
    </row>
    <row r="664" spans="1:51" ht="26.25" customHeight="1" x14ac:dyDescent="0.15">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$AY$661</f>
        <v>0</v>
      </c>
    </row>
    <row r="665" spans="1:51" ht="26.25" customHeight="1" x14ac:dyDescent="0.15">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$AY$694</f>
        <v>0</v>
      </c>
    </row>
    <row r="697" spans="1:51" ht="26.25" customHeight="1" x14ac:dyDescent="0.15">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$AY$694</f>
        <v>0</v>
      </c>
    </row>
    <row r="698" spans="1:51" ht="26.25" customHeight="1" x14ac:dyDescent="0.15">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$AY$727</f>
        <v>0</v>
      </c>
    </row>
    <row r="730" spans="1:51" ht="26.25" customHeight="1" x14ac:dyDescent="0.15">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$AY$727</f>
        <v>0</v>
      </c>
    </row>
    <row r="731" spans="1:51" ht="26.25" customHeight="1" x14ac:dyDescent="0.15">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$AY$760</f>
        <v>0</v>
      </c>
    </row>
    <row r="763" spans="1:51" ht="26.25" customHeight="1" x14ac:dyDescent="0.15">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$AY$760</f>
        <v>0</v>
      </c>
    </row>
    <row r="764" spans="1:51" ht="26.25" customHeight="1" x14ac:dyDescent="0.15">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$AY$793</f>
        <v>0</v>
      </c>
    </row>
    <row r="796" spans="1:51" ht="26.25" customHeight="1" x14ac:dyDescent="0.15">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$AY$793</f>
        <v>0</v>
      </c>
    </row>
    <row r="797" spans="1:51" ht="26.25" customHeight="1" x14ac:dyDescent="0.15">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$AY$826</f>
        <v>0</v>
      </c>
    </row>
    <row r="829" spans="1:51" ht="26.25" customHeight="1" x14ac:dyDescent="0.15">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$AY$826</f>
        <v>0</v>
      </c>
    </row>
    <row r="830" spans="1:51" ht="26.25" customHeight="1" x14ac:dyDescent="0.15">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$AY$859</f>
        <v>0</v>
      </c>
    </row>
    <row r="862" spans="1:51" ht="26.25" customHeight="1" x14ac:dyDescent="0.15">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$AY$859</f>
        <v>0</v>
      </c>
    </row>
    <row r="863" spans="1:51" ht="26.25" customHeight="1" x14ac:dyDescent="0.15">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$AY$892</f>
        <v>0</v>
      </c>
    </row>
    <row r="895" spans="1:51" ht="26.25" customHeight="1" x14ac:dyDescent="0.15">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$AY$892</f>
        <v>0</v>
      </c>
    </row>
    <row r="896" spans="1:51" ht="26.25" customHeight="1" x14ac:dyDescent="0.15">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$AY$925</f>
        <v>0</v>
      </c>
    </row>
    <row r="928" spans="1:51" ht="26.25" customHeight="1" x14ac:dyDescent="0.15">
      <c r="A928" s="1052">
        <v>1</v>
      </c>
      <c r="B928" s="105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$AY$925</f>
        <v>0</v>
      </c>
    </row>
    <row r="929" spans="1:51" ht="26.25" customHeight="1" x14ac:dyDescent="0.15">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$AY$958</f>
        <v>0</v>
      </c>
    </row>
    <row r="961" spans="1:51" ht="26.25" customHeight="1" x14ac:dyDescent="0.15">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$AY$958</f>
        <v>0</v>
      </c>
    </row>
    <row r="962" spans="1:51" ht="26.25" customHeight="1" x14ac:dyDescent="0.15">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$AY$991</f>
        <v>0</v>
      </c>
    </row>
    <row r="994" spans="1:51" ht="26.25" customHeight="1" x14ac:dyDescent="0.15">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$AY$991</f>
        <v>0</v>
      </c>
    </row>
    <row r="995" spans="1:51" ht="26.25" customHeight="1" x14ac:dyDescent="0.15">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$AY$1024</f>
        <v>0</v>
      </c>
    </row>
    <row r="1027" spans="1:51" ht="26.25" customHeight="1" x14ac:dyDescent="0.15">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$AY$1024</f>
        <v>0</v>
      </c>
    </row>
    <row r="1028" spans="1:51" ht="26.25" customHeight="1" x14ac:dyDescent="0.15">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$AY$1057</f>
        <v>0</v>
      </c>
    </row>
    <row r="1060" spans="1:51" ht="26.25" customHeight="1" x14ac:dyDescent="0.15">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$AY$1057</f>
        <v>0</v>
      </c>
    </row>
    <row r="1061" spans="1:51" ht="26.25" customHeight="1" x14ac:dyDescent="0.15">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$AY$1090</f>
        <v>0</v>
      </c>
    </row>
    <row r="1093" spans="1:51" ht="26.25" customHeight="1" x14ac:dyDescent="0.15">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$AY$1090</f>
        <v>0</v>
      </c>
    </row>
    <row r="1094" spans="1:51" ht="26.25" customHeight="1" x14ac:dyDescent="0.15">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$AY$1123</f>
        <v>0</v>
      </c>
    </row>
    <row r="1126" spans="1:51" ht="26.25" customHeight="1" x14ac:dyDescent="0.15">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$AY$1123</f>
        <v>0</v>
      </c>
    </row>
    <row r="1127" spans="1:51" ht="26.25" customHeight="1" x14ac:dyDescent="0.15">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$AY$1156</f>
        <v>0</v>
      </c>
    </row>
    <row r="1159" spans="1:51" ht="26.25" customHeight="1" x14ac:dyDescent="0.15">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$AY$1156</f>
        <v>0</v>
      </c>
    </row>
    <row r="1160" spans="1:51" ht="26.25" customHeight="1" x14ac:dyDescent="0.15">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$AY$1189</f>
        <v>0</v>
      </c>
    </row>
    <row r="1192" spans="1:51" ht="26.25" customHeight="1" x14ac:dyDescent="0.15">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$AY$1189</f>
        <v>0</v>
      </c>
    </row>
    <row r="1193" spans="1:51" ht="26.25" customHeight="1" x14ac:dyDescent="0.15">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$AY$1222</f>
        <v>0</v>
      </c>
    </row>
    <row r="1225" spans="1:51" ht="26.25" customHeight="1" x14ac:dyDescent="0.15">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$AY$1222</f>
        <v>0</v>
      </c>
    </row>
    <row r="1226" spans="1:51" ht="26.25" customHeight="1" x14ac:dyDescent="0.15">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$AY$1255</f>
        <v>0</v>
      </c>
    </row>
    <row r="1258" spans="1:51" ht="26.25" customHeight="1" x14ac:dyDescent="0.15">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$AY$1255</f>
        <v>0</v>
      </c>
    </row>
    <row r="1259" spans="1:51" ht="26.25" customHeight="1" x14ac:dyDescent="0.15">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$AY$1288</f>
        <v>0</v>
      </c>
    </row>
    <row r="1291" spans="1:51" ht="26.25" customHeight="1" x14ac:dyDescent="0.15">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$AY$1288</f>
        <v>0</v>
      </c>
    </row>
    <row r="1292" spans="1:51" ht="26.25" customHeight="1" x14ac:dyDescent="0.15">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佐野 椋哉(sano-ryouya)</dc:creator>
  <cp:lastModifiedBy>厚生労働省ネットワークシステム</cp:lastModifiedBy>
  <cp:lastPrinted>2021-05-26T01:42:52Z</cp:lastPrinted>
  <dcterms:created xsi:type="dcterms:W3CDTF">2012-03-13T00:50:25Z</dcterms:created>
  <dcterms:modified xsi:type="dcterms:W3CDTF">2021-09-01T04:46:58Z</dcterms:modified>
</cp:coreProperties>
</file>