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89" i="3" l="1"/>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59"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<sst xmlns="http://schemas.openxmlformats.org/spreadsheetml/2006/main" count="3167" uniqueCount="783">
  <si>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</si>
  <si>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</si>
  <si>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</si>
  <si>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</si>
  <si>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</si>
  <si>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</si>
  <si>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</si>
  <si>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</si>
  <si>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</si>
  <si>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</si>
  <si>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</si>
  <si>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</si>
  <si>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</si>
  <si>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</si>
  <si>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</si>
  <si>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</si>
  <si>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</si>
  <si>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</si>
  <si>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</si>
  <si>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</si>
  <si>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</si>
  <si>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</si>
  <si>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</si>
  <si>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</si>
  <si>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</si>
  <si>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</si>
  <si>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</si>
  <si>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</si>
  <si>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</si>
  <si>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</si>
  <si>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</si>
  <si>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</si>
  <si>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</si>
  <si>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</si>
  <si>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</si>
  <si>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</si>
  <si>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</si>
  <si>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</si>
  <si>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</si>
  <si>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</si>
  <si>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</si>
  <si>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</si>
  <si>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</si>
  <si>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</si>
  <si>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</si>
  <si>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</si>
  <si>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</si>
  <si>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</si>
  <si>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</si>
  <si>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</si>
  <si>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</si>
  <si>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</si>
  <si>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</si>
  <si>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</si>
  <si>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</si>
  <si>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</si>
  <si>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</si>
  <si>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</si>
  <si>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</si>
  <si>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</si>
  <si>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</si>
  <si>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</si>
  <si>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</si>
  <si>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</si>
  <si>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</si>
  <si>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</si>
  <si>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</si>
  <si>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</si>
  <si>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</si>
  <si>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</si>
  <si>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</si>
  <si>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</si>
  <si>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</si>
  <si>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</si>
  <si>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</si>
  <si>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</si>
  <si>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</si>
  <si>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</si>
  <si>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</si>
  <si>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</si>
  <si>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</si>
  <si>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</si>
  <si>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</si>
  <si>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</si>
  <si>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</si>
  <si>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</si>
  <si>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</si>
  <si>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</si>
  <si>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</si>
  <si>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</si>
  <si>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</si>
  <si>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</si>
  <si>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</si>
  <si>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</si>
  <si>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</si>
  <si>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</si>
  <si>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</si>
  <si>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</si>
  <si>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</si>
  <si>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</si>
  <si>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</si>
  <si>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</si>
  <si>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</si>
  <si>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</si>
  <si>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</si>
  <si>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</si>
  <si>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</si>
  <si>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</si>
  <si>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</si>
  <si>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</si>
  <si>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</si>
  <si>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</si>
  <si>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</si>
  <si>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</si>
  <si>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</si>
  <si>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</si>
  <si>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</si>
  <si>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</si>
  <si>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</si>
  <si>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</si>
  <si>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</si>
  <si>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</si>
  <si>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</si>
  <si>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</si>
  <si>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</si>
  <si>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</si>
  <si>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</si>
  <si>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</si>
  <si>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</si>
  <si>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</si>
  <si>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</si>
  <si>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</si>
  <si>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</si>
  <si>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</si>
  <si>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</si>
  <si>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</si>
  <si>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</si>
  <si>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</si>
  <si>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</si>
  <si>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</si>
  <si>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</si>
  <si>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</si>
  <si>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</si>
  <si>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</si>
  <si>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</si>
  <si>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</si>
  <si>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</si>
  <si>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</si>
  <si>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</si>
  <si>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</si>
  <si>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</si>
  <si>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</si>
  <si>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</si>
  <si>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</si>
  <si>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</si>
  <si>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</si>
  <si>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</si>
  <si>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</si>
  <si>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</si>
  <si>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</si>
  <si>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</si>
  <si>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</si>
  <si>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</si>
  <si>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</si>
  <si>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</si>
  <si>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</si>
  <si>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</si>
  <si>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</si>
  <si>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</si>
  <si>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</si>
  <si>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</si>
  <si>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</si>
  <si>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</si>
  <si>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</si>
  <si>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</si>
  <si>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</si>
  <si>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</si>
  <si>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</si>
  <si>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</si>
  <si>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</si>
  <si>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</si>
  <si>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</si>
  <si>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</si>
  <si>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</si>
  <si>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</si>
  <si>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</si>
  <si>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</si>
  <si>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</si>
  <si>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</si>
  <si>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</si>
  <si>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</si>
  <si>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</si>
  <si>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</si>
  <si>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</si>
  <si>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</si>
  <si>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</si>
  <si>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</si>
  <si>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</si>
  <si>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</si>
  <si>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</si>
  <si>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</si>
  <si>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</si>
  <si>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</si>
  <si>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</si>
  <si>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</si>
  <si>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</si>
  <si>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</si>
  <si>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</si>
  <si>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</si>
  <si>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</si>
  <si>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</si>
  <si>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</si>
  <si>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</si>
  <si>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</si>
  <si>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</si>
  <si>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</si>
  <si>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</si>
  <si>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</si>
  <si>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</si>
  <si>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</si>
  <si>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</si>
  <si>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</si>
  <si>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</si>
  <si>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</si>
  <si>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</si>
  <si>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</si>
  <si>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</si>
  <si>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</si>
  <si>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</si>
  <si>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</si>
  <si>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</si>
  <si>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</si>
  <si>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</si>
  <si>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</si>
  <si>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</si>
  <si>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</si>
  <si>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</si>
  <si>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</si>
  <si>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</si>
  <si>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</si>
  <si>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</si>
  <si>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</si>
  <si>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</si>
  <si>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</si>
  <si>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</si>
  <si>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</si>
  <si>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</si>
  <si>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</si>
  <si>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</si>
  <si>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</si>
  <si>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</si>
  <si>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</si>
  <si>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</si>
  <si>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</si>
  <si>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</si>
  <si>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</si>
  <si>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</si>
  <si>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</si>
  <si>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</si>
  <si>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</si>
  <si>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</si>
  <si>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</si>
  <si>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</si>
  <si>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</si>
  <si>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</si>
  <si>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</si>
  <si>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</si>
  <si>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</si>
  <si>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</si>
  <si>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</si>
  <si>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</si>
  <si>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</si>
  <si>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</si>
  <si>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</si>
  <si>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</si>
  <si>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</si>
  <si>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</si>
  <si>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</si>
  <si>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</si>
  <si>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</si>
  <si>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</si>
  <si>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</si>
  <si>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</si>
  <si>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</si>
  <si>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</si>
  <si>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</si>
  <si>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</si>
  <si>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</si>
  <si>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</si>
  <si>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</si>
  <si>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</si>
  <si>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</si>
  <si>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</si>
  <si>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</si>
  <si>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</si>
  <si>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</si>
  <si>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</si>
  <si>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</si>
  <si>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</si>
  <si>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</si>
  <si>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</si>
  <si>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</si>
  <si>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</si>
  <si>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</si>
  <si>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</si>
  <si>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</si>
  <si>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</si>
  <si>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</si>
  <si>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</si>
  <si>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</si>
  <si>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</si>
  <si>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</si>
  <si>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</si>
  <si>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</si>
  <si>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</si>
  <si>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</si>
  <si>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</si>
  <si>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</si>
  <si>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</si>
  <si>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</si>
  <si>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</si>
  <si>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</si>
  <si>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</si>
  <si>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</si>
  <si>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</si>
  <si>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</si>
  <si>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</si>
  <si>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</si>
  <si>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</si>
  <si>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</si>
  <si>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</si>
  <si>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</si>
  <si>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</si>
  <si>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</si>
  <si>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</si>
  <si>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</si>
  <si>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</si>
  <si>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</si>
  <si>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</si>
  <si>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</si>
  <si>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</si>
  <si>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</si>
  <si>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</si>
  <si>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</si>
  <si>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</si>
  <si>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</si>
  <si>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</si>
  <si>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</si>
  <si>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</si>
  <si>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</si>
  <si>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</si>
  <si>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</si>
  <si>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</si>
  <si>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</si>
  <si>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</si>
  <si>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</si>
  <si>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</si>
  <si>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</si>
  <si>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</si>
  <si>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</si>
  <si>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</si>
  <si>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</si>
  <si>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</si>
  <si>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</si>
  <si>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</si>
  <si>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</si>
  <si>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</si>
  <si>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</si>
  <si>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</si>
  <si>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</si>
  <si>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</si>
  <si>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</si>
  <si>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</si>
  <si>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</si>
  <si>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</si>
  <si>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</si>
  <si>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</si>
  <si>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</si>
  <si>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</si>
  <si>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</si>
  <si>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</si>
  <si>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</si>
  <si>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</si>
  <si>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</si>
  <si>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</si>
  <si>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</si>
  <si>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</si>
  <si>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</si>
  <si>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</si>
  <si>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</si>
  <si>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</si>
  <si>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</si>
  <si>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</si>
  <si>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</si>
  <si>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</si>
  <si>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</si>
  <si>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</si>
  <si>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</si>
  <si>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</si>
  <si>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</si>
  <si>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</si>
  <si>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</si>
  <si>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</si>
  <si>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</si>
  <si>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</si>
  <si>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</si>
  <si>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</si>
  <si>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</si>
  <si>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</si>
  <si>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</si>
  <si>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</si>
  <si>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</si>
  <si>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</si>
  <si>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</si>
  <si>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</si>
  <si>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</si>
  <si>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</si>
  <si>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</si>
  <si>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</si>
  <si>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</si>
  <si>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</si>
  <si>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</si>
  <si>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</si>
  <si>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</si>
  <si>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</si>
  <si>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</si>
  <si>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</si>
  <si>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</si>
  <si>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</si>
  <si>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</si>
  <si>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</si>
  <si>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</si>
  <si>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</si>
  <si>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</si>
  <si>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</si>
  <si>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</si>
  <si>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</si>
  <si>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</si>
  <si>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</si>
  <si>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</si>
  <si>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</si>
  <si>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</si>
  <si>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</si>
  <si>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</si>
  <si>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</si>
  <si>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</si>
  <si>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</si>
  <si>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</si>
  <si>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</si>
  <si>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</si>
  <si>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</si>
  <si>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</si>
  <si>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</si>
  <si>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</si>
  <si>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</si>
  <si>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</si>
  <si>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</si>
  <si>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</si>
  <si>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</si>
  <si>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</si>
  <si>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</si>
  <si>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</si>
  <si>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</si>
  <si>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</si>
  <si>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</si>
  <si>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</si>
  <si>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</si>
  <si>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</si>
  <si>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</si>
  <si>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</si>
  <si>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</si>
  <si>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</si>
  <si>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</si>
  <si>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</si>
  <si>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</si>
  <si>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</si>
  <si>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</si>
  <si>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</si>
  <si>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</si>
  <si>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</si>
  <si>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</si>
  <si>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</si>
  <si>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</si>
  <si>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</si>
  <si>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</si>
  <si>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</si>
  <si>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</si>
  <si>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</si>
  <si>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</si>
  <si>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</si>
  <si>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</si>
  <si>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</si>
  <si>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</si>
  <si>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</si>
  <si>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</si>
  <si>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</si>
  <si>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</si>
  <si>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</si>
  <si>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</si>
  <si>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</si>
  <si>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</si>
  <si>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</si>
  <si>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</si>
  <si>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</si>
  <si>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</si>
  <si>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</si>
  <si>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</si>
  <si>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</si>
  <si>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</si>
  <si>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</si>
  <si>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</si>
  <si>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</si>
  <si>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</si>
  <si>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</si>
  <si>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</si>
  <si>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</si>
  <si>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</si>
  <si>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</si>
  <si>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</si>
  <si>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</si>
  <si>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</si>
  <si>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</si>
  <si>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</si>
  <si>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</si>
  <si>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</si>
  <si>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</si>
  <si>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</si>
  <si>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</si>
  <si>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</si>
  <si>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</si>
  <si>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</si>
  <si>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</si>
  <si>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</si>
  <si>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</si>
  <si>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</si>
  <si>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</si>
  <si>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</si>
  <si>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</si>
  <si>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</si>
  <si>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</si>
  <si>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</si>
  <si>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</si>
  <si>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</si>
  <si>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</si>
  <si>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</si>
  <si>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</si>
  <si>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</si>
  <si>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</si>
  <si>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</si>
  <si>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</si>
  <si>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</si>
  <si>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</si>
  <si>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</si>
  <si>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</si>
  <si>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</si>
  <si>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</si>
  <si>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</si>
  <si>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</si>
  <si>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</si>
  <si>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</si>
  <si>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</si>
  <si>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</si>
  <si>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</si>
  <si>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</si>
  <si>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</si>
  <si>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</si>
  <si>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</si>
  <si>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</si>
  <si>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</si>
  <si>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</si>
  <si>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</si>
  <si>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</si>
  <si>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</si>
  <si>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</si>
  <si>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</si>
  <si>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</si>
  <si>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</si>
  <si>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</si>
  <si>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</si>
  <si>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</si>
  <si>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</si>
  <si>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</si>
  <si>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</si>
  <si>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</si>
  <si>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</si>
  <si>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</si>
  <si>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</si>
  <si>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</si>
  <si>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</si>
  <si>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</si>
  <si>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</si>
  <si>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</si>
  <si>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</si>
  <si>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</si>
  <si>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</si>
  <si>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</si>
  <si>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</si>
  <si>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</si>
  <si>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</si>
  <si>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</si>
  <si>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</si>
  <si>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</si>
  <si>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</si>
  <si>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</si>
  <si>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</si>
  <si>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</si>
  <si>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</si>
  <si>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</si>
  <si>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</si>
  <si>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</si>
  <si>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</si>
  <si>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</si>
  <si>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</si>
  <si>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</si>
  <si>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</si>
  <si>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</si>
  <si>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</si>
  <si>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</si>
  <si>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</si>
  <si>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</si>
  <si>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</si>
  <si>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</si>
  <si>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</si>
  <si>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</si>
  <si>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</si>
  <si>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</si>
  <si>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</si>
  <si>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</si>
  <si>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</si>
  <si>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</si>
  <si>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</si>
  <si>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</si>
  <si>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</si>
  <si>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</si>
  <si>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</si>
  <si>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</si>
  <si>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</si>
  <si>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</si>
  <si>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</si>
  <si>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</si>
  <si>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</si>
  <si>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</si>
  <si>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</si>
  <si>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</si>
  <si>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</si>
  <si>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</si>
  <si>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</si>
  <si>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</si>
  <si>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</si>
  <si>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</si>
  <si>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</si>
  <si>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</si>
  <si>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</si>
  <si>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</si>
  <si>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</si>
  <si>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</si>
  <si>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</si>
  <si>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</si>
  <si>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</si>
  <si>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</si>
  <si>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</si>
  <si>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</si>
  <si>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</si>
  <si>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</si>
  <si>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</si>
  <si>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</si>
  <si>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</si>
  <si>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</si>
  <si>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</si>
  <si>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</si>
  <si>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</si>
  <si>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</si>
  <si>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</si>
  <si>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</si>
  <si>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</si>
  <si>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</si>
  <si>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</si>
  <si>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</si>
  <si>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</si>
  <si>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</si>
  <si>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</si>
  <si>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</si>
  <si>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</si>
  <si>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</si>
  <si>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</si>
  <si>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</si>
  <si>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</si>
  <si>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</si>
  <si>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</si>
  <si>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</si>
  <si>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</si>
  <si>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</si>
  <si>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</si>
  <si>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</si>
  <si>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</si>
  <si>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</si>
  <si>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</si>
  <si>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</si>
  <si>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</si>
  <si>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</si>
  <si>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</si>
  <si>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</si>
  <si>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</si>
  <si>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</si>
  <si>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</si>
  <si>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</si>
  <si>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</si>
  <si>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</si>
  <si>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</si>
  <si>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</si>
  <si>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</si>
  <si>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介護施設等に対するマスク等の配布事業</t>
  </si>
  <si>
    <t>老健局</t>
  </si>
  <si>
    <t>令和2年度</t>
  </si>
  <si>
    <t>高齢者支援課</t>
  </si>
  <si>
    <t>-</t>
  </si>
  <si>
    <t>本事業の目的は、国においてマスク等の物資を確保し、介護施設等へ安定的に供給することにより感染拡大防止を図ることを目的としているが、感染状況を示す指標は様々な要因が複雑に絡み合って影響することで変化するものであり、マスク等の配布の目標とするのに相応しい指標が存在しないため。</t>
  </si>
  <si>
    <t>配布した物資の数</t>
  </si>
  <si>
    <t>百万枚（個）</t>
  </si>
  <si>
    <t>円</t>
  </si>
  <si>
    <t>　X　/　Y</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</si>
  <si>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</si>
  <si>
    <t>感染症の発生・まん延の防止を図ること。</t>
  </si>
  <si>
    <t>医療機関等へのマスク等の配布事業</t>
  </si>
  <si>
    <t>○</t>
  </si>
  <si>
    <t>厚労</t>
  </si>
  <si>
    <t>課長　須藤　明彦</t>
    <rPh sb="3" eb="5">
      <t>スドウ</t>
    </rPh>
    <rPh sb="6" eb="8">
      <t>アキヒコ</t>
    </rPh>
    <phoneticPr fontId="5"/>
  </si>
  <si>
    <t>-</t>
    <phoneticPr fontId="5"/>
  </si>
  <si>
    <t>新型コロナウイルス感染症の拡大を防止するためのマスク等の物資については、世界的な需要の拡大により、国内需給が逼迫し、入手しにくい状況が続いていることから、広く国民へのサービスを提供する介護施設等のニーズがあり、的確に反映しているといえる。</t>
    <rPh sb="0" eb="2">
      <t>シンガタ</t>
    </rPh>
    <rPh sb="9" eb="12">
      <t>カンセンショウ</t>
    </rPh>
    <rPh sb="13" eb="15">
      <t>カクダイ</t>
    </rPh>
    <rPh sb="26" eb="27">
      <t>トウ</t>
    </rPh>
    <rPh sb="28" eb="30">
      <t>ブッシ</t>
    </rPh>
    <rPh sb="36" eb="39">
      <t>セカイテキ</t>
    </rPh>
    <rPh sb="40" eb="42">
      <t>ジュヨウ</t>
    </rPh>
    <rPh sb="43" eb="45">
      <t>カクダイ</t>
    </rPh>
    <rPh sb="49" eb="51">
      <t>コクナイ</t>
    </rPh>
    <rPh sb="51" eb="53">
      <t>ジュキュウ</t>
    </rPh>
    <rPh sb="54" eb="56">
      <t>ヒッパク</t>
    </rPh>
    <rPh sb="58" eb="60">
      <t>ニュウシュ</t>
    </rPh>
    <rPh sb="64" eb="66">
      <t>ジョウキョウ</t>
    </rPh>
    <rPh sb="67" eb="68">
      <t>ツヅ</t>
    </rPh>
    <rPh sb="77" eb="78">
      <t>ヒロ</t>
    </rPh>
    <rPh sb="88" eb="90">
      <t>テイキョウ</t>
    </rPh>
    <rPh sb="92" eb="94">
      <t>カイゴ</t>
    </rPh>
    <rPh sb="94" eb="96">
      <t>シセツ</t>
    </rPh>
    <rPh sb="96" eb="97">
      <t>トウ</t>
    </rPh>
    <rPh sb="105" eb="107">
      <t>テキカク</t>
    </rPh>
    <rPh sb="108" eb="110">
      <t>ハンエイ</t>
    </rPh>
    <phoneticPr fontId="5"/>
  </si>
  <si>
    <t>感染拡大防止のために国が迅速に対応する必要があるとともに、国際的な調達競争の中において、国が主導する必要がある。</t>
    <rPh sb="0" eb="2">
      <t>カンセン</t>
    </rPh>
    <rPh sb="2" eb="4">
      <t>カクダイ</t>
    </rPh>
    <rPh sb="4" eb="6">
      <t>ボウシ</t>
    </rPh>
    <rPh sb="10" eb="11">
      <t>クニ</t>
    </rPh>
    <rPh sb="12" eb="14">
      <t>ジンソク</t>
    </rPh>
    <rPh sb="15" eb="17">
      <t>タイオウ</t>
    </rPh>
    <rPh sb="19" eb="21">
      <t>ヒツヨウ</t>
    </rPh>
    <rPh sb="29" eb="31">
      <t>コクサイ</t>
    </rPh>
    <rPh sb="31" eb="32">
      <t>テキ</t>
    </rPh>
    <rPh sb="33" eb="35">
      <t>チョウタツ</t>
    </rPh>
    <rPh sb="35" eb="37">
      <t>キョウソウ</t>
    </rPh>
    <rPh sb="38" eb="39">
      <t>ナカ</t>
    </rPh>
    <rPh sb="44" eb="45">
      <t>クニ</t>
    </rPh>
    <rPh sb="46" eb="48">
      <t>シュドウ</t>
    </rPh>
    <rPh sb="50" eb="52">
      <t>ヒツヨウ</t>
    </rPh>
    <phoneticPr fontId="5"/>
  </si>
  <si>
    <t>介護施設等で新型コロナウイルスの感染症が発生した場合、入院までの間やPCR検査で陽性が確定するまでの疑わしい者に対してもケアを継続する必要があり、その間の感染拡大防止を図るための物資の確保は不可欠である。マスク等の物資について、国内需給が逼迫している状況では介護施設等が独自に入手することが困難であるため、国が直接買い上げ、介護施設等に安定的に供給することは必要かつ適切であり、優先度が高いといえる。</t>
    <rPh sb="75" eb="76">
      <t>カン</t>
    </rPh>
    <rPh sb="77" eb="79">
      <t>カンセン</t>
    </rPh>
    <rPh sb="79" eb="81">
      <t>カクダイ</t>
    </rPh>
    <rPh sb="81" eb="83">
      <t>ボウシ</t>
    </rPh>
    <rPh sb="84" eb="85">
      <t>ハカ</t>
    </rPh>
    <rPh sb="89" eb="91">
      <t>ブッシ</t>
    </rPh>
    <rPh sb="92" eb="94">
      <t>カクホ</t>
    </rPh>
    <rPh sb="95" eb="98">
      <t>フカケツ</t>
    </rPh>
    <rPh sb="105" eb="106">
      <t>トウ</t>
    </rPh>
    <rPh sb="107" eb="109">
      <t>ブッシ</t>
    </rPh>
    <rPh sb="114" eb="116">
      <t>コクナイ</t>
    </rPh>
    <rPh sb="116" eb="118">
      <t>ジュキュウ</t>
    </rPh>
    <rPh sb="119" eb="121">
      <t>ヒッパク</t>
    </rPh>
    <rPh sb="125" eb="127">
      <t>ジョウキョウ</t>
    </rPh>
    <rPh sb="129" eb="131">
      <t>カイゴ</t>
    </rPh>
    <rPh sb="131" eb="133">
      <t>シセツ</t>
    </rPh>
    <rPh sb="133" eb="134">
      <t>トウ</t>
    </rPh>
    <rPh sb="135" eb="137">
      <t>ドクジ</t>
    </rPh>
    <rPh sb="138" eb="140">
      <t>ニュウシュ</t>
    </rPh>
    <rPh sb="145" eb="147">
      <t>コンナン</t>
    </rPh>
    <rPh sb="153" eb="154">
      <t>クニ</t>
    </rPh>
    <rPh sb="155" eb="157">
      <t>チョクセツ</t>
    </rPh>
    <rPh sb="157" eb="158">
      <t>カ</t>
    </rPh>
    <rPh sb="159" eb="160">
      <t>ア</t>
    </rPh>
    <rPh sb="162" eb="164">
      <t>カイゴ</t>
    </rPh>
    <rPh sb="164" eb="166">
      <t>シセツ</t>
    </rPh>
    <rPh sb="166" eb="167">
      <t>トウ</t>
    </rPh>
    <rPh sb="168" eb="171">
      <t>アンテイテキ</t>
    </rPh>
    <rPh sb="172" eb="174">
      <t>キョウキュウ</t>
    </rPh>
    <rPh sb="179" eb="181">
      <t>ヒツヨウ</t>
    </rPh>
    <rPh sb="183" eb="185">
      <t>テキセツ</t>
    </rPh>
    <rPh sb="189" eb="192">
      <t>ユウセンド</t>
    </rPh>
    <rPh sb="193" eb="194">
      <t>タカ</t>
    </rPh>
    <phoneticPr fontId="5"/>
  </si>
  <si>
    <t>‐</t>
  </si>
  <si>
    <t>-</t>
    <phoneticPr fontId="5"/>
  </si>
  <si>
    <t>-</t>
    <phoneticPr fontId="5"/>
  </si>
  <si>
    <t>マスク等の物資を必要とする全ての介護施設等に必要数が行き渡るよう、都道府県等へ配布を行う。</t>
    <phoneticPr fontId="5"/>
  </si>
  <si>
    <t>我が国におけるマスク等の需給状況の逼迫を踏まえ、国がメーカーから直接買い上げて介護施設等にマスク等の物資を安定的に供給することで、新型コロナウイルス感染症の拡大防止に寄与する。</t>
    <rPh sb="39" eb="41">
      <t>カイゴ</t>
    </rPh>
    <rPh sb="41" eb="43">
      <t>シセツ</t>
    </rPh>
    <rPh sb="43" eb="44">
      <t>トウ</t>
    </rPh>
    <rPh sb="48" eb="49">
      <t>トウ</t>
    </rPh>
    <rPh sb="50" eb="52">
      <t>ブッシ</t>
    </rPh>
    <rPh sb="53" eb="56">
      <t>アンテイテキ</t>
    </rPh>
    <rPh sb="57" eb="59">
      <t>キョウキュウ</t>
    </rPh>
    <rPh sb="65" eb="67">
      <t>シンガタ</t>
    </rPh>
    <rPh sb="74" eb="77">
      <t>カンセンショウ</t>
    </rPh>
    <rPh sb="78" eb="80">
      <t>カクダイ</t>
    </rPh>
    <rPh sb="80" eb="82">
      <t>ボウシ</t>
    </rPh>
    <rPh sb="83" eb="85">
      <t>キヨ</t>
    </rPh>
    <phoneticPr fontId="5"/>
  </si>
  <si>
    <t>消耗品費</t>
    <rPh sb="0" eb="2">
      <t>ショウモウ</t>
    </rPh>
    <rPh sb="2" eb="3">
      <t>ヒン</t>
    </rPh>
    <rPh sb="3" eb="4">
      <t>ヒ</t>
    </rPh>
    <phoneticPr fontId="25"/>
  </si>
  <si>
    <t>保管・輸送費</t>
    <rPh sb="0" eb="2">
      <t>ホカン</t>
    </rPh>
    <rPh sb="3" eb="6">
      <t>ユソウヒ</t>
    </rPh>
    <phoneticPr fontId="25"/>
  </si>
  <si>
    <t>物資の保管・配送</t>
    <rPh sb="0" eb="2">
      <t>ブッシ</t>
    </rPh>
    <rPh sb="3" eb="5">
      <t>ホカン</t>
    </rPh>
    <rPh sb="6" eb="8">
      <t>ハイソウ</t>
    </rPh>
    <phoneticPr fontId="25"/>
  </si>
  <si>
    <t>興和株式会社</t>
    <phoneticPr fontId="25"/>
  </si>
  <si>
    <t>株式会社グランツ・プロジェクト</t>
    <phoneticPr fontId="25"/>
  </si>
  <si>
    <t>株式会社竹虎</t>
    <phoneticPr fontId="25"/>
  </si>
  <si>
    <t>株式会社Ｊ－ＭＡＣ</t>
    <phoneticPr fontId="25"/>
  </si>
  <si>
    <t>ＪＳＲトレーディング株式会社</t>
    <phoneticPr fontId="25"/>
  </si>
  <si>
    <t>宇都宮製作株式会社</t>
    <phoneticPr fontId="25"/>
  </si>
  <si>
    <t>ダンシャジャパン株式会社</t>
    <phoneticPr fontId="25"/>
  </si>
  <si>
    <t>株式会社ＸＩＮＳ</t>
    <phoneticPr fontId="25"/>
  </si>
  <si>
    <t>株式会社ダンロップホームプロダクツ</t>
    <phoneticPr fontId="25"/>
  </si>
  <si>
    <t>ビーワイディージャパン株式会社</t>
    <phoneticPr fontId="25"/>
  </si>
  <si>
    <t>使い捨て手袋の購入</t>
    <phoneticPr fontId="25"/>
  </si>
  <si>
    <t>不織布マスクの購入</t>
    <phoneticPr fontId="25"/>
  </si>
  <si>
    <t>サージカルマスクの購入</t>
    <phoneticPr fontId="25"/>
  </si>
  <si>
    <t>-</t>
    <phoneticPr fontId="25"/>
  </si>
  <si>
    <t>日本通運株式会社</t>
    <rPh sb="0" eb="2">
      <t>ニホン</t>
    </rPh>
    <rPh sb="2" eb="4">
      <t>ツウウン</t>
    </rPh>
    <rPh sb="4" eb="6">
      <t>カブシキ</t>
    </rPh>
    <rPh sb="6" eb="8">
      <t>カイシャ</t>
    </rPh>
    <phoneticPr fontId="25"/>
  </si>
  <si>
    <t>物資の保管・配送</t>
    <rPh sb="0" eb="2">
      <t>ブッシ</t>
    </rPh>
    <rPh sb="3" eb="5">
      <t>ホカン</t>
    </rPh>
    <rPh sb="6" eb="8">
      <t>ハイソウ</t>
    </rPh>
    <phoneticPr fontId="25"/>
  </si>
  <si>
    <t>・国内の不織布マスクの需給の逼迫を踏まえ、介護施設等に速やかに供給するために緊急性を要するものであったため。
・国内需給が安定する迄の当面の間、介護施設等への供給用として別用の製造ラインを立ち上げて製造してもらうため。</t>
    <rPh sb="4" eb="7">
      <t>フショクフ</t>
    </rPh>
    <rPh sb="14" eb="16">
      <t>ヒッパク</t>
    </rPh>
    <rPh sb="17" eb="18">
      <t>フ</t>
    </rPh>
    <rPh sb="21" eb="23">
      <t>カイゴ</t>
    </rPh>
    <rPh sb="23" eb="25">
      <t>シセツ</t>
    </rPh>
    <rPh sb="25" eb="26">
      <t>トウ</t>
    </rPh>
    <rPh sb="27" eb="28">
      <t>スミ</t>
    </rPh>
    <rPh sb="31" eb="33">
      <t>キョウキュウ</t>
    </rPh>
    <rPh sb="38" eb="41">
      <t>キンキュウセイ</t>
    </rPh>
    <rPh sb="42" eb="43">
      <t>ヨウ</t>
    </rPh>
    <rPh sb="56" eb="58">
      <t>コクナイ</t>
    </rPh>
    <rPh sb="58" eb="60">
      <t>ジュキュウ</t>
    </rPh>
    <rPh sb="61" eb="63">
      <t>アンテイ</t>
    </rPh>
    <rPh sb="99" eb="101">
      <t>セイゾウ</t>
    </rPh>
    <phoneticPr fontId="25"/>
  </si>
  <si>
    <t>国内の使い捨て手袋の需給の逼迫を踏まえ、介護施設等に速やかに供給するために緊急性を要するものであったため。</t>
    <rPh sb="3" eb="4">
      <t>ツカ</t>
    </rPh>
    <rPh sb="5" eb="6">
      <t>ス</t>
    </rPh>
    <rPh sb="7" eb="9">
      <t>テブクロ</t>
    </rPh>
    <rPh sb="16" eb="17">
      <t>フ</t>
    </rPh>
    <rPh sb="20" eb="22">
      <t>カイゴ</t>
    </rPh>
    <rPh sb="22" eb="24">
      <t>シセツ</t>
    </rPh>
    <rPh sb="24" eb="25">
      <t>トウ</t>
    </rPh>
    <rPh sb="26" eb="27">
      <t>スミ</t>
    </rPh>
    <rPh sb="30" eb="32">
      <t>キョウキュウ</t>
    </rPh>
    <phoneticPr fontId="25"/>
  </si>
  <si>
    <t>ー</t>
    <phoneticPr fontId="25"/>
  </si>
  <si>
    <t>－</t>
    <phoneticPr fontId="25"/>
  </si>
  <si>
    <t>介護施設等に物資を速やかに供給するために緊急性を要するものであったため。</t>
    <rPh sb="6" eb="8">
      <t>ブッシ</t>
    </rPh>
    <phoneticPr fontId="25"/>
  </si>
  <si>
    <t>有</t>
  </si>
  <si>
    <t>無</t>
  </si>
  <si>
    <t>国内需給の逼迫を踏まえ、介護施設等に速やかに供給するために緊急性を要するものであったため、緊急随意契約により契約を行っている。</t>
    <rPh sb="5" eb="7">
      <t>ヒッパク</t>
    </rPh>
    <rPh sb="8" eb="9">
      <t>フ</t>
    </rPh>
    <rPh sb="12" eb="14">
      <t>カイゴ</t>
    </rPh>
    <rPh sb="14" eb="16">
      <t>シセツ</t>
    </rPh>
    <rPh sb="16" eb="17">
      <t>トウ</t>
    </rPh>
    <rPh sb="18" eb="19">
      <t>スミ</t>
    </rPh>
    <rPh sb="22" eb="24">
      <t>キョウキュウ</t>
    </rPh>
    <rPh sb="29" eb="32">
      <t>キンキュウセイ</t>
    </rPh>
    <rPh sb="33" eb="34">
      <t>ヨウ</t>
    </rPh>
    <rPh sb="45" eb="47">
      <t>キンキュウ</t>
    </rPh>
    <rPh sb="47" eb="49">
      <t>ズイイ</t>
    </rPh>
    <rPh sb="49" eb="51">
      <t>ケイヤク</t>
    </rPh>
    <rPh sb="54" eb="56">
      <t>ケイヤク</t>
    </rPh>
    <rPh sb="57" eb="58">
      <t>オコナ</t>
    </rPh>
    <phoneticPr fontId="25"/>
  </si>
  <si>
    <t>我が国におけるマスク等の需給状況の逼迫を踏まえ、国においてマスク等の物資を確保し、介護施設等（障害児者、児童、生活困窮者向け施設等を含む）へ安定的に供給することにより、介護施設等における感染拡大防止を図る。</t>
    <phoneticPr fontId="25"/>
  </si>
  <si>
    <t>マスク等の物資について、国内需給が逼迫している状況では介護施設等が独自に入手することが困難であるため、国が直接買い上げ、介護施設等に安定的に供給することは必要かつ適切であり、妥当である。</t>
    <phoneticPr fontId="25"/>
  </si>
  <si>
    <t>活動実績については、十分に見込みに見合ったものになっている。</t>
    <phoneticPr fontId="25"/>
  </si>
  <si>
    <t>健康対策関係業務庁費</t>
    <rPh sb="0" eb="2">
      <t>ケンコウ</t>
    </rPh>
    <rPh sb="2" eb="4">
      <t>タイサク</t>
    </rPh>
    <rPh sb="4" eb="6">
      <t>カンケイ</t>
    </rPh>
    <rPh sb="6" eb="8">
      <t>ギョウム</t>
    </rPh>
    <rPh sb="8" eb="10">
      <t>チョウヒ</t>
    </rPh>
    <phoneticPr fontId="5"/>
  </si>
  <si>
    <t>B.日本通運株式会社</t>
    <rPh sb="2" eb="4">
      <t>ニホン</t>
    </rPh>
    <rPh sb="4" eb="6">
      <t>ツウウン</t>
    </rPh>
    <rPh sb="6" eb="8">
      <t>カブシキ</t>
    </rPh>
    <rPh sb="8" eb="10">
      <t>カイシャ</t>
    </rPh>
    <phoneticPr fontId="5"/>
  </si>
  <si>
    <t>A.興和株式会社</t>
    <rPh sb="2" eb="4">
      <t>コウワ</t>
    </rPh>
    <rPh sb="4" eb="6">
      <t>カブシキ</t>
    </rPh>
    <rPh sb="6" eb="8">
      <t>カイシャ</t>
    </rPh>
    <phoneticPr fontId="5"/>
  </si>
  <si>
    <t>不織布マスクの購入</t>
  </si>
  <si>
    <t>契約済み物資の納入の遅延等によるものであり、妥当である。</t>
    <rPh sb="0" eb="2">
      <t>ケイヤク</t>
    </rPh>
    <rPh sb="2" eb="3">
      <t>ズ</t>
    </rPh>
    <rPh sb="4" eb="6">
      <t>ブッシ</t>
    </rPh>
    <rPh sb="7" eb="9">
      <t>ノウニュウ</t>
    </rPh>
    <rPh sb="10" eb="12">
      <t>チエン</t>
    </rPh>
    <rPh sb="12" eb="13">
      <t>トウ</t>
    </rPh>
    <rPh sb="22" eb="24">
      <t>ダトウ</t>
    </rPh>
    <phoneticPr fontId="5"/>
  </si>
  <si>
    <t>令和３年度においては、遅延した一部物資の納入の上、令和２年度中に納入された物資も合わせ、介護施設等の支援のため、必要な配送を継続する。</t>
    <rPh sb="0" eb="2">
      <t>レイワ</t>
    </rPh>
    <rPh sb="3" eb="5">
      <t>ネンド</t>
    </rPh>
    <rPh sb="11" eb="13">
      <t>チエン</t>
    </rPh>
    <rPh sb="20" eb="22">
      <t>ノウニュウ</t>
    </rPh>
    <rPh sb="23" eb="24">
      <t>ウエ</t>
    </rPh>
    <rPh sb="25" eb="27">
      <t>レイワ</t>
    </rPh>
    <rPh sb="28" eb="30">
      <t>ネンド</t>
    </rPh>
    <rPh sb="30" eb="31">
      <t>ナカ</t>
    </rPh>
    <rPh sb="32" eb="34">
      <t>ノウニュウ</t>
    </rPh>
    <rPh sb="37" eb="39">
      <t>ブッシ</t>
    </rPh>
    <rPh sb="40" eb="41">
      <t>ア</t>
    </rPh>
    <rPh sb="44" eb="46">
      <t>カイゴ</t>
    </rPh>
    <rPh sb="46" eb="48">
      <t>シセツ</t>
    </rPh>
    <rPh sb="48" eb="49">
      <t>トウ</t>
    </rPh>
    <rPh sb="50" eb="52">
      <t>シエン</t>
    </rPh>
    <rPh sb="56" eb="58">
      <t>ヒツヨウ</t>
    </rPh>
    <rPh sb="59" eb="61">
      <t>ハイソウ</t>
    </rPh>
    <rPh sb="62" eb="64">
      <t>ケイゾク</t>
    </rPh>
    <phoneticPr fontId="25"/>
  </si>
  <si>
    <t>単位当たりコスト＝Ｘ／Ｙ
X「執行額」／Y「国が購入した物資の数」
※人件費や配送費について物資の単位あたりの計算が困難なため含めていない。</t>
    <rPh sb="28" eb="30">
      <t>ブッシ</t>
    </rPh>
    <rPh sb="46" eb="48">
      <t>ブッシ</t>
    </rPh>
    <phoneticPr fontId="5"/>
  </si>
  <si>
    <t>207億円
/22億枚</t>
    <rPh sb="3" eb="4">
      <t>オク</t>
    </rPh>
    <rPh sb="4" eb="5">
      <t>エン</t>
    </rPh>
    <rPh sb="9" eb="10">
      <t>オク</t>
    </rPh>
    <rPh sb="10" eb="11">
      <t>マイ</t>
    </rPh>
    <phoneticPr fontId="5"/>
  </si>
  <si>
    <t>マスク等物資の国内需給が逼迫している状況では介護施設等が独自に入手することが困難であるため、国が事業者と直接契約の上、海外からの輸入等により確保し、介護施設等に安定的に供給したものであり、妥当なコストである。</t>
    <rPh sb="3" eb="4">
      <t>トウ</t>
    </rPh>
    <rPh sb="4" eb="6">
      <t>ブッシ</t>
    </rPh>
    <rPh sb="7" eb="9">
      <t>コクナイ</t>
    </rPh>
    <rPh sb="9" eb="11">
      <t>ジュキュウ</t>
    </rPh>
    <rPh sb="12" eb="14">
      <t>ヒッパク</t>
    </rPh>
    <rPh sb="18" eb="20">
      <t>ジョウキョウ</t>
    </rPh>
    <rPh sb="22" eb="24">
      <t>カイゴ</t>
    </rPh>
    <rPh sb="24" eb="26">
      <t>シセツ</t>
    </rPh>
    <rPh sb="26" eb="27">
      <t>トウ</t>
    </rPh>
    <rPh sb="28" eb="30">
      <t>ドクジ</t>
    </rPh>
    <rPh sb="31" eb="33">
      <t>ニュウシュ</t>
    </rPh>
    <rPh sb="38" eb="40">
      <t>コンナン</t>
    </rPh>
    <rPh sb="46" eb="47">
      <t>クニ</t>
    </rPh>
    <rPh sb="48" eb="51">
      <t>ジギョウシャ</t>
    </rPh>
    <rPh sb="52" eb="54">
      <t>チョクセツ</t>
    </rPh>
    <rPh sb="54" eb="56">
      <t>ケイヤク</t>
    </rPh>
    <rPh sb="57" eb="58">
      <t>ウエ</t>
    </rPh>
    <rPh sb="59" eb="61">
      <t>カイガイ</t>
    </rPh>
    <rPh sb="64" eb="66">
      <t>ユニュウ</t>
    </rPh>
    <rPh sb="66" eb="67">
      <t>トウ</t>
    </rPh>
    <rPh sb="70" eb="72">
      <t>カクホ</t>
    </rPh>
    <rPh sb="94" eb="96">
      <t>ダトウ</t>
    </rPh>
    <phoneticPr fontId="25"/>
  </si>
  <si>
    <t>新型コロナウイルス感染拡大防止の観点から、介護施設等にマスク等を安定的に供給できるよう、国がメーカーから直接買い上げた上で、地方自治体を経由して配布する。</t>
    <phoneticPr fontId="25"/>
  </si>
  <si>
    <t>介護施設等における感染拡大防止を目標とし、令和２年度中に全都道府県・指定都市・中核市に対して計609,642,890枚配布を行った。</t>
    <rPh sb="16" eb="18">
      <t>モクヒョウ</t>
    </rPh>
    <rPh sb="21" eb="23">
      <t>レイワ</t>
    </rPh>
    <rPh sb="24" eb="26">
      <t>ネンド</t>
    </rPh>
    <rPh sb="26" eb="27">
      <t>チュウ</t>
    </rPh>
    <rPh sb="28" eb="29">
      <t>ゼン</t>
    </rPh>
    <rPh sb="29" eb="33">
      <t>トドウフケン</t>
    </rPh>
    <rPh sb="34" eb="36">
      <t>シテイ</t>
    </rPh>
    <rPh sb="36" eb="38">
      <t>トシ</t>
    </rPh>
    <rPh sb="39" eb="42">
      <t>チュウカクシ</t>
    </rPh>
    <rPh sb="43" eb="44">
      <t>タイ</t>
    </rPh>
    <rPh sb="46" eb="47">
      <t>ケイ</t>
    </rPh>
    <rPh sb="58" eb="59">
      <t>マイ</t>
    </rPh>
    <rPh sb="59" eb="61">
      <t>ハイフ</t>
    </rPh>
    <rPh sb="62" eb="63">
      <t>オコナ</t>
    </rPh>
    <phoneticPr fontId="5"/>
  </si>
  <si>
    <t>本事業は、マスク等の物資について、国内需給が逼迫している状況では介護施設等が独自に入手することが困難であるため、国が直接買い上げ、介護施設等に安定的に供給するための事業であり、全都道府県・指定都市・中核市に対し、マスク等物資を配送した。引き続き、介護施設等の支援のため、事業を実施していく必要がある。</t>
    <rPh sb="0" eb="1">
      <t>ホン</t>
    </rPh>
    <rPh sb="1" eb="3">
      <t>ジギョウ</t>
    </rPh>
    <rPh sb="82" eb="84">
      <t>ジギョウ</t>
    </rPh>
    <rPh sb="88" eb="93">
      <t>ゼントドウフケン</t>
    </rPh>
    <rPh sb="94" eb="96">
      <t>シテイ</t>
    </rPh>
    <rPh sb="96" eb="98">
      <t>トシ</t>
    </rPh>
    <rPh sb="99" eb="102">
      <t>チュウカクシ</t>
    </rPh>
    <rPh sb="103" eb="104">
      <t>タイ</t>
    </rPh>
    <rPh sb="109" eb="110">
      <t>トウ</t>
    </rPh>
    <rPh sb="110" eb="112">
      <t>ブッシ</t>
    </rPh>
    <rPh sb="113" eb="115">
      <t>ハイソウ</t>
    </rPh>
    <rPh sb="123" eb="125">
      <t>カイゴ</t>
    </rPh>
    <rPh sb="125" eb="127">
      <t>シセツ</t>
    </rPh>
    <rPh sb="127" eb="128">
      <t>トウ</t>
    </rPh>
    <rPh sb="129" eb="131">
      <t>シエン</t>
    </rPh>
    <rPh sb="135" eb="137">
      <t>ジギョウ</t>
    </rPh>
    <rPh sb="138" eb="140">
      <t>ジッシ</t>
    </rPh>
    <phoneticPr fontId="25"/>
  </si>
  <si>
    <t>令和3年度以降では、マスク等の医療機器・消耗品が市場の豊富に供給されるようになっており、この事業の必要性は無くなったと考えます。(増田　正志)</t>
    <phoneticPr fontId="25"/>
  </si>
  <si>
    <t>終了予定</t>
    <phoneticPr fontId="25"/>
  </si>
  <si>
    <t>事業は当初の予定通りの成果を達成したため、令和３年度をもって終了すること。</t>
    <phoneticPr fontId="25"/>
  </si>
  <si>
    <t>-</t>
    <phoneticPr fontId="2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</si>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</sst>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266693</xdr:rowOff>
    </xdr:from>
    <xdr:to>
      <xdr:col>49</xdr:col>
      <xdr:colOff>19050</xdr:colOff>
      <xdr:row>757</xdr:row>
      <xdr:rowOff>40898</xdr:rowOff>
    </xdr:to>
    <xdr:grpSp>
      <xdr:nvGrpSpPr>
        <xdr:cNvPr id="4" name="グループ化 3"/>
        <xdr:cNvGrpSpPr/>
      </xdr:nvGrpSpPr>
      <xdr:grpSpPr>
        <a:xfrm>
          <a:off x="1836964" y="44136122"/>
          <a:ext cx="8183336" cy="2958276"/>
          <a:chOff x="2600325" y="38575986"/>
          <a:chExt cx="6858000" cy="2887803"/>
        </a:xfrm>
      </xdr:grpSpPr>
      <xdr:sp macro="" textlink="">
        <xdr:nvSpPr>
          <xdr:cNvPr id="5" name="正方形/長方形 4"/>
          <xdr:cNvSpPr/>
        </xdr:nvSpPr>
        <xdr:spPr>
          <a:xfrm>
            <a:off x="2600325" y="38575986"/>
            <a:ext cx="6858000" cy="876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21,968</a:t>
            </a:r>
            <a:r>
              <a:rPr kumimoji="1" lang="ja-JP" altLang="en-US" sz="1800"/>
              <a:t>百万円</a:t>
            </a:r>
          </a:p>
        </xdr:txBody>
      </xdr:sp>
      <xdr:cxnSp macro="">
        <xdr:nvCxnSpPr>
          <xdr:cNvPr id="6" name="直線矢印コネクタ 5"/>
          <xdr:cNvCxnSpPr/>
        </xdr:nvCxnSpPr>
        <xdr:spPr>
          <a:xfrm flipH="1">
            <a:off x="3030196" y="39454950"/>
            <a:ext cx="9524" cy="16046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H="1">
            <a:off x="8795004" y="39455173"/>
            <a:ext cx="14288" cy="200861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57150</xdr:colOff>
      <xdr:row>779</xdr:row>
      <xdr:rowOff>28575</xdr:rowOff>
    </xdr:from>
    <xdr:to>
      <xdr:col>20</xdr:col>
      <xdr:colOff>28574</xdr:colOff>
      <xdr:row>779</xdr:row>
      <xdr:rowOff>305465</xdr:rowOff>
    </xdr:to>
    <xdr:sp macro="" textlink="">
      <xdr:nvSpPr>
        <xdr:cNvPr id="12" name="大かっこ 11"/>
        <xdr:cNvSpPr/>
      </xdr:nvSpPr>
      <xdr:spPr>
        <a:xfrm>
          <a:off x="2257425" y="53921025"/>
          <a:ext cx="1771649" cy="276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運送業者に納品</a:t>
          </a:r>
        </a:p>
      </xdr:txBody>
    </xdr:sp>
    <xdr:clientData/>
  </xdr:twoCellAnchor>
  <xdr:twoCellAnchor>
    <xdr:from>
      <xdr:col>37</xdr:col>
      <xdr:colOff>95250</xdr:colOff>
      <xdr:row>757</xdr:row>
      <xdr:rowOff>30473</xdr:rowOff>
    </xdr:from>
    <xdr:to>
      <xdr:col>49</xdr:col>
      <xdr:colOff>238125</xdr:colOff>
      <xdr:row>761</xdr:row>
      <xdr:rowOff>29221</xdr:rowOff>
    </xdr:to>
    <xdr:grpSp>
      <xdr:nvGrpSpPr>
        <xdr:cNvPr id="18" name="グループ化 17"/>
        <xdr:cNvGrpSpPr/>
      </xdr:nvGrpSpPr>
      <xdr:grpSpPr>
        <a:xfrm>
          <a:off x="7647214" y="47083973"/>
          <a:ext cx="2592161" cy="1413891"/>
          <a:chOff x="4029075" y="45093914"/>
          <a:chExt cx="2590800" cy="1407801"/>
        </a:xfrm>
      </xdr:grpSpPr>
      <xdr:sp macro="" textlink="">
        <xdr:nvSpPr>
          <xdr:cNvPr id="9" name="正方形/長方形 8"/>
          <xdr:cNvSpPr/>
        </xdr:nvSpPr>
        <xdr:spPr>
          <a:xfrm>
            <a:off x="4648200" y="45151298"/>
            <a:ext cx="1971675" cy="968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Ｂ．物資の保管・配送</a:t>
            </a:r>
            <a:endParaRPr kumimoji="1" lang="en-US" altLang="ja-JP" sz="1400"/>
          </a:p>
          <a:p>
            <a:pPr algn="ctr"/>
            <a:r>
              <a:rPr kumimoji="1" lang="ja-JP" altLang="en-US" sz="1400"/>
              <a:t>日本通運株式会社</a:t>
            </a:r>
            <a:endParaRPr kumimoji="1" lang="en-US" altLang="ja-JP" sz="1400"/>
          </a:p>
          <a:p>
            <a:pPr algn="ctr"/>
            <a:r>
              <a:rPr kumimoji="1" lang="en-US" altLang="ja-JP" sz="1400"/>
              <a:t>1,264</a:t>
            </a:r>
            <a:r>
              <a:rPr kumimoji="1" lang="ja-JP" altLang="en-US" sz="1400"/>
              <a:t>百万円</a:t>
            </a:r>
            <a:endParaRPr kumimoji="1" lang="en-US" altLang="ja-JP" sz="1400"/>
          </a:p>
        </xdr:txBody>
      </xdr:sp>
      <xdr:sp macro="" textlink="">
        <xdr:nvSpPr>
          <xdr:cNvPr id="11" name="大かっこ 10"/>
          <xdr:cNvSpPr/>
        </xdr:nvSpPr>
        <xdr:spPr>
          <a:xfrm>
            <a:off x="4743451" y="46224825"/>
            <a:ext cx="1771650" cy="276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都道府県等に配送</a:t>
            </a:r>
          </a:p>
        </xdr:txBody>
      </xdr:sp>
      <xdr:cxnSp macro="">
        <xdr:nvCxnSpPr>
          <xdr:cNvPr id="13" name="直線矢印コネクタ 12"/>
          <xdr:cNvCxnSpPr/>
        </xdr:nvCxnSpPr>
        <xdr:spPr>
          <a:xfrm>
            <a:off x="4029075" y="45478520"/>
            <a:ext cx="590550" cy="335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a:xfrm>
            <a:off x="4041744" y="45093914"/>
            <a:ext cx="964238" cy="391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納品</a:t>
            </a:r>
          </a:p>
        </xdr:txBody>
      </xdr:sp>
    </xdr:grpSp>
    <xdr:clientData/>
  </xdr:twoCellAnchor>
  <xdr:twoCellAnchor>
    <xdr:from>
      <xdr:col>40</xdr:col>
      <xdr:colOff>123824</xdr:colOff>
      <xdr:row>761</xdr:row>
      <xdr:rowOff>38100</xdr:rowOff>
    </xdr:from>
    <xdr:to>
      <xdr:col>49</xdr:col>
      <xdr:colOff>200024</xdr:colOff>
      <xdr:row>765</xdr:row>
      <xdr:rowOff>425804</xdr:rowOff>
    </xdr:to>
    <xdr:grpSp>
      <xdr:nvGrpSpPr>
        <xdr:cNvPr id="26" name="グループ化 25"/>
        <xdr:cNvGrpSpPr/>
      </xdr:nvGrpSpPr>
      <xdr:grpSpPr>
        <a:xfrm>
          <a:off x="8288110" y="48506743"/>
          <a:ext cx="1913164" cy="2115811"/>
          <a:chOff x="8105774" y="46977300"/>
          <a:chExt cx="1876425" cy="2111729"/>
        </a:xfrm>
      </xdr:grpSpPr>
      <xdr:cxnSp macro="">
        <xdr:nvCxnSpPr>
          <xdr:cNvPr id="14" name="直線矢印コネクタ 13"/>
          <xdr:cNvCxnSpPr/>
        </xdr:nvCxnSpPr>
        <xdr:spPr>
          <a:xfrm>
            <a:off x="9020175" y="46977300"/>
            <a:ext cx="0" cy="147020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8105774" y="48444150"/>
            <a:ext cx="1876425" cy="6448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都道府県等</a:t>
            </a:r>
          </a:p>
        </xdr:txBody>
      </xdr:sp>
      <xdr:sp macro="" textlink="">
        <xdr:nvSpPr>
          <xdr:cNvPr id="17" name="テキスト ボックス 16"/>
          <xdr:cNvSpPr txBox="1"/>
        </xdr:nvSpPr>
        <xdr:spPr>
          <a:xfrm>
            <a:off x="9067799" y="47348775"/>
            <a:ext cx="862508" cy="370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配送</a:t>
            </a:r>
          </a:p>
        </xdr:txBody>
      </xdr:sp>
    </xdr:grpSp>
    <xdr:clientData/>
  </xdr:twoCellAnchor>
  <xdr:twoCellAnchor editAs="oneCell">
    <xdr:from>
      <xdr:col>6</xdr:col>
      <xdr:colOff>85725</xdr:colOff>
      <xdr:row>756</xdr:row>
      <xdr:rowOff>19050</xdr:rowOff>
    </xdr:from>
    <xdr:to>
      <xdr:col>37</xdr:col>
      <xdr:colOff>37331</xdr:colOff>
      <xdr:row>769</xdr:row>
      <xdr:rowOff>75515</xdr:rowOff>
    </xdr:to>
    <xdr:pic>
      <xdr:nvPicPr>
        <xdr:cNvPr id="3" name="図 2"/>
        <xdr:cNvPicPr>
          <a:picLocks noChangeAspect="1"/>
        </xdr:cNvPicPr>
      </xdr:nvPicPr>
      <xdr:blipFill>
        <a:blip xmlns:r="http://schemas.openxmlformats.org/officeDocument/2006/relationships" r:embed="rId1"/>
        <a:stretch>
          <a:fillRect/>
        </a:stretch>
      </xdr:blipFill>
      <xdr:spPr>
        <a:xfrm>
          <a:off x="1285875" y="45148500"/>
          <a:ext cx="6152381" cy="5476190"/>
        </a:xfrm>
        <a:prstGeom prst="rect">
          <a:avLst/>
        </a:prstGeom>
      </xdr:spPr>
    </xdr:pic>
    <xdr:clientData/>
  </xdr:twoCellAnchor>
  <xdr:twoCellAnchor>
    <xdr:from>
      <xdr:col>12</xdr:col>
      <xdr:colOff>0</xdr:colOff>
      <xdr:row>752</xdr:row>
      <xdr:rowOff>342900</xdr:rowOff>
    </xdr:from>
    <xdr:to>
      <xdr:col>21</xdr:col>
      <xdr:colOff>152400</xdr:colOff>
      <xdr:row>753</xdr:row>
      <xdr:rowOff>304800</xdr:rowOff>
    </xdr:to>
    <xdr:sp macro="" textlink="">
      <xdr:nvSpPr>
        <xdr:cNvPr id="2" name="テキスト ボックス 1"/>
        <xdr:cNvSpPr txBox="1"/>
      </xdr:nvSpPr>
      <xdr:spPr>
        <a:xfrm>
          <a:off x="2400300" y="45462825"/>
          <a:ext cx="19526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137160</xdr:colOff>
      <xdr:row>753</xdr:row>
      <xdr:rowOff>38100</xdr:rowOff>
    </xdr:from>
    <xdr:to>
      <xdr:col>45</xdr:col>
      <xdr:colOff>28576</xdr:colOff>
      <xdr:row>754</xdr:row>
      <xdr:rowOff>9525</xdr:rowOff>
    </xdr:to>
    <xdr:sp macro="" textlink="">
      <xdr:nvSpPr>
        <xdr:cNvPr id="19" name="テキスト ボックス 18"/>
        <xdr:cNvSpPr txBox="1"/>
      </xdr:nvSpPr>
      <xdr:spPr>
        <a:xfrm>
          <a:off x="6537960" y="45232320"/>
          <a:ext cx="1720216" cy="329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9" zoomScale="70" zoomScaleNormal="75" zoomScaleSheetLayoutView="70" zoomScalePageLayoutView="85" workbookViewId="0">
      <selection activeCell="J847" sqref="J847:O8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725</v>
      </c>
      <c r="AK2" s="940"/>
      <c r="AL2" s="940"/>
      <c r="AM2" s="940"/>
      <c r="AN2" s="98" t="s">
        <v>406</v>
      </c>
      <c r="AO2" s="940">
        <v>20</v>
      </c>
      <c r="AP2" s="940"/>
      <c r="AQ2" s="940"/>
      <c r="AR2" s="99" t="s">
        <v>709</v>
      </c>
      <c r="AS2" s="946">
        <v>204</v>
      </c>
      <c r="AT2" s="946"/>
      <c r="AU2" s="946"/>
      <c r="AV2" s="98" t="str">
        <f>IF(AW2="","","-")</f>
        <v/>
      </c>
      <c r="AW2" s="906"/>
      <c r="AX2" s="906"/>
    </row>
    <row r="3" spans="1:50" ht="21" customHeight="1" thickBot="1" x14ac:dyDescent="0.2">
      <c r="A3" s="861" t="s">
        <v>702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710</v>
      </c>
      <c r="AK3" s="863"/>
      <c r="AL3" s="863"/>
      <c r="AM3" s="863"/>
      <c r="AN3" s="863"/>
      <c r="AO3" s="863"/>
      <c r="AP3" s="863"/>
      <c r="AQ3" s="863"/>
      <c r="AR3" s="863"/>
      <c r="AS3" s="863"/>
      <c r="AT3" s="863"/>
      <c r="AU3" s="863"/>
      <c r="AV3" s="863"/>
      <c r="AW3" s="863"/>
      <c r="AX3" s="24" t="s">
        <v>65</v>
      </c>
    </row>
    <row r="4" spans="1:50" ht="24.75" customHeight="1" x14ac:dyDescent="0.15">
      <c r="A4" s="704" t="s">
        <v>25</v>
      </c>
      <c r="B4" s="705"/>
      <c r="C4" s="705"/>
      <c r="D4" s="705"/>
      <c r="E4" s="705"/>
      <c r="F4" s="705"/>
      <c r="G4" s="682" t="s">
        <v>711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3" t="s">
        <v>713</v>
      </c>
      <c r="H5" s="834"/>
      <c r="I5" s="834"/>
      <c r="J5" s="834"/>
      <c r="K5" s="834"/>
      <c r="L5" s="834"/>
      <c r="M5" s="835" t="s">
        <v>66</v>
      </c>
      <c r="N5" s="836"/>
      <c r="O5" s="836"/>
      <c r="P5" s="836"/>
      <c r="Q5" s="836"/>
      <c r="R5" s="837"/>
      <c r="S5" s="838" t="s">
        <v>511</v>
      </c>
      <c r="T5" s="834"/>
      <c r="U5" s="834"/>
      <c r="V5" s="834"/>
      <c r="W5" s="834"/>
      <c r="X5" s="839"/>
      <c r="Y5" s="698" t="s">
        <v>3</v>
      </c>
      <c r="Z5" s="542"/>
      <c r="AA5" s="542"/>
      <c r="AB5" s="542"/>
      <c r="AC5" s="542"/>
      <c r="AD5" s="543"/>
      <c r="AE5" s="699" t="s">
        <v>714</v>
      </c>
      <c r="AF5" s="699"/>
      <c r="AG5" s="699"/>
      <c r="AH5" s="699"/>
      <c r="AI5" s="699"/>
      <c r="AJ5" s="699"/>
      <c r="AK5" s="699"/>
      <c r="AL5" s="699"/>
      <c r="AM5" s="699"/>
      <c r="AN5" s="699"/>
      <c r="AO5" s="699"/>
      <c r="AP5" s="700"/>
      <c r="AQ5" s="701" t="s">
        <v>726</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20"/>
      <c r="I8" s="720"/>
      <c r="J8" s="720"/>
      <c r="K8" s="720"/>
      <c r="L8" s="720"/>
      <c r="M8" s="720"/>
      <c r="N8" s="720"/>
      <c r="O8" s="720"/>
      <c r="P8" s="720"/>
      <c r="Q8" s="720"/>
      <c r="R8" s="720"/>
      <c r="S8" s="720"/>
      <c r="T8" s="720"/>
      <c r="U8" s="720"/>
      <c r="V8" s="720"/>
      <c r="W8" s="720"/>
      <c r="X8" s="942"/>
      <c r="Y8" s="840" t="s">
        <v>257</v>
      </c>
      <c r="Z8" s="841"/>
      <c r="AA8" s="841"/>
      <c r="AB8" s="841"/>
      <c r="AC8" s="841"/>
      <c r="AD8" s="842"/>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3" t="s">
        <v>23</v>
      </c>
      <c r="B9" s="844"/>
      <c r="C9" s="844"/>
      <c r="D9" s="844"/>
      <c r="E9" s="844"/>
      <c r="F9" s="844"/>
      <c r="G9" s="845" t="s">
        <v>763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60" t="s">
        <v>30</v>
      </c>
      <c r="B10" s="661"/>
      <c r="C10" s="661"/>
      <c r="D10" s="661"/>
      <c r="E10" s="661"/>
      <c r="F10" s="661"/>
      <c r="G10" s="754" t="s">
        <v>775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9" t="s">
        <v>24</v>
      </c>
      <c r="B12" s="960"/>
      <c r="C12" s="960"/>
      <c r="D12" s="960"/>
      <c r="E12" s="960"/>
      <c r="F12" s="961"/>
      <c r="G12" s="760"/>
      <c r="H12" s="761"/>
      <c r="I12" s="761"/>
      <c r="J12" s="761"/>
      <c r="K12" s="761"/>
      <c r="L12" s="761"/>
      <c r="M12" s="761"/>
      <c r="N12" s="761"/>
      <c r="O12" s="761"/>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t="s">
        <v>715</v>
      </c>
      <c r="Q13" s="658"/>
      <c r="R13" s="658"/>
      <c r="S13" s="658"/>
      <c r="T13" s="658"/>
      <c r="U13" s="658"/>
      <c r="V13" s="659"/>
      <c r="W13" s="657" t="s">
        <v>715</v>
      </c>
      <c r="X13" s="658"/>
      <c r="Y13" s="658"/>
      <c r="Z13" s="658"/>
      <c r="AA13" s="658"/>
      <c r="AB13" s="658"/>
      <c r="AC13" s="659"/>
      <c r="AD13" s="657" t="s">
        <v>715</v>
      </c>
      <c r="AE13" s="658"/>
      <c r="AF13" s="658"/>
      <c r="AG13" s="658"/>
      <c r="AH13" s="658"/>
      <c r="AI13" s="658"/>
      <c r="AJ13" s="659"/>
      <c r="AK13" s="657" t="s">
        <v>727</v>
      </c>
      <c r="AL13" s="658"/>
      <c r="AM13" s="658"/>
      <c r="AN13" s="658"/>
      <c r="AO13" s="658"/>
      <c r="AP13" s="658"/>
      <c r="AQ13" s="659"/>
      <c r="AR13" s="915" t="s">
        <v>781</v>
      </c>
      <c r="AS13" s="916"/>
      <c r="AT13" s="916"/>
      <c r="AU13" s="916"/>
      <c r="AV13" s="916"/>
      <c r="AW13" s="916"/>
      <c r="AX13" s="917"/>
    </row>
    <row r="14" spans="1:50" ht="21" customHeight="1" x14ac:dyDescent="0.15">
      <c r="A14" s="612"/>
      <c r="B14" s="613"/>
      <c r="C14" s="613"/>
      <c r="D14" s="613"/>
      <c r="E14" s="613"/>
      <c r="F14" s="614"/>
      <c r="G14" s="725"/>
      <c r="H14" s="726"/>
      <c r="I14" s="711" t="s">
        <v>8</v>
      </c>
      <c r="J14" s="762"/>
      <c r="K14" s="762"/>
      <c r="L14" s="762"/>
      <c r="M14" s="762"/>
      <c r="N14" s="762"/>
      <c r="O14" s="763"/>
      <c r="P14" s="657" t="s">
        <v>715</v>
      </c>
      <c r="Q14" s="658"/>
      <c r="R14" s="658"/>
      <c r="S14" s="658"/>
      <c r="T14" s="658"/>
      <c r="U14" s="658"/>
      <c r="V14" s="659"/>
      <c r="W14" s="657" t="s">
        <v>715</v>
      </c>
      <c r="X14" s="658"/>
      <c r="Y14" s="658"/>
      <c r="Z14" s="658"/>
      <c r="AA14" s="658"/>
      <c r="AB14" s="658"/>
      <c r="AC14" s="659"/>
      <c r="AD14" s="657">
        <v>26190</v>
      </c>
      <c r="AE14" s="658"/>
      <c r="AF14" s="658"/>
      <c r="AG14" s="658"/>
      <c r="AH14" s="658"/>
      <c r="AI14" s="658"/>
      <c r="AJ14" s="659"/>
      <c r="AK14" s="657" t="s">
        <v>727</v>
      </c>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715</v>
      </c>
      <c r="Q15" s="658"/>
      <c r="R15" s="658"/>
      <c r="S15" s="658"/>
      <c r="T15" s="658"/>
      <c r="U15" s="658"/>
      <c r="V15" s="659"/>
      <c r="W15" s="657" t="s">
        <v>715</v>
      </c>
      <c r="X15" s="658"/>
      <c r="Y15" s="658"/>
      <c r="Z15" s="658"/>
      <c r="AA15" s="658"/>
      <c r="AB15" s="658"/>
      <c r="AC15" s="659"/>
      <c r="AD15" s="657" t="s">
        <v>715</v>
      </c>
      <c r="AE15" s="658"/>
      <c r="AF15" s="658"/>
      <c r="AG15" s="658"/>
      <c r="AH15" s="658"/>
      <c r="AI15" s="658"/>
      <c r="AJ15" s="659"/>
      <c r="AK15" s="657">
        <v>11902</v>
      </c>
      <c r="AL15" s="658"/>
      <c r="AM15" s="658"/>
      <c r="AN15" s="658"/>
      <c r="AO15" s="658"/>
      <c r="AP15" s="658"/>
      <c r="AQ15" s="659"/>
      <c r="AR15" s="657" t="s">
        <v>781</v>
      </c>
      <c r="AS15" s="658"/>
      <c r="AT15" s="658"/>
      <c r="AU15" s="658"/>
      <c r="AV15" s="658"/>
      <c r="AW15" s="658"/>
      <c r="AX15" s="803"/>
    </row>
    <row r="16" spans="1:50" ht="21" customHeight="1" x14ac:dyDescent="0.15">
      <c r="A16" s="612"/>
      <c r="B16" s="613"/>
      <c r="C16" s="613"/>
      <c r="D16" s="613"/>
      <c r="E16" s="613"/>
      <c r="F16" s="614"/>
      <c r="G16" s="725"/>
      <c r="H16" s="726"/>
      <c r="I16" s="711" t="s">
        <v>52</v>
      </c>
      <c r="J16" s="712"/>
      <c r="K16" s="712"/>
      <c r="L16" s="712"/>
      <c r="M16" s="712"/>
      <c r="N16" s="712"/>
      <c r="O16" s="713"/>
      <c r="P16" s="657" t="s">
        <v>715</v>
      </c>
      <c r="Q16" s="658"/>
      <c r="R16" s="658"/>
      <c r="S16" s="658"/>
      <c r="T16" s="658"/>
      <c r="U16" s="658"/>
      <c r="V16" s="659"/>
      <c r="W16" s="657" t="s">
        <v>715</v>
      </c>
      <c r="X16" s="658"/>
      <c r="Y16" s="658"/>
      <c r="Z16" s="658"/>
      <c r="AA16" s="658"/>
      <c r="AB16" s="658"/>
      <c r="AC16" s="659"/>
      <c r="AD16" s="657">
        <v>-11902</v>
      </c>
      <c r="AE16" s="658"/>
      <c r="AF16" s="658"/>
      <c r="AG16" s="658"/>
      <c r="AH16" s="658"/>
      <c r="AI16" s="658"/>
      <c r="AJ16" s="659"/>
      <c r="AK16" s="657" t="s">
        <v>727</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715</v>
      </c>
      <c r="Q17" s="658"/>
      <c r="R17" s="658"/>
      <c r="S17" s="658"/>
      <c r="T17" s="658"/>
      <c r="U17" s="658"/>
      <c r="V17" s="659"/>
      <c r="W17" s="657" t="s">
        <v>715</v>
      </c>
      <c r="X17" s="658"/>
      <c r="Y17" s="658"/>
      <c r="Z17" s="658"/>
      <c r="AA17" s="658"/>
      <c r="AB17" s="658"/>
      <c r="AC17" s="659"/>
      <c r="AD17" s="657">
        <v>9198</v>
      </c>
      <c r="AE17" s="658"/>
      <c r="AF17" s="658"/>
      <c r="AG17" s="658"/>
      <c r="AH17" s="658"/>
      <c r="AI17" s="658"/>
      <c r="AJ17" s="659"/>
      <c r="AK17" s="657" t="s">
        <v>727</v>
      </c>
      <c r="AL17" s="658"/>
      <c r="AM17" s="658"/>
      <c r="AN17" s="658"/>
      <c r="AO17" s="658"/>
      <c r="AP17" s="658"/>
      <c r="AQ17" s="659"/>
      <c r="AR17" s="913"/>
      <c r="AS17" s="913"/>
      <c r="AT17" s="913"/>
      <c r="AU17" s="913"/>
      <c r="AV17" s="913"/>
      <c r="AW17" s="913"/>
      <c r="AX17" s="914"/>
    </row>
    <row r="18" spans="1:50" ht="24.75" customHeight="1" x14ac:dyDescent="0.15">
      <c r="A18" s="612"/>
      <c r="B18" s="613"/>
      <c r="C18" s="613"/>
      <c r="D18" s="613"/>
      <c r="E18" s="613"/>
      <c r="F18" s="614"/>
      <c r="G18" s="727"/>
      <c r="H18" s="728"/>
      <c r="I18" s="716" t="s">
        <v>20</v>
      </c>
      <c r="J18" s="717"/>
      <c r="K18" s="717"/>
      <c r="L18" s="717"/>
      <c r="M18" s="717"/>
      <c r="N18" s="717"/>
      <c r="O18" s="718"/>
      <c r="P18" s="872">
        <f>SUM(P13:V17)</f>
        <v>0</v>
      </c>
      <c r="Q18" s="873"/>
      <c r="R18" s="873"/>
      <c r="S18" s="873"/>
      <c r="T18" s="873"/>
      <c r="U18" s="873"/>
      <c r="V18" s="874"/>
      <c r="W18" s="872">
        <f>SUM(W13:AC17)</f>
        <v>0</v>
      </c>
      <c r="X18" s="873"/>
      <c r="Y18" s="873"/>
      <c r="Z18" s="873"/>
      <c r="AA18" s="873"/>
      <c r="AB18" s="873"/>
      <c r="AC18" s="874"/>
      <c r="AD18" s="872">
        <f>SUM(AD13:AJ17)</f>
        <v>23486</v>
      </c>
      <c r="AE18" s="873"/>
      <c r="AF18" s="873"/>
      <c r="AG18" s="873"/>
      <c r="AH18" s="873"/>
      <c r="AI18" s="873"/>
      <c r="AJ18" s="874"/>
      <c r="AK18" s="872">
        <f>SUM(AK13:AQ17)</f>
        <v>11902</v>
      </c>
      <c r="AL18" s="873"/>
      <c r="AM18" s="873"/>
      <c r="AN18" s="873"/>
      <c r="AO18" s="873"/>
      <c r="AP18" s="873"/>
      <c r="AQ18" s="874"/>
      <c r="AR18" s="872">
        <f>SUM(AR13:AX17)</f>
        <v>0</v>
      </c>
      <c r="AS18" s="873"/>
      <c r="AT18" s="873"/>
      <c r="AU18" s="873"/>
      <c r="AV18" s="873"/>
      <c r="AW18" s="873"/>
      <c r="AX18" s="875"/>
    </row>
    <row r="19" spans="1:50" ht="24.75" customHeight="1" x14ac:dyDescent="0.15">
      <c r="A19" s="612"/>
      <c r="B19" s="613"/>
      <c r="C19" s="613"/>
      <c r="D19" s="613"/>
      <c r="E19" s="613"/>
      <c r="F19" s="614"/>
      <c r="G19" s="870" t="s">
        <v>9</v>
      </c>
      <c r="H19" s="871"/>
      <c r="I19" s="871"/>
      <c r="J19" s="871"/>
      <c r="K19" s="871"/>
      <c r="L19" s="871"/>
      <c r="M19" s="871"/>
      <c r="N19" s="871"/>
      <c r="O19" s="871"/>
      <c r="P19" s="657" t="s">
        <v>715</v>
      </c>
      <c r="Q19" s="658"/>
      <c r="R19" s="658"/>
      <c r="S19" s="658"/>
      <c r="T19" s="658"/>
      <c r="U19" s="658"/>
      <c r="V19" s="659"/>
      <c r="W19" s="657" t="s">
        <v>715</v>
      </c>
      <c r="X19" s="658"/>
      <c r="Y19" s="658"/>
      <c r="Z19" s="658"/>
      <c r="AA19" s="658"/>
      <c r="AB19" s="658"/>
      <c r="AC19" s="659"/>
      <c r="AD19" s="657">
        <v>21968</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0.93536574980839648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0.83879343260786565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766</v>
      </c>
      <c r="H23" s="966"/>
      <c r="I23" s="966"/>
      <c r="J23" s="966"/>
      <c r="K23" s="966"/>
      <c r="L23" s="966"/>
      <c r="M23" s="966"/>
      <c r="N23" s="966"/>
      <c r="O23" s="967"/>
      <c r="P23" s="915" t="s">
        <v>732</v>
      </c>
      <c r="Q23" s="916"/>
      <c r="R23" s="916"/>
      <c r="S23" s="916"/>
      <c r="T23" s="916"/>
      <c r="U23" s="916"/>
      <c r="V23" s="930"/>
      <c r="W23" s="915" t="s">
        <v>781</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2" t="e">
        <f>P29-SUM(P23:P27)</f>
        <v>#VALUE!</v>
      </c>
      <c r="Q28" s="873"/>
      <c r="R28" s="873"/>
      <c r="S28" s="873"/>
      <c r="T28" s="873"/>
      <c r="U28" s="873"/>
      <c r="V28" s="874"/>
      <c r="W28" s="872" t="e">
        <f>W29-SUM(W23:W27)</f>
        <v>#VALUE!</v>
      </c>
      <c r="X28" s="873"/>
      <c r="Y28" s="873"/>
      <c r="Z28" s="873"/>
      <c r="AA28" s="873"/>
      <c r="AB28" s="873"/>
      <c r="AC28" s="87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7" t="str">
        <f>AK13</f>
        <v>-</v>
      </c>
      <c r="Q29" s="658"/>
      <c r="R29" s="658"/>
      <c r="S29" s="658"/>
      <c r="T29" s="658"/>
      <c r="U29" s="658"/>
      <c r="V29" s="659"/>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5" t="s">
        <v>349</v>
      </c>
      <c r="B30" s="856"/>
      <c r="C30" s="856"/>
      <c r="D30" s="856"/>
      <c r="E30" s="856"/>
      <c r="F30" s="857"/>
      <c r="G30" s="773" t="s">
        <v>146</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390</v>
      </c>
      <c r="AF30" s="853"/>
      <c r="AG30" s="853"/>
      <c r="AH30" s="854"/>
      <c r="AI30" s="910" t="s">
        <v>412</v>
      </c>
      <c r="AJ30" s="910"/>
      <c r="AK30" s="910"/>
      <c r="AL30" s="852"/>
      <c r="AM30" s="910" t="s">
        <v>509</v>
      </c>
      <c r="AN30" s="910"/>
      <c r="AO30" s="910"/>
      <c r="AP30" s="852"/>
      <c r="AQ30" s="767" t="s">
        <v>232</v>
      </c>
      <c r="AR30" s="768"/>
      <c r="AS30" s="768"/>
      <c r="AT30" s="769"/>
      <c r="AU30" s="774" t="s">
        <v>134</v>
      </c>
      <c r="AV30" s="774"/>
      <c r="AW30" s="774"/>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t="s">
        <v>715</v>
      </c>
      <c r="AV31" s="200"/>
      <c r="AW31" s="392" t="s">
        <v>179</v>
      </c>
      <c r="AX31" s="393"/>
    </row>
    <row r="32" spans="1:50" ht="23.25" customHeight="1" x14ac:dyDescent="0.15">
      <c r="A32" s="397"/>
      <c r="B32" s="395"/>
      <c r="C32" s="395"/>
      <c r="D32" s="395"/>
      <c r="E32" s="395"/>
      <c r="F32" s="396"/>
      <c r="G32" s="563" t="s">
        <v>715</v>
      </c>
      <c r="H32" s="564"/>
      <c r="I32" s="564"/>
      <c r="J32" s="564"/>
      <c r="K32" s="564"/>
      <c r="L32" s="564"/>
      <c r="M32" s="564"/>
      <c r="N32" s="564"/>
      <c r="O32" s="565"/>
      <c r="P32" s="108" t="s">
        <v>715</v>
      </c>
      <c r="Q32" s="108"/>
      <c r="R32" s="108"/>
      <c r="S32" s="108"/>
      <c r="T32" s="108"/>
      <c r="U32" s="108"/>
      <c r="V32" s="108"/>
      <c r="W32" s="108"/>
      <c r="X32" s="109"/>
      <c r="Y32" s="470" t="s">
        <v>12</v>
      </c>
      <c r="Z32" s="530"/>
      <c r="AA32" s="531"/>
      <c r="AB32" s="460" t="s">
        <v>715</v>
      </c>
      <c r="AC32" s="460"/>
      <c r="AD32" s="460"/>
      <c r="AE32" s="218" t="s">
        <v>715</v>
      </c>
      <c r="AF32" s="219"/>
      <c r="AG32" s="219"/>
      <c r="AH32" s="219"/>
      <c r="AI32" s="218" t="s">
        <v>715</v>
      </c>
      <c r="AJ32" s="219"/>
      <c r="AK32" s="219"/>
      <c r="AL32" s="219"/>
      <c r="AM32" s="218" t="s">
        <v>727</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715</v>
      </c>
      <c r="AF33" s="219"/>
      <c r="AG33" s="219"/>
      <c r="AH33" s="219"/>
      <c r="AI33" s="218" t="s">
        <v>715</v>
      </c>
      <c r="AJ33" s="219"/>
      <c r="AK33" s="219"/>
      <c r="AL33" s="219"/>
      <c r="AM33" s="218" t="s">
        <v>727</v>
      </c>
      <c r="AN33" s="219"/>
      <c r="AO33" s="219"/>
      <c r="AP33" s="219"/>
      <c r="AQ33" s="336" t="s">
        <v>715</v>
      </c>
      <c r="AR33" s="208"/>
      <c r="AS33" s="208"/>
      <c r="AT33" s="337"/>
      <c r="AU33" s="219" t="s">
        <v>715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727</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4"/>
      <c r="AF77" s="885"/>
      <c r="AG77" s="885"/>
      <c r="AH77" s="885"/>
      <c r="AI77" s="884"/>
      <c r="AJ77" s="885"/>
      <c r="AK77" s="885"/>
      <c r="AL77" s="885"/>
      <c r="AM77" s="884"/>
      <c r="AN77" s="885"/>
      <c r="AO77" s="885"/>
      <c r="AP77" s="885"/>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7.75" customHeight="1" x14ac:dyDescent="0.15">
      <c r="A82" s="859"/>
      <c r="B82" s="526"/>
      <c r="C82" s="424"/>
      <c r="D82" s="424"/>
      <c r="E82" s="424"/>
      <c r="F82" s="425"/>
      <c r="G82" s="676" t="s">
        <v>716</v>
      </c>
      <c r="H82" s="676"/>
      <c r="I82" s="676"/>
      <c r="J82" s="676"/>
      <c r="K82" s="676"/>
      <c r="L82" s="676"/>
      <c r="M82" s="676"/>
      <c r="N82" s="676"/>
      <c r="O82" s="676"/>
      <c r="P82" s="676"/>
      <c r="Q82" s="676"/>
      <c r="R82" s="676"/>
      <c r="S82" s="676"/>
      <c r="T82" s="676"/>
      <c r="U82" s="676"/>
      <c r="V82" s="676"/>
      <c r="W82" s="676"/>
      <c r="X82" s="676"/>
      <c r="Y82" s="676"/>
      <c r="Z82" s="676"/>
      <c r="AA82" s="677"/>
      <c r="AB82" s="878" t="s">
        <v>776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9"/>
      <c r="AY82">
        <f t="shared" ref="AY82:AY89" si="10">$AY$80</f>
        <v>1</v>
      </c>
    </row>
    <row r="83" spans="1:60" ht="27.75" customHeight="1" x14ac:dyDescent="0.15">
      <c r="A83" s="859"/>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1"/>
      <c r="AY83">
        <f t="shared" si="10"/>
        <v>1</v>
      </c>
    </row>
    <row r="84" spans="1:60" ht="27.75" customHeight="1" x14ac:dyDescent="0.15">
      <c r="A84" s="859"/>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2"/>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3"/>
      <c r="AY84">
        <f t="shared" si="10"/>
        <v>1</v>
      </c>
    </row>
    <row r="85" spans="1:60" ht="18.75" customHeight="1" x14ac:dyDescent="0.15">
      <c r="A85" s="85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715</v>
      </c>
      <c r="AR86" s="200"/>
      <c r="AS86" s="136" t="s">
        <v>233</v>
      </c>
      <c r="AT86" s="137"/>
      <c r="AU86" s="200">
        <v>2</v>
      </c>
      <c r="AV86" s="200"/>
      <c r="AW86" s="392" t="s">
        <v>179</v>
      </c>
      <c r="AX86" s="393"/>
      <c r="AY86">
        <f t="shared" si="10"/>
        <v>1</v>
      </c>
      <c r="AZ86" s="10"/>
      <c r="BA86" s="10"/>
      <c r="BB86" s="10"/>
      <c r="BC86" s="10"/>
      <c r="BD86" s="10"/>
      <c r="BE86" s="10"/>
      <c r="BF86" s="10"/>
      <c r="BG86" s="10"/>
      <c r="BH86" s="10"/>
    </row>
    <row r="87" spans="1:60" ht="23.25" customHeight="1" x14ac:dyDescent="0.15">
      <c r="A87" s="859"/>
      <c r="B87" s="424"/>
      <c r="C87" s="424"/>
      <c r="D87" s="424"/>
      <c r="E87" s="424"/>
      <c r="F87" s="425"/>
      <c r="G87" s="107" t="s">
        <v>734</v>
      </c>
      <c r="H87" s="108"/>
      <c r="I87" s="108"/>
      <c r="J87" s="108"/>
      <c r="K87" s="108"/>
      <c r="L87" s="108"/>
      <c r="M87" s="108"/>
      <c r="N87" s="108"/>
      <c r="O87" s="109"/>
      <c r="P87" s="108" t="s">
        <v>717</v>
      </c>
      <c r="Q87" s="513"/>
      <c r="R87" s="513"/>
      <c r="S87" s="513"/>
      <c r="T87" s="513"/>
      <c r="U87" s="513"/>
      <c r="V87" s="513"/>
      <c r="W87" s="513"/>
      <c r="X87" s="514"/>
      <c r="Y87" s="560" t="s">
        <v>62</v>
      </c>
      <c r="Z87" s="561"/>
      <c r="AA87" s="562"/>
      <c r="AB87" s="460" t="s">
        <v>715</v>
      </c>
      <c r="AC87" s="460"/>
      <c r="AD87" s="460"/>
      <c r="AE87" s="218" t="s">
        <v>715</v>
      </c>
      <c r="AF87" s="219"/>
      <c r="AG87" s="219"/>
      <c r="AH87" s="219"/>
      <c r="AI87" s="218" t="s">
        <v>715</v>
      </c>
      <c r="AJ87" s="219"/>
      <c r="AK87" s="219"/>
      <c r="AL87" s="219"/>
      <c r="AM87" s="218">
        <v>610</v>
      </c>
      <c r="AN87" s="219"/>
      <c r="AO87" s="219"/>
      <c r="AP87" s="219"/>
      <c r="AQ87" s="336" t="s">
        <v>715</v>
      </c>
      <c r="AR87" s="208"/>
      <c r="AS87" s="208"/>
      <c r="AT87" s="337"/>
      <c r="AU87" s="219" t="s">
        <v>715</v>
      </c>
      <c r="AV87" s="219"/>
      <c r="AW87" s="219"/>
      <c r="AX87" s="221"/>
      <c r="AY87">
        <f t="shared" si="10"/>
        <v>1</v>
      </c>
    </row>
    <row r="88" spans="1:60" ht="23.25" customHeight="1" x14ac:dyDescent="0.15">
      <c r="A88" s="85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718</v>
      </c>
      <c r="AC88" s="522"/>
      <c r="AD88" s="522"/>
      <c r="AE88" s="218" t="s">
        <v>715</v>
      </c>
      <c r="AF88" s="219"/>
      <c r="AG88" s="219"/>
      <c r="AH88" s="219"/>
      <c r="AI88" s="218" t="s">
        <v>715</v>
      </c>
      <c r="AJ88" s="219"/>
      <c r="AK88" s="219"/>
      <c r="AL88" s="219"/>
      <c r="AM88" s="218">
        <v>2396</v>
      </c>
      <c r="AN88" s="219"/>
      <c r="AO88" s="219"/>
      <c r="AP88" s="219"/>
      <c r="AQ88" s="336" t="s">
        <v>715</v>
      </c>
      <c r="AR88" s="208"/>
      <c r="AS88" s="208"/>
      <c r="AT88" s="337"/>
      <c r="AU88" s="219" t="s">
        <v>733</v>
      </c>
      <c r="AV88" s="219"/>
      <c r="AW88" s="219"/>
      <c r="AX88" s="221"/>
      <c r="AY88">
        <f t="shared" si="10"/>
        <v>1</v>
      </c>
      <c r="AZ88" s="10"/>
      <c r="BA88" s="10"/>
      <c r="BB88" s="10"/>
      <c r="BC88" s="10"/>
    </row>
    <row r="89" spans="1:60" ht="23.25" customHeight="1" thickBot="1" x14ac:dyDescent="0.2">
      <c r="A89" s="85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715</v>
      </c>
      <c r="AF89" s="226"/>
      <c r="AG89" s="226"/>
      <c r="AH89" s="226"/>
      <c r="AI89" s="225" t="s">
        <v>715</v>
      </c>
      <c r="AJ89" s="226"/>
      <c r="AK89" s="226"/>
      <c r="AL89" s="226"/>
      <c r="AM89" s="225">
        <f>AM87/AM88*100</f>
        <v>25.459098497495823</v>
      </c>
      <c r="AN89" s="226"/>
      <c r="AO89" s="226"/>
      <c r="AP89" s="226"/>
      <c r="AQ89" s="336" t="s">
        <v>715</v>
      </c>
      <c r="AR89" s="208"/>
      <c r="AS89" s="208"/>
      <c r="AT89" s="337"/>
      <c r="AU89" s="219" t="s">
        <v>715</v>
      </c>
      <c r="AV89" s="219"/>
      <c r="AW89" s="219"/>
      <c r="AX89" s="221"/>
      <c r="AY89">
        <f t="shared" si="10"/>
        <v>1</v>
      </c>
      <c r="AZ89" s="10"/>
      <c r="BA89" s="10"/>
      <c r="BB89" s="10"/>
      <c r="BC89" s="10"/>
      <c r="BD89" s="10"/>
      <c r="BE89" s="10"/>
      <c r="BF89" s="10"/>
      <c r="BG89" s="10"/>
      <c r="BH89" s="10"/>
    </row>
    <row r="90" spans="1:60" ht="18.75" hidden="1" customHeight="1" x14ac:dyDescent="0.15">
      <c r="A90" s="85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5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9" t="s">
        <v>13</v>
      </c>
      <c r="Z99" s="890"/>
      <c r="AA99" s="891"/>
      <c r="AB99" s="886" t="s">
        <v>14</v>
      </c>
      <c r="AC99" s="887"/>
      <c r="AD99" s="88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8"/>
      <c r="Z100" s="849"/>
      <c r="AA100" s="850"/>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715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715</v>
      </c>
      <c r="AC101" s="460"/>
      <c r="AD101" s="460"/>
      <c r="AE101" s="282" t="s">
        <v>715</v>
      </c>
      <c r="AF101" s="282"/>
      <c r="AG101" s="282"/>
      <c r="AH101" s="282"/>
      <c r="AI101" s="282" t="s">
        <v>715</v>
      </c>
      <c r="AJ101" s="282"/>
      <c r="AK101" s="282"/>
      <c r="AL101" s="282"/>
      <c r="AM101" s="282" t="s">
        <v>727</v>
      </c>
      <c r="AN101" s="282"/>
      <c r="AO101" s="282"/>
      <c r="AP101" s="282"/>
      <c r="AQ101" s="282" t="s">
        <v>727</v>
      </c>
      <c r="AR101" s="282"/>
      <c r="AS101" s="282"/>
      <c r="AT101" s="282"/>
      <c r="AU101" s="218" t="s">
        <v>727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715</v>
      </c>
      <c r="AC102" s="460"/>
      <c r="AD102" s="460"/>
      <c r="AE102" s="282" t="s">
        <v>715</v>
      </c>
      <c r="AF102" s="282"/>
      <c r="AG102" s="282"/>
      <c r="AH102" s="282"/>
      <c r="AI102" s="282" t="s">
        <v>715</v>
      </c>
      <c r="AJ102" s="282"/>
      <c r="AK102" s="282"/>
      <c r="AL102" s="282"/>
      <c r="AM102" s="282" t="s">
        <v>727</v>
      </c>
      <c r="AN102" s="282"/>
      <c r="AO102" s="282"/>
      <c r="AP102" s="282"/>
      <c r="AQ102" s="282" t="s">
        <v>727</v>
      </c>
      <c r="AR102" s="282"/>
      <c r="AS102" s="282"/>
      <c r="AT102" s="282"/>
      <c r="AU102" s="225" t="s">
        <v>727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772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719</v>
      </c>
      <c r="AC116" s="462"/>
      <c r="AD116" s="463"/>
      <c r="AE116" s="282" t="s">
        <v>715</v>
      </c>
      <c r="AF116" s="282"/>
      <c r="AG116" s="282"/>
      <c r="AH116" s="282"/>
      <c r="AI116" s="282" t="s">
        <v>715</v>
      </c>
      <c r="AJ116" s="282"/>
      <c r="AK116" s="282"/>
      <c r="AL116" s="282"/>
      <c r="AM116" s="282">
        <v>9.4</v>
      </c>
      <c r="AN116" s="282"/>
      <c r="AO116" s="282"/>
      <c r="AP116" s="282"/>
      <c r="AQ116" s="218" t="s">
        <v>752</v>
      </c>
      <c r="AR116" s="219"/>
      <c r="AS116" s="219"/>
      <c r="AT116" s="219"/>
      <c r="AU116" s="219"/>
      <c r="AV116" s="219"/>
      <c r="AW116" s="219"/>
      <c r="AX116" s="221"/>
    </row>
    <row r="117" spans="1:51" ht="7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720</v>
      </c>
      <c r="AC117" s="472"/>
      <c r="AD117" s="473"/>
      <c r="AE117" s="550" t="s">
        <v>715</v>
      </c>
      <c r="AF117" s="550"/>
      <c r="AG117" s="550"/>
      <c r="AH117" s="550"/>
      <c r="AI117" s="550" t="s">
        <v>715</v>
      </c>
      <c r="AJ117" s="550"/>
      <c r="AK117" s="550"/>
      <c r="AL117" s="550"/>
      <c r="AM117" s="892" t="s">
        <v>773</v>
      </c>
      <c r="AN117" s="550"/>
      <c r="AO117" s="550"/>
      <c r="AP117" s="550"/>
      <c r="AQ117" s="550" t="s">
        <v>752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727</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727</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715</v>
      </c>
      <c r="K430" s="896"/>
      <c r="L430" s="896"/>
      <c r="M430" s="896"/>
      <c r="N430" s="896"/>
      <c r="O430" s="896"/>
      <c r="P430" s="896"/>
      <c r="Q430" s="896"/>
      <c r="R430" s="896"/>
      <c r="S430" s="896"/>
      <c r="T430" s="897"/>
      <c r="U430" s="587" t="s">
        <v>757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752</v>
      </c>
      <c r="AF432" s="201"/>
      <c r="AG432" s="136" t="s">
        <v>233</v>
      </c>
      <c r="AH432" s="137"/>
      <c r="AI432" s="335"/>
      <c r="AJ432" s="335"/>
      <c r="AK432" s="335"/>
      <c r="AL432" s="157"/>
      <c r="AM432" s="335"/>
      <c r="AN432" s="335"/>
      <c r="AO432" s="335"/>
      <c r="AP432" s="157"/>
      <c r="AQ432" s="250" t="s">
        <v>752</v>
      </c>
      <c r="AR432" s="201"/>
      <c r="AS432" s="136" t="s">
        <v>233</v>
      </c>
      <c r="AT432" s="137"/>
      <c r="AU432" s="201" t="s">
        <v>752</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727</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727</v>
      </c>
      <c r="AN434" s="208"/>
      <c r="AO434" s="208"/>
      <c r="AP434" s="337"/>
      <c r="AQ434" s="336" t="s">
        <v>715</v>
      </c>
      <c r="AR434" s="208"/>
      <c r="AS434" s="208"/>
      <c r="AT434" s="337"/>
      <c r="AU434" s="208" t="s">
        <v>715</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727</v>
      </c>
      <c r="AN435" s="208"/>
      <c r="AO435" s="208"/>
      <c r="AP435" s="337"/>
      <c r="AQ435" s="336" t="s">
        <v>715</v>
      </c>
      <c r="AR435" s="208"/>
      <c r="AS435" s="208"/>
      <c r="AT435" s="337"/>
      <c r="AU435" s="208" t="s">
        <v>715</v>
      </c>
      <c r="AV435" s="208"/>
      <c r="AW435" s="208"/>
      <c r="AX435" s="209"/>
      <c r="AY435">
        <f t="shared" si="63"/>
        <v>1</v>
      </c>
    </row>
    <row r="436" spans="1:51" ht="26.2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84.75" customHeight="1" x14ac:dyDescent="0.15">
      <c r="A702" s="864" t="s">
        <v>140</v>
      </c>
      <c r="B702" s="86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724</v>
      </c>
      <c r="AE702" s="342"/>
      <c r="AF702" s="342"/>
      <c r="AG702" s="379" t="s">
        <v>728</v>
      </c>
      <c r="AH702" s="380"/>
      <c r="AI702" s="380"/>
      <c r="AJ702" s="380"/>
      <c r="AK702" s="380"/>
      <c r="AL702" s="380"/>
      <c r="AM702" s="380"/>
      <c r="AN702" s="380"/>
      <c r="AO702" s="380"/>
      <c r="AP702" s="380"/>
      <c r="AQ702" s="380"/>
      <c r="AR702" s="380"/>
      <c r="AS702" s="380"/>
      <c r="AT702" s="380"/>
      <c r="AU702" s="380"/>
      <c r="AV702" s="380"/>
      <c r="AW702" s="380"/>
      <c r="AX702" s="381"/>
    </row>
    <row r="703" spans="1:51" ht="39"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724</v>
      </c>
      <c r="AE703" s="323"/>
      <c r="AF703" s="323"/>
      <c r="AG703" s="104" t="s">
        <v>729</v>
      </c>
      <c r="AH703" s="105"/>
      <c r="AI703" s="105"/>
      <c r="AJ703" s="105"/>
      <c r="AK703" s="105"/>
      <c r="AL703" s="105"/>
      <c r="AM703" s="105"/>
      <c r="AN703" s="105"/>
      <c r="AO703" s="105"/>
      <c r="AP703" s="105"/>
      <c r="AQ703" s="105"/>
      <c r="AR703" s="105"/>
      <c r="AS703" s="105"/>
      <c r="AT703" s="105"/>
      <c r="AU703" s="105"/>
      <c r="AV703" s="105"/>
      <c r="AW703" s="105"/>
      <c r="AX703" s="106"/>
    </row>
    <row r="704" spans="1:51" ht="114"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2" t="s">
        <v>724</v>
      </c>
      <c r="AE704" s="783"/>
      <c r="AF704" s="783"/>
      <c r="AG704" s="168" t="s">
        <v>730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5" t="s">
        <v>41</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714" t="s">
        <v>724</v>
      </c>
      <c r="AE705" s="715"/>
      <c r="AF705" s="715"/>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761</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9" t="s">
        <v>760</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64.5" customHeight="1" x14ac:dyDescent="0.15">
      <c r="A708" s="642"/>
      <c r="B708" s="644"/>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724</v>
      </c>
      <c r="AE708" s="603"/>
      <c r="AF708" s="603"/>
      <c r="AG708" s="742" t="s">
        <v>764</v>
      </c>
      <c r="AH708" s="743"/>
      <c r="AI708" s="743"/>
      <c r="AJ708" s="743"/>
      <c r="AK708" s="743"/>
      <c r="AL708" s="743"/>
      <c r="AM708" s="743"/>
      <c r="AN708" s="743"/>
      <c r="AO708" s="743"/>
      <c r="AP708" s="743"/>
      <c r="AQ708" s="743"/>
      <c r="AR708" s="743"/>
      <c r="AS708" s="743"/>
      <c r="AT708" s="743"/>
      <c r="AU708" s="743"/>
      <c r="AV708" s="743"/>
      <c r="AW708" s="743"/>
      <c r="AX708" s="744"/>
    </row>
    <row r="709" spans="1:50" ht="68.2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724</v>
      </c>
      <c r="AE709" s="323"/>
      <c r="AF709" s="323"/>
      <c r="AG709" s="104" t="s">
        <v>774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731</v>
      </c>
      <c r="AE710" s="323"/>
      <c r="AF710" s="323"/>
      <c r="AG710" s="104" t="s">
        <v>727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731</v>
      </c>
      <c r="AE711" s="323"/>
      <c r="AF711" s="323"/>
      <c r="AG711" s="104" t="s">
        <v>727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731</v>
      </c>
      <c r="AE712" s="783"/>
      <c r="AF712" s="783"/>
      <c r="AG712" s="104" t="s">
        <v>406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2"/>
      <c r="B713" s="644"/>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724</v>
      </c>
      <c r="AE713" s="323"/>
      <c r="AF713" s="663"/>
      <c r="AG713" s="104" t="s">
        <v>770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731</v>
      </c>
      <c r="AE714" s="805"/>
      <c r="AF714" s="806"/>
      <c r="AG714" s="736" t="s">
        <v>727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731</v>
      </c>
      <c r="AE715" s="603"/>
      <c r="AF715" s="656"/>
      <c r="AG715" s="742" t="s">
        <v>406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731</v>
      </c>
      <c r="AE716" s="627"/>
      <c r="AF716" s="627"/>
      <c r="AG716" s="104" t="s">
        <v>727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724</v>
      </c>
      <c r="AE717" s="323"/>
      <c r="AF717" s="323"/>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731</v>
      </c>
      <c r="AE718" s="323"/>
      <c r="AF718" s="323"/>
      <c r="AG718" s="130" t="s">
        <v>727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724</v>
      </c>
      <c r="AE719" s="603"/>
      <c r="AF719" s="603"/>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t="s">
        <v>710</v>
      </c>
      <c r="D721" s="294"/>
      <c r="E721" s="294"/>
      <c r="F721" s="295"/>
      <c r="G721" s="284">
        <v>20</v>
      </c>
      <c r="H721" s="285"/>
      <c r="I721" s="77" t="str">
        <f>IF(OR(G721="　", G721=""), "", "-")</f>
        <v>-</v>
      </c>
      <c r="J721" s="288">
        <v>67</v>
      </c>
      <c r="K721" s="288"/>
      <c r="L721" s="77" t="str">
        <f>IF(M721="","","-")</f>
        <v/>
      </c>
      <c r="M721" s="78"/>
      <c r="N721" s="301" t="s">
        <v>723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09" t="s">
        <v>53</v>
      </c>
      <c r="D726" s="831"/>
      <c r="E726" s="831"/>
      <c r="F726" s="832"/>
      <c r="G726" s="576" t="s">
        <v>777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771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778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779</v>
      </c>
      <c r="B731" s="674"/>
      <c r="C731" s="674"/>
      <c r="D731" s="674"/>
      <c r="E731" s="675"/>
      <c r="F731" s="729" t="s">
        <v>780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382</v>
      </c>
      <c r="B733" s="674"/>
      <c r="C733" s="674"/>
      <c r="D733" s="674"/>
      <c r="E733" s="675"/>
      <c r="F733" s="637" t="s">
        <v>782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6" t="s">
        <v>672</v>
      </c>
      <c r="B737" s="211"/>
      <c r="C737" s="211"/>
      <c r="D737" s="212"/>
      <c r="E737" s="950" t="s">
        <v>715</v>
      </c>
      <c r="F737" s="951"/>
      <c r="G737" s="951"/>
      <c r="H737" s="951"/>
      <c r="I737" s="951"/>
      <c r="J737" s="951"/>
      <c r="K737" s="951"/>
      <c r="L737" s="951"/>
      <c r="M737" s="951"/>
      <c r="N737" s="951"/>
      <c r="O737" s="951"/>
      <c r="P737" s="953"/>
      <c r="Q737" s="950" t="s">
        <v>733</v>
      </c>
      <c r="R737" s="951"/>
      <c r="S737" s="951"/>
      <c r="T737" s="951"/>
      <c r="U737" s="951"/>
      <c r="V737" s="951"/>
      <c r="W737" s="951"/>
      <c r="X737" s="951"/>
      <c r="Y737" s="951"/>
      <c r="Z737" s="951"/>
      <c r="AA737" s="951"/>
      <c r="AB737" s="953"/>
      <c r="AC737" s="950" t="s">
        <v>733</v>
      </c>
      <c r="AD737" s="951"/>
      <c r="AE737" s="951"/>
      <c r="AF737" s="951"/>
      <c r="AG737" s="951"/>
      <c r="AH737" s="951"/>
      <c r="AI737" s="951"/>
      <c r="AJ737" s="951"/>
      <c r="AK737" s="951"/>
      <c r="AL737" s="951"/>
      <c r="AM737" s="951"/>
      <c r="AN737" s="953"/>
      <c r="AO737" s="950" t="s">
        <v>733</v>
      </c>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715</v>
      </c>
      <c r="F738" s="951"/>
      <c r="G738" s="951"/>
      <c r="H738" s="951"/>
      <c r="I738" s="951"/>
      <c r="J738" s="951"/>
      <c r="K738" s="951"/>
      <c r="L738" s="951"/>
      <c r="M738" s="951"/>
      <c r="N738" s="951"/>
      <c r="O738" s="951"/>
      <c r="P738" s="953"/>
      <c r="Q738" s="950" t="s">
        <v>733</v>
      </c>
      <c r="R738" s="951"/>
      <c r="S738" s="951"/>
      <c r="T738" s="951"/>
      <c r="U738" s="951"/>
      <c r="V738" s="951"/>
      <c r="W738" s="951"/>
      <c r="X738" s="951"/>
      <c r="Y738" s="951"/>
      <c r="Z738" s="951"/>
      <c r="AA738" s="951"/>
      <c r="AB738" s="953"/>
      <c r="AC738" s="950" t="s">
        <v>733</v>
      </c>
      <c r="AD738" s="951"/>
      <c r="AE738" s="951"/>
      <c r="AF738" s="951"/>
      <c r="AG738" s="951"/>
      <c r="AH738" s="951"/>
      <c r="AI738" s="951"/>
      <c r="AJ738" s="951"/>
      <c r="AK738" s="951"/>
      <c r="AL738" s="951"/>
      <c r="AM738" s="951"/>
      <c r="AN738" s="953"/>
      <c r="AO738" s="950" t="s">
        <v>733</v>
      </c>
      <c r="AP738" s="951"/>
      <c r="AQ738" s="951"/>
      <c r="AR738" s="951"/>
      <c r="AS738" s="951"/>
      <c r="AT738" s="951"/>
      <c r="AU738" s="951"/>
      <c r="AV738" s="951"/>
      <c r="AW738" s="951"/>
      <c r="AX738" s="952"/>
    </row>
    <row r="739" spans="1:51" ht="24.75" customHeight="1" x14ac:dyDescent="0.15">
      <c r="A739" s="361" t="s">
        <v>396</v>
      </c>
      <c r="B739" s="361"/>
      <c r="C739" s="361"/>
      <c r="D739" s="361"/>
      <c r="E739" s="950" t="s">
        <v>715</v>
      </c>
      <c r="F739" s="951"/>
      <c r="G739" s="951"/>
      <c r="H739" s="951"/>
      <c r="I739" s="951"/>
      <c r="J739" s="951"/>
      <c r="K739" s="951"/>
      <c r="L739" s="951"/>
      <c r="M739" s="951"/>
      <c r="N739" s="951"/>
      <c r="O739" s="951"/>
      <c r="P739" s="953"/>
      <c r="Q739" s="950" t="s">
        <v>733</v>
      </c>
      <c r="R739" s="951"/>
      <c r="S739" s="951"/>
      <c r="T739" s="951"/>
      <c r="U739" s="951"/>
      <c r="V739" s="951"/>
      <c r="W739" s="951"/>
      <c r="X739" s="951"/>
      <c r="Y739" s="951"/>
      <c r="Z739" s="951"/>
      <c r="AA739" s="951"/>
      <c r="AB739" s="953"/>
      <c r="AC739" s="950" t="s">
        <v>733</v>
      </c>
      <c r="AD739" s="951"/>
      <c r="AE739" s="951"/>
      <c r="AF739" s="951"/>
      <c r="AG739" s="951"/>
      <c r="AH739" s="951"/>
      <c r="AI739" s="951"/>
      <c r="AJ739" s="951"/>
      <c r="AK739" s="951"/>
      <c r="AL739" s="951"/>
      <c r="AM739" s="951"/>
      <c r="AN739" s="953"/>
      <c r="AO739" s="950" t="s">
        <v>733</v>
      </c>
      <c r="AP739" s="951"/>
      <c r="AQ739" s="951"/>
      <c r="AR739" s="951"/>
      <c r="AS739" s="951"/>
      <c r="AT739" s="951"/>
      <c r="AU739" s="951"/>
      <c r="AV739" s="951"/>
      <c r="AW739" s="951"/>
      <c r="AX739" s="952"/>
    </row>
    <row r="740" spans="1:51" ht="24.75" customHeight="1" x14ac:dyDescent="0.15">
      <c r="A740" s="361" t="s">
        <v>395</v>
      </c>
      <c r="B740" s="361"/>
      <c r="C740" s="361"/>
      <c r="D740" s="361"/>
      <c r="E740" s="950" t="s">
        <v>715</v>
      </c>
      <c r="F740" s="951"/>
      <c r="G740" s="951"/>
      <c r="H740" s="951"/>
      <c r="I740" s="951"/>
      <c r="J740" s="951"/>
      <c r="K740" s="951"/>
      <c r="L740" s="951"/>
      <c r="M740" s="951"/>
      <c r="N740" s="951"/>
      <c r="O740" s="951"/>
      <c r="P740" s="953"/>
      <c r="Q740" s="950" t="s">
        <v>733</v>
      </c>
      <c r="R740" s="951"/>
      <c r="S740" s="951"/>
      <c r="T740" s="951"/>
      <c r="U740" s="951"/>
      <c r="V740" s="951"/>
      <c r="W740" s="951"/>
      <c r="X740" s="951"/>
      <c r="Y740" s="951"/>
      <c r="Z740" s="951"/>
      <c r="AA740" s="951"/>
      <c r="AB740" s="953"/>
      <c r="AC740" s="950" t="s">
        <v>733</v>
      </c>
      <c r="AD740" s="951"/>
      <c r="AE740" s="951"/>
      <c r="AF740" s="951"/>
      <c r="AG740" s="951"/>
      <c r="AH740" s="951"/>
      <c r="AI740" s="951"/>
      <c r="AJ740" s="951"/>
      <c r="AK740" s="951"/>
      <c r="AL740" s="951"/>
      <c r="AM740" s="951"/>
      <c r="AN740" s="953"/>
      <c r="AO740" s="950" t="s">
        <v>733</v>
      </c>
      <c r="AP740" s="951"/>
      <c r="AQ740" s="951"/>
      <c r="AR740" s="951"/>
      <c r="AS740" s="951"/>
      <c r="AT740" s="951"/>
      <c r="AU740" s="951"/>
      <c r="AV740" s="951"/>
      <c r="AW740" s="951"/>
      <c r="AX740" s="952"/>
    </row>
    <row r="741" spans="1:51" ht="24.75" customHeight="1" x14ac:dyDescent="0.15">
      <c r="A741" s="361" t="s">
        <v>394</v>
      </c>
      <c r="B741" s="361"/>
      <c r="C741" s="361"/>
      <c r="D741" s="361"/>
      <c r="E741" s="950" t="s">
        <v>715</v>
      </c>
      <c r="F741" s="951"/>
      <c r="G741" s="951"/>
      <c r="H741" s="951"/>
      <c r="I741" s="951"/>
      <c r="J741" s="951"/>
      <c r="K741" s="951"/>
      <c r="L741" s="951"/>
      <c r="M741" s="951"/>
      <c r="N741" s="951"/>
      <c r="O741" s="951"/>
      <c r="P741" s="953"/>
      <c r="Q741" s="950" t="s">
        <v>733</v>
      </c>
      <c r="R741" s="951"/>
      <c r="S741" s="951"/>
      <c r="T741" s="951"/>
      <c r="U741" s="951"/>
      <c r="V741" s="951"/>
      <c r="W741" s="951"/>
      <c r="X741" s="951"/>
      <c r="Y741" s="951"/>
      <c r="Z741" s="951"/>
      <c r="AA741" s="951"/>
      <c r="AB741" s="953"/>
      <c r="AC741" s="950" t="s">
        <v>733</v>
      </c>
      <c r="AD741" s="951"/>
      <c r="AE741" s="951"/>
      <c r="AF741" s="951"/>
      <c r="AG741" s="951"/>
      <c r="AH741" s="951"/>
      <c r="AI741" s="951"/>
      <c r="AJ741" s="951"/>
      <c r="AK741" s="951"/>
      <c r="AL741" s="951"/>
      <c r="AM741" s="951"/>
      <c r="AN741" s="953"/>
      <c r="AO741" s="950" t="s">
        <v>733</v>
      </c>
      <c r="AP741" s="951"/>
      <c r="AQ741" s="951"/>
      <c r="AR741" s="951"/>
      <c r="AS741" s="951"/>
      <c r="AT741" s="951"/>
      <c r="AU741" s="951"/>
      <c r="AV741" s="951"/>
      <c r="AW741" s="951"/>
      <c r="AX741" s="952"/>
    </row>
    <row r="742" spans="1:51" ht="24.75" customHeight="1" x14ac:dyDescent="0.15">
      <c r="A742" s="361" t="s">
        <v>393</v>
      </c>
      <c r="B742" s="361"/>
      <c r="C742" s="361"/>
      <c r="D742" s="361"/>
      <c r="E742" s="950" t="s">
        <v>715</v>
      </c>
      <c r="F742" s="951"/>
      <c r="G742" s="951"/>
      <c r="H742" s="951"/>
      <c r="I742" s="951"/>
      <c r="J742" s="951"/>
      <c r="K742" s="951"/>
      <c r="L742" s="951"/>
      <c r="M742" s="951"/>
      <c r="N742" s="951"/>
      <c r="O742" s="951"/>
      <c r="P742" s="953"/>
      <c r="Q742" s="950" t="s">
        <v>733</v>
      </c>
      <c r="R742" s="951"/>
      <c r="S742" s="951"/>
      <c r="T742" s="951"/>
      <c r="U742" s="951"/>
      <c r="V742" s="951"/>
      <c r="W742" s="951"/>
      <c r="X742" s="951"/>
      <c r="Y742" s="951"/>
      <c r="Z742" s="951"/>
      <c r="AA742" s="951"/>
      <c r="AB742" s="953"/>
      <c r="AC742" s="950" t="s">
        <v>733</v>
      </c>
      <c r="AD742" s="951"/>
      <c r="AE742" s="951"/>
      <c r="AF742" s="951"/>
      <c r="AG742" s="951"/>
      <c r="AH742" s="951"/>
      <c r="AI742" s="951"/>
      <c r="AJ742" s="951"/>
      <c r="AK742" s="951"/>
      <c r="AL742" s="951"/>
      <c r="AM742" s="951"/>
      <c r="AN742" s="953"/>
      <c r="AO742" s="950" t="s">
        <v>733</v>
      </c>
      <c r="AP742" s="951"/>
      <c r="AQ742" s="951"/>
      <c r="AR742" s="951"/>
      <c r="AS742" s="951"/>
      <c r="AT742" s="951"/>
      <c r="AU742" s="951"/>
      <c r="AV742" s="951"/>
      <c r="AW742" s="951"/>
      <c r="AX742" s="952"/>
    </row>
    <row r="743" spans="1:51" ht="24.75" customHeight="1" x14ac:dyDescent="0.15">
      <c r="A743" s="361" t="s">
        <v>392</v>
      </c>
      <c r="B743" s="361"/>
      <c r="C743" s="361"/>
      <c r="D743" s="361"/>
      <c r="E743" s="950" t="s">
        <v>715</v>
      </c>
      <c r="F743" s="951"/>
      <c r="G743" s="951"/>
      <c r="H743" s="951"/>
      <c r="I743" s="951"/>
      <c r="J743" s="951"/>
      <c r="K743" s="951"/>
      <c r="L743" s="951"/>
      <c r="M743" s="951"/>
      <c r="N743" s="951"/>
      <c r="O743" s="951"/>
      <c r="P743" s="953"/>
      <c r="Q743" s="950" t="s">
        <v>733</v>
      </c>
      <c r="R743" s="951"/>
      <c r="S743" s="951"/>
      <c r="T743" s="951"/>
      <c r="U743" s="951"/>
      <c r="V743" s="951"/>
      <c r="W743" s="951"/>
      <c r="X743" s="951"/>
      <c r="Y743" s="951"/>
      <c r="Z743" s="951"/>
      <c r="AA743" s="951"/>
      <c r="AB743" s="953"/>
      <c r="AC743" s="950" t="s">
        <v>733</v>
      </c>
      <c r="AD743" s="951"/>
      <c r="AE743" s="951"/>
      <c r="AF743" s="951"/>
      <c r="AG743" s="951"/>
      <c r="AH743" s="951"/>
      <c r="AI743" s="951"/>
      <c r="AJ743" s="951"/>
      <c r="AK743" s="951"/>
      <c r="AL743" s="951"/>
      <c r="AM743" s="951"/>
      <c r="AN743" s="953"/>
      <c r="AO743" s="950" t="s">
        <v>733</v>
      </c>
      <c r="AP743" s="951"/>
      <c r="AQ743" s="951"/>
      <c r="AR743" s="951"/>
      <c r="AS743" s="951"/>
      <c r="AT743" s="951"/>
      <c r="AU743" s="951"/>
      <c r="AV743" s="951"/>
      <c r="AW743" s="951"/>
      <c r="AX743" s="952"/>
    </row>
    <row r="744" spans="1:51" ht="24.75" customHeight="1" x14ac:dyDescent="0.15">
      <c r="A744" s="361" t="s">
        <v>391</v>
      </c>
      <c r="B744" s="361"/>
      <c r="C744" s="361"/>
      <c r="D744" s="361"/>
      <c r="E744" s="950" t="s">
        <v>715</v>
      </c>
      <c r="F744" s="951"/>
      <c r="G744" s="951"/>
      <c r="H744" s="951"/>
      <c r="I744" s="951"/>
      <c r="J744" s="951"/>
      <c r="K744" s="951"/>
      <c r="L744" s="951"/>
      <c r="M744" s="951"/>
      <c r="N744" s="951"/>
      <c r="O744" s="951"/>
      <c r="P744" s="953"/>
      <c r="Q744" s="950" t="s">
        <v>733</v>
      </c>
      <c r="R744" s="951"/>
      <c r="S744" s="951"/>
      <c r="T744" s="951"/>
      <c r="U744" s="951"/>
      <c r="V744" s="951"/>
      <c r="W744" s="951"/>
      <c r="X744" s="951"/>
      <c r="Y744" s="951"/>
      <c r="Z744" s="951"/>
      <c r="AA744" s="951"/>
      <c r="AB744" s="953"/>
      <c r="AC744" s="950" t="s">
        <v>733</v>
      </c>
      <c r="AD744" s="951"/>
      <c r="AE744" s="951"/>
      <c r="AF744" s="951"/>
      <c r="AG744" s="951"/>
      <c r="AH744" s="951"/>
      <c r="AI744" s="951"/>
      <c r="AJ744" s="951"/>
      <c r="AK744" s="951"/>
      <c r="AL744" s="951"/>
      <c r="AM744" s="951"/>
      <c r="AN744" s="953"/>
      <c r="AO744" s="950" t="s">
        <v>733</v>
      </c>
      <c r="AP744" s="951"/>
      <c r="AQ744" s="951"/>
      <c r="AR744" s="951"/>
      <c r="AS744" s="951"/>
      <c r="AT744" s="951"/>
      <c r="AU744" s="951"/>
      <c r="AV744" s="951"/>
      <c r="AW744" s="951"/>
      <c r="AX744" s="952"/>
    </row>
    <row r="745" spans="1:51" ht="24.75" customHeight="1" x14ac:dyDescent="0.15">
      <c r="A745" s="361" t="s">
        <v>390</v>
      </c>
      <c r="B745" s="361"/>
      <c r="C745" s="361"/>
      <c r="D745" s="361"/>
      <c r="E745" s="987" t="s">
        <v>715</v>
      </c>
      <c r="F745" s="988"/>
      <c r="G745" s="988"/>
      <c r="H745" s="988"/>
      <c r="I745" s="988"/>
      <c r="J745" s="988"/>
      <c r="K745" s="988"/>
      <c r="L745" s="988"/>
      <c r="M745" s="988"/>
      <c r="N745" s="988"/>
      <c r="O745" s="988"/>
      <c r="P745" s="989"/>
      <c r="Q745" s="950" t="s">
        <v>733</v>
      </c>
      <c r="R745" s="951"/>
      <c r="S745" s="951"/>
      <c r="T745" s="951"/>
      <c r="U745" s="951"/>
      <c r="V745" s="951"/>
      <c r="W745" s="951"/>
      <c r="X745" s="951"/>
      <c r="Y745" s="951"/>
      <c r="Z745" s="951"/>
      <c r="AA745" s="951"/>
      <c r="AB745" s="953"/>
      <c r="AC745" s="950" t="s">
        <v>733</v>
      </c>
      <c r="AD745" s="951"/>
      <c r="AE745" s="951"/>
      <c r="AF745" s="951"/>
      <c r="AG745" s="951"/>
      <c r="AH745" s="951"/>
      <c r="AI745" s="951"/>
      <c r="AJ745" s="951"/>
      <c r="AK745" s="951"/>
      <c r="AL745" s="951"/>
      <c r="AM745" s="951"/>
      <c r="AN745" s="953"/>
      <c r="AO745" s="950" t="s">
        <v>733</v>
      </c>
      <c r="AP745" s="951"/>
      <c r="AQ745" s="951"/>
      <c r="AR745" s="951"/>
      <c r="AS745" s="951"/>
      <c r="AT745" s="951"/>
      <c r="AU745" s="951"/>
      <c r="AV745" s="951"/>
      <c r="AW745" s="951"/>
      <c r="AX745" s="952"/>
    </row>
    <row r="746" spans="1:51" ht="24.75" customHeight="1" x14ac:dyDescent="0.15">
      <c r="A746" s="361" t="s">
        <v>545</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t="s">
        <v>413</v>
      </c>
      <c r="J747" s="954"/>
      <c r="K747" s="100" t="str">
        <f>IF(I747="","","-")</f>
        <v>-</v>
      </c>
      <c r="L747" s="955">
        <v>31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9.9" customHeight="1" x14ac:dyDescent="0.15">
      <c r="A787" s="628" t="s">
        <v>386</v>
      </c>
      <c r="B787" s="629"/>
      <c r="C787" s="629"/>
      <c r="D787" s="629"/>
      <c r="E787" s="629"/>
      <c r="F787" s="630"/>
      <c r="G787" s="593" t="s">
        <v>768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35.450000000000003" customHeight="1" x14ac:dyDescent="0.15">
      <c r="A788" s="631"/>
      <c r="B788" s="632"/>
      <c r="C788" s="632"/>
      <c r="D788" s="632"/>
      <c r="E788" s="632"/>
      <c r="F788" s="633"/>
      <c r="G788" s="809"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09"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35.450000000000003" customHeight="1" x14ac:dyDescent="0.15">
      <c r="A789" s="631"/>
      <c r="B789" s="632"/>
      <c r="C789" s="632"/>
      <c r="D789" s="632"/>
      <c r="E789" s="632"/>
      <c r="F789" s="633"/>
      <c r="G789" s="670" t="s">
        <v>736</v>
      </c>
      <c r="H789" s="671"/>
      <c r="I789" s="671"/>
      <c r="J789" s="671"/>
      <c r="K789" s="672"/>
      <c r="L789" s="664" t="s">
        <v>769</v>
      </c>
      <c r="M789" s="665"/>
      <c r="N789" s="665"/>
      <c r="O789" s="665"/>
      <c r="P789" s="665"/>
      <c r="Q789" s="665"/>
      <c r="R789" s="665"/>
      <c r="S789" s="665"/>
      <c r="T789" s="665"/>
      <c r="U789" s="665"/>
      <c r="V789" s="665"/>
      <c r="W789" s="665"/>
      <c r="X789" s="666"/>
      <c r="Y789" s="382">
        <v>9196</v>
      </c>
      <c r="Z789" s="383"/>
      <c r="AA789" s="383"/>
      <c r="AB789" s="802"/>
      <c r="AC789" s="670" t="s">
        <v>737</v>
      </c>
      <c r="AD789" s="671"/>
      <c r="AE789" s="671"/>
      <c r="AF789" s="671"/>
      <c r="AG789" s="672"/>
      <c r="AH789" s="664" t="s">
        <v>738</v>
      </c>
      <c r="AI789" s="665"/>
      <c r="AJ789" s="665"/>
      <c r="AK789" s="665"/>
      <c r="AL789" s="665"/>
      <c r="AM789" s="665"/>
      <c r="AN789" s="665"/>
      <c r="AO789" s="665"/>
      <c r="AP789" s="665"/>
      <c r="AQ789" s="665"/>
      <c r="AR789" s="665"/>
      <c r="AS789" s="665"/>
      <c r="AT789" s="666"/>
      <c r="AU789" s="382">
        <v>1264</v>
      </c>
      <c r="AV789" s="383"/>
      <c r="AW789" s="383"/>
      <c r="AX789" s="384"/>
    </row>
    <row r="790" spans="1:51" ht="35.450000000000003" hidden="1" customHeight="1" x14ac:dyDescent="0.15">
      <c r="A790" s="631"/>
      <c r="B790" s="632"/>
      <c r="C790" s="632"/>
      <c r="D790" s="632"/>
      <c r="E790" s="632"/>
      <c r="F790" s="633"/>
      <c r="G790" s="604"/>
      <c r="H790" s="624"/>
      <c r="I790" s="624"/>
      <c r="J790" s="624"/>
      <c r="K790" s="625"/>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35.450000000000003" hidden="1" customHeight="1" x14ac:dyDescent="0.15">
      <c r="A791" s="631"/>
      <c r="B791" s="632"/>
      <c r="C791" s="632"/>
      <c r="D791" s="632"/>
      <c r="E791" s="632"/>
      <c r="F791" s="633"/>
      <c r="G791" s="604"/>
      <c r="H791" s="624"/>
      <c r="I791" s="624"/>
      <c r="J791" s="624"/>
      <c r="K791" s="625"/>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5.450000000000003" hidden="1" customHeight="1" x14ac:dyDescent="0.15">
      <c r="A792" s="631"/>
      <c r="B792" s="632"/>
      <c r="C792" s="632"/>
      <c r="D792" s="632"/>
      <c r="E792" s="632"/>
      <c r="F792" s="633"/>
      <c r="G792" s="604"/>
      <c r="H792" s="624"/>
      <c r="I792" s="624"/>
      <c r="J792" s="624"/>
      <c r="K792" s="625"/>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5.450000000000003" hidden="1" customHeight="1" x14ac:dyDescent="0.15">
      <c r="A793" s="631"/>
      <c r="B793" s="632"/>
      <c r="C793" s="632"/>
      <c r="D793" s="632"/>
      <c r="E793" s="632"/>
      <c r="F793" s="633"/>
      <c r="G793" s="604"/>
      <c r="H793" s="624"/>
      <c r="I793" s="624"/>
      <c r="J793" s="624"/>
      <c r="K793" s="625"/>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35.450000000000003" hidden="1" customHeight="1" x14ac:dyDescent="0.15">
      <c r="A794" s="631"/>
      <c r="B794" s="632"/>
      <c r="C794" s="632"/>
      <c r="D794" s="632"/>
      <c r="E794" s="632"/>
      <c r="F794" s="633"/>
      <c r="G794" s="604"/>
      <c r="H794" s="624"/>
      <c r="I794" s="624"/>
      <c r="J794" s="624"/>
      <c r="K794" s="625"/>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35.450000000000003" hidden="1" customHeight="1" x14ac:dyDescent="0.15">
      <c r="A795" s="631"/>
      <c r="B795" s="632"/>
      <c r="C795" s="632"/>
      <c r="D795" s="632"/>
      <c r="E795" s="632"/>
      <c r="F795" s="633"/>
      <c r="G795" s="604"/>
      <c r="H795" s="624"/>
      <c r="I795" s="624"/>
      <c r="J795" s="624"/>
      <c r="K795" s="625"/>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35.450000000000003" hidden="1" customHeight="1" x14ac:dyDescent="0.15">
      <c r="A796" s="631"/>
      <c r="B796" s="632"/>
      <c r="C796" s="632"/>
      <c r="D796" s="632"/>
      <c r="E796" s="632"/>
      <c r="F796" s="633"/>
      <c r="G796" s="604"/>
      <c r="H796" s="624"/>
      <c r="I796" s="624"/>
      <c r="J796" s="624"/>
      <c r="K796" s="625"/>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35.450000000000003" hidden="1" customHeight="1" x14ac:dyDescent="0.15">
      <c r="A797" s="631"/>
      <c r="B797" s="632"/>
      <c r="C797" s="632"/>
      <c r="D797" s="632"/>
      <c r="E797" s="632"/>
      <c r="F797" s="633"/>
      <c r="G797" s="604"/>
      <c r="H797" s="624"/>
      <c r="I797" s="624"/>
      <c r="J797" s="624"/>
      <c r="K797" s="625"/>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5.450000000000003"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5.450000000000003" customHeight="1" x14ac:dyDescent="0.15">
      <c r="A799" s="631"/>
      <c r="B799" s="632"/>
      <c r="C799" s="632"/>
      <c r="D799" s="632"/>
      <c r="E799" s="632"/>
      <c r="F799" s="633"/>
      <c r="G799" s="820" t="s">
        <v>20</v>
      </c>
      <c r="H799" s="821"/>
      <c r="I799" s="821"/>
      <c r="J799" s="821"/>
      <c r="K799" s="821"/>
      <c r="L799" s="822"/>
      <c r="M799" s="823"/>
      <c r="N799" s="823"/>
      <c r="O799" s="823"/>
      <c r="P799" s="823"/>
      <c r="Q799" s="823"/>
      <c r="R799" s="823"/>
      <c r="S799" s="823"/>
      <c r="T799" s="823"/>
      <c r="U799" s="823"/>
      <c r="V799" s="823"/>
      <c r="W799" s="823"/>
      <c r="X799" s="824"/>
      <c r="Y799" s="825">
        <f>SUM(Y789:AB798)</f>
        <v>9196</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1264</v>
      </c>
      <c r="AV799" s="826"/>
      <c r="AW799" s="826"/>
      <c r="AX799" s="828"/>
    </row>
    <row r="800" spans="1:51" ht="24.75" hidden="1" customHeight="1" x14ac:dyDescent="0.15">
      <c r="A800" s="631"/>
      <c r="B800" s="632"/>
      <c r="C800" s="632"/>
      <c r="D800" s="632"/>
      <c r="E800" s="632"/>
      <c r="F800" s="633"/>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31"/>
      <c r="B801" s="632"/>
      <c r="C801" s="632"/>
      <c r="D801" s="632"/>
      <c r="E801" s="632"/>
      <c r="F801" s="633"/>
      <c r="G801" s="809"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09"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31"/>
      <c r="B812" s="632"/>
      <c r="C812" s="632"/>
      <c r="D812" s="632"/>
      <c r="E812" s="632"/>
      <c r="F812" s="633"/>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31"/>
      <c r="B813" s="632"/>
      <c r="C813" s="632"/>
      <c r="D813" s="632"/>
      <c r="E813" s="632"/>
      <c r="F813" s="633"/>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31"/>
      <c r="B814" s="632"/>
      <c r="C814" s="632"/>
      <c r="D814" s="632"/>
      <c r="E814" s="632"/>
      <c r="F814" s="633"/>
      <c r="G814" s="809"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09"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1"/>
      <c r="B825" s="632"/>
      <c r="C825" s="632"/>
      <c r="D825" s="632"/>
      <c r="E825" s="632"/>
      <c r="F825" s="633"/>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31"/>
      <c r="B827" s="632"/>
      <c r="C827" s="632"/>
      <c r="D827" s="632"/>
      <c r="E827" s="632"/>
      <c r="F827" s="633"/>
      <c r="G827" s="809"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09"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1"/>
      <c r="B838" s="632"/>
      <c r="C838" s="632"/>
      <c r="D838" s="632"/>
      <c r="E838" s="632"/>
      <c r="F838" s="633"/>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120" customHeight="1" x14ac:dyDescent="0.15">
      <c r="A845" s="370">
        <v>1</v>
      </c>
      <c r="B845" s="370">
        <v>1</v>
      </c>
      <c r="C845" s="358" t="s">
        <v>739</v>
      </c>
      <c r="D845" s="343"/>
      <c r="E845" s="343"/>
      <c r="F845" s="343"/>
      <c r="G845" s="343"/>
      <c r="H845" s="343"/>
      <c r="I845" s="343"/>
      <c r="J845" s="344">
        <v>1180001035811</v>
      </c>
      <c r="K845" s="345"/>
      <c r="L845" s="345"/>
      <c r="M845" s="345"/>
      <c r="N845" s="345"/>
      <c r="O845" s="345"/>
      <c r="P845" s="359" t="s">
        <v>750</v>
      </c>
      <c r="Q845" s="346"/>
      <c r="R845" s="346"/>
      <c r="S845" s="346"/>
      <c r="T845" s="346"/>
      <c r="U845" s="346"/>
      <c r="V845" s="346"/>
      <c r="W845" s="346"/>
      <c r="X845" s="346"/>
      <c r="Y845" s="347">
        <v>9196</v>
      </c>
      <c r="Z845" s="348"/>
      <c r="AA845" s="348"/>
      <c r="AB845" s="349"/>
      <c r="AC845" s="350" t="s">
        <v>379</v>
      </c>
      <c r="AD845" s="351"/>
      <c r="AE845" s="351"/>
      <c r="AF845" s="351"/>
      <c r="AG845" s="351"/>
      <c r="AH845" s="366" t="s">
        <v>752</v>
      </c>
      <c r="AI845" s="367"/>
      <c r="AJ845" s="367"/>
      <c r="AK845" s="367"/>
      <c r="AL845" s="354" t="s">
        <v>752</v>
      </c>
      <c r="AM845" s="355"/>
      <c r="AN845" s="355"/>
      <c r="AO845" s="356"/>
      <c r="AP845" s="357" t="s">
        <v>755</v>
      </c>
      <c r="AQ845" s="357"/>
      <c r="AR845" s="357"/>
      <c r="AS845" s="357"/>
      <c r="AT845" s="357"/>
      <c r="AU845" s="357"/>
      <c r="AV845" s="357"/>
      <c r="AW845" s="357"/>
      <c r="AX845" s="357"/>
    </row>
    <row r="846" spans="1:51" ht="57.75" customHeight="1" x14ac:dyDescent="0.15">
      <c r="A846" s="370">
        <v>2</v>
      </c>
      <c r="B846" s="370">
        <v>1</v>
      </c>
      <c r="C846" s="358" t="s">
        <v>740</v>
      </c>
      <c r="D846" s="343"/>
      <c r="E846" s="343"/>
      <c r="F846" s="343"/>
      <c r="G846" s="343"/>
      <c r="H846" s="343"/>
      <c r="I846" s="343"/>
      <c r="J846" s="344">
        <v>9250001007250</v>
      </c>
      <c r="K846" s="345"/>
      <c r="L846" s="345"/>
      <c r="M846" s="345"/>
      <c r="N846" s="345"/>
      <c r="O846" s="345"/>
      <c r="P846" s="359" t="s">
        <v>749</v>
      </c>
      <c r="Q846" s="346"/>
      <c r="R846" s="346"/>
      <c r="S846" s="346"/>
      <c r="T846" s="346"/>
      <c r="U846" s="346"/>
      <c r="V846" s="346"/>
      <c r="W846" s="346"/>
      <c r="X846" s="346"/>
      <c r="Y846" s="347">
        <v>3241</v>
      </c>
      <c r="Z846" s="348"/>
      <c r="AA846" s="348"/>
      <c r="AB846" s="349"/>
      <c r="AC846" s="350" t="s">
        <v>379</v>
      </c>
      <c r="AD846" s="351"/>
      <c r="AE846" s="351"/>
      <c r="AF846" s="351"/>
      <c r="AG846" s="351"/>
      <c r="AH846" s="366" t="s">
        <v>752</v>
      </c>
      <c r="AI846" s="367"/>
      <c r="AJ846" s="367"/>
      <c r="AK846" s="367"/>
      <c r="AL846" s="354" t="s">
        <v>752</v>
      </c>
      <c r="AM846" s="355"/>
      <c r="AN846" s="355"/>
      <c r="AO846" s="356"/>
      <c r="AP846" s="357" t="s">
        <v>756</v>
      </c>
      <c r="AQ846" s="357"/>
      <c r="AR846" s="357"/>
      <c r="AS846" s="357"/>
      <c r="AT846" s="357"/>
      <c r="AU846" s="357"/>
      <c r="AV846" s="357"/>
      <c r="AW846" s="357"/>
      <c r="AX846" s="357"/>
      <c r="AY846">
        <f>COUNTA($C$846)</f>
        <v>1</v>
      </c>
    </row>
    <row r="847" spans="1:51" ht="57.75" customHeight="1" x14ac:dyDescent="0.15">
      <c r="A847" s="370">
        <v>3</v>
      </c>
      <c r="B847" s="370">
        <v>1</v>
      </c>
      <c r="C847" s="358" t="s">
        <v>741</v>
      </c>
      <c r="D847" s="343"/>
      <c r="E847" s="343"/>
      <c r="F847" s="343"/>
      <c r="G847" s="343"/>
      <c r="H847" s="343"/>
      <c r="I847" s="343"/>
      <c r="J847" s="344">
        <v>5010701014499</v>
      </c>
      <c r="K847" s="345"/>
      <c r="L847" s="345"/>
      <c r="M847" s="345"/>
      <c r="N847" s="345"/>
      <c r="O847" s="345"/>
      <c r="P847" s="359" t="s">
        <v>749</v>
      </c>
      <c r="Q847" s="346"/>
      <c r="R847" s="346"/>
      <c r="S847" s="346"/>
      <c r="T847" s="346"/>
      <c r="U847" s="346"/>
      <c r="V847" s="346"/>
      <c r="W847" s="346"/>
      <c r="X847" s="346"/>
      <c r="Y847" s="347">
        <v>1997</v>
      </c>
      <c r="Z847" s="348"/>
      <c r="AA847" s="348"/>
      <c r="AB847" s="349"/>
      <c r="AC847" s="350" t="s">
        <v>379</v>
      </c>
      <c r="AD847" s="351"/>
      <c r="AE847" s="351"/>
      <c r="AF847" s="351"/>
      <c r="AG847" s="351"/>
      <c r="AH847" s="366" t="s">
        <v>752</v>
      </c>
      <c r="AI847" s="367"/>
      <c r="AJ847" s="367"/>
      <c r="AK847" s="367"/>
      <c r="AL847" s="354" t="s">
        <v>752</v>
      </c>
      <c r="AM847" s="355"/>
      <c r="AN847" s="355"/>
      <c r="AO847" s="356"/>
      <c r="AP847" s="357" t="s">
        <v>756</v>
      </c>
      <c r="AQ847" s="357"/>
      <c r="AR847" s="357"/>
      <c r="AS847" s="357"/>
      <c r="AT847" s="357"/>
      <c r="AU847" s="357"/>
      <c r="AV847" s="357"/>
      <c r="AW847" s="357"/>
      <c r="AX847" s="357"/>
      <c r="AY847">
        <f>COUNTA($C$847)</f>
        <v>1</v>
      </c>
    </row>
    <row r="848" spans="1:51" ht="57.75" customHeight="1" x14ac:dyDescent="0.15">
      <c r="A848" s="370">
        <v>4</v>
      </c>
      <c r="B848" s="370">
        <v>1</v>
      </c>
      <c r="C848" s="358" t="s">
        <v>743</v>
      </c>
      <c r="D848" s="343"/>
      <c r="E848" s="343"/>
      <c r="F848" s="343"/>
      <c r="G848" s="343"/>
      <c r="H848" s="343"/>
      <c r="I848" s="343"/>
      <c r="J848" s="344">
        <v>1010401079854</v>
      </c>
      <c r="K848" s="345"/>
      <c r="L848" s="345"/>
      <c r="M848" s="345"/>
      <c r="N848" s="345"/>
      <c r="O848" s="345"/>
      <c r="P848" s="359" t="s">
        <v>749</v>
      </c>
      <c r="Q848" s="346"/>
      <c r="R848" s="346"/>
      <c r="S848" s="346"/>
      <c r="T848" s="346"/>
      <c r="U848" s="346"/>
      <c r="V848" s="346"/>
      <c r="W848" s="346"/>
      <c r="X848" s="346"/>
      <c r="Y848" s="347">
        <v>1002</v>
      </c>
      <c r="Z848" s="348"/>
      <c r="AA848" s="348"/>
      <c r="AB848" s="349"/>
      <c r="AC848" s="350" t="s">
        <v>379</v>
      </c>
      <c r="AD848" s="351"/>
      <c r="AE848" s="351"/>
      <c r="AF848" s="351"/>
      <c r="AG848" s="351"/>
      <c r="AH848" s="366" t="s">
        <v>752</v>
      </c>
      <c r="AI848" s="367"/>
      <c r="AJ848" s="367"/>
      <c r="AK848" s="367"/>
      <c r="AL848" s="354" t="s">
        <v>752</v>
      </c>
      <c r="AM848" s="355"/>
      <c r="AN848" s="355"/>
      <c r="AO848" s="356"/>
      <c r="AP848" s="357" t="s">
        <v>756</v>
      </c>
      <c r="AQ848" s="357"/>
      <c r="AR848" s="357"/>
      <c r="AS848" s="357"/>
      <c r="AT848" s="357"/>
      <c r="AU848" s="357"/>
      <c r="AV848" s="357"/>
      <c r="AW848" s="357"/>
      <c r="AX848" s="357"/>
      <c r="AY848">
        <f>COUNTA($C$848)</f>
        <v>1</v>
      </c>
    </row>
    <row r="849" spans="1:51" ht="32.25" customHeight="1" x14ac:dyDescent="0.15">
      <c r="A849" s="370">
        <v>5</v>
      </c>
      <c r="B849" s="370">
        <v>1</v>
      </c>
      <c r="C849" s="358" t="s">
        <v>742</v>
      </c>
      <c r="D849" s="343"/>
      <c r="E849" s="343"/>
      <c r="F849" s="343"/>
      <c r="G849" s="343"/>
      <c r="H849" s="343"/>
      <c r="I849" s="343"/>
      <c r="J849" s="344">
        <v>9180001100046</v>
      </c>
      <c r="K849" s="345"/>
      <c r="L849" s="345"/>
      <c r="M849" s="345"/>
      <c r="N849" s="345"/>
      <c r="O849" s="345"/>
      <c r="P849" s="359" t="s">
        <v>749</v>
      </c>
      <c r="Q849" s="346"/>
      <c r="R849" s="346"/>
      <c r="S849" s="346"/>
      <c r="T849" s="346"/>
      <c r="U849" s="346"/>
      <c r="V849" s="346"/>
      <c r="W849" s="346"/>
      <c r="X849" s="346"/>
      <c r="Y849" s="347">
        <v>873</v>
      </c>
      <c r="Z849" s="348"/>
      <c r="AA849" s="348"/>
      <c r="AB849" s="349"/>
      <c r="AC849" s="350" t="s">
        <v>379</v>
      </c>
      <c r="AD849" s="351"/>
      <c r="AE849" s="351"/>
      <c r="AF849" s="351"/>
      <c r="AG849" s="351"/>
      <c r="AH849" s="366" t="s">
        <v>752</v>
      </c>
      <c r="AI849" s="367"/>
      <c r="AJ849" s="367"/>
      <c r="AK849" s="367"/>
      <c r="AL849" s="354" t="s">
        <v>752</v>
      </c>
      <c r="AM849" s="355"/>
      <c r="AN849" s="355"/>
      <c r="AO849" s="356"/>
      <c r="AP849" s="357" t="s">
        <v>758</v>
      </c>
      <c r="AQ849" s="357"/>
      <c r="AR849" s="357"/>
      <c r="AS849" s="357"/>
      <c r="AT849" s="357"/>
      <c r="AU849" s="357"/>
      <c r="AV849" s="357"/>
      <c r="AW849" s="357"/>
      <c r="AX849" s="357"/>
      <c r="AY849">
        <f>COUNTA($C$849)</f>
        <v>1</v>
      </c>
    </row>
    <row r="850" spans="1:51" ht="32.25" customHeight="1" x14ac:dyDescent="0.15">
      <c r="A850" s="370">
        <v>6</v>
      </c>
      <c r="B850" s="370">
        <v>1</v>
      </c>
      <c r="C850" s="358" t="s">
        <v>744</v>
      </c>
      <c r="D850" s="343"/>
      <c r="E850" s="343"/>
      <c r="F850" s="343"/>
      <c r="G850" s="343"/>
      <c r="H850" s="343"/>
      <c r="I850" s="343"/>
      <c r="J850" s="344">
        <v>7122001000704</v>
      </c>
      <c r="K850" s="345"/>
      <c r="L850" s="345"/>
      <c r="M850" s="345"/>
      <c r="N850" s="345"/>
      <c r="O850" s="345"/>
      <c r="P850" s="359" t="s">
        <v>749</v>
      </c>
      <c r="Q850" s="346"/>
      <c r="R850" s="346"/>
      <c r="S850" s="346"/>
      <c r="T850" s="346"/>
      <c r="U850" s="346"/>
      <c r="V850" s="346"/>
      <c r="W850" s="346"/>
      <c r="X850" s="346"/>
      <c r="Y850" s="347">
        <v>832</v>
      </c>
      <c r="Z850" s="348"/>
      <c r="AA850" s="348"/>
      <c r="AB850" s="349"/>
      <c r="AC850" s="350" t="s">
        <v>379</v>
      </c>
      <c r="AD850" s="351"/>
      <c r="AE850" s="351"/>
      <c r="AF850" s="351"/>
      <c r="AG850" s="351"/>
      <c r="AH850" s="366" t="s">
        <v>752</v>
      </c>
      <c r="AI850" s="367"/>
      <c r="AJ850" s="367"/>
      <c r="AK850" s="367"/>
      <c r="AL850" s="354" t="s">
        <v>752</v>
      </c>
      <c r="AM850" s="355"/>
      <c r="AN850" s="355"/>
      <c r="AO850" s="356"/>
      <c r="AP850" s="357" t="s">
        <v>758</v>
      </c>
      <c r="AQ850" s="357"/>
      <c r="AR850" s="357"/>
      <c r="AS850" s="357"/>
      <c r="AT850" s="357"/>
      <c r="AU850" s="357"/>
      <c r="AV850" s="357"/>
      <c r="AW850" s="357"/>
      <c r="AX850" s="357"/>
      <c r="AY850">
        <f>COUNTA($C$850)</f>
        <v>1</v>
      </c>
    </row>
    <row r="851" spans="1:51" ht="32.25" customHeight="1" x14ac:dyDescent="0.15">
      <c r="A851" s="370">
        <v>7</v>
      </c>
      <c r="B851" s="370">
        <v>1</v>
      </c>
      <c r="C851" s="358" t="s">
        <v>745</v>
      </c>
      <c r="D851" s="343"/>
      <c r="E851" s="343"/>
      <c r="F851" s="343"/>
      <c r="G851" s="343"/>
      <c r="H851" s="343"/>
      <c r="I851" s="343"/>
      <c r="J851" s="344">
        <v>1020001129075</v>
      </c>
      <c r="K851" s="345"/>
      <c r="L851" s="345"/>
      <c r="M851" s="345"/>
      <c r="N851" s="345"/>
      <c r="O851" s="345"/>
      <c r="P851" s="359" t="s">
        <v>749</v>
      </c>
      <c r="Q851" s="346"/>
      <c r="R851" s="346"/>
      <c r="S851" s="346"/>
      <c r="T851" s="346"/>
      <c r="U851" s="346"/>
      <c r="V851" s="346"/>
      <c r="W851" s="346"/>
      <c r="X851" s="346"/>
      <c r="Y851" s="347">
        <v>591</v>
      </c>
      <c r="Z851" s="348"/>
      <c r="AA851" s="348"/>
      <c r="AB851" s="349"/>
      <c r="AC851" s="350" t="s">
        <v>379</v>
      </c>
      <c r="AD851" s="351"/>
      <c r="AE851" s="351"/>
      <c r="AF851" s="351"/>
      <c r="AG851" s="351"/>
      <c r="AH851" s="366" t="s">
        <v>752</v>
      </c>
      <c r="AI851" s="367"/>
      <c r="AJ851" s="367"/>
      <c r="AK851" s="367"/>
      <c r="AL851" s="354" t="s">
        <v>752</v>
      </c>
      <c r="AM851" s="355"/>
      <c r="AN851" s="355"/>
      <c r="AO851" s="356"/>
      <c r="AP851" s="357" t="s">
        <v>758</v>
      </c>
      <c r="AQ851" s="357"/>
      <c r="AR851" s="357"/>
      <c r="AS851" s="357"/>
      <c r="AT851" s="357"/>
      <c r="AU851" s="357"/>
      <c r="AV851" s="357"/>
      <c r="AW851" s="357"/>
      <c r="AX851" s="357"/>
      <c r="AY851">
        <f>COUNTA($C$851)</f>
        <v>1</v>
      </c>
    </row>
    <row r="852" spans="1:51" ht="32.25" customHeight="1" x14ac:dyDescent="0.15">
      <c r="A852" s="370">
        <v>8</v>
      </c>
      <c r="B852" s="370">
        <v>1</v>
      </c>
      <c r="C852" s="358" t="s">
        <v>746</v>
      </c>
      <c r="D852" s="343"/>
      <c r="E852" s="343"/>
      <c r="F852" s="343"/>
      <c r="G852" s="343"/>
      <c r="H852" s="343"/>
      <c r="I852" s="343"/>
      <c r="J852" s="344">
        <v>8011001091177</v>
      </c>
      <c r="K852" s="345"/>
      <c r="L852" s="345"/>
      <c r="M852" s="345"/>
      <c r="N852" s="345"/>
      <c r="O852" s="345"/>
      <c r="P852" s="359" t="s">
        <v>751</v>
      </c>
      <c r="Q852" s="346"/>
      <c r="R852" s="346"/>
      <c r="S852" s="346"/>
      <c r="T852" s="346"/>
      <c r="U852" s="346"/>
      <c r="V852" s="346"/>
      <c r="W852" s="346"/>
      <c r="X852" s="346"/>
      <c r="Y852" s="347">
        <v>579</v>
      </c>
      <c r="Z852" s="348"/>
      <c r="AA852" s="348"/>
      <c r="AB852" s="349"/>
      <c r="AC852" s="350" t="s">
        <v>379</v>
      </c>
      <c r="AD852" s="351"/>
      <c r="AE852" s="351"/>
      <c r="AF852" s="351"/>
      <c r="AG852" s="351"/>
      <c r="AH852" s="366" t="s">
        <v>752</v>
      </c>
      <c r="AI852" s="367"/>
      <c r="AJ852" s="367"/>
      <c r="AK852" s="367"/>
      <c r="AL852" s="354" t="s">
        <v>752</v>
      </c>
      <c r="AM852" s="355"/>
      <c r="AN852" s="355"/>
      <c r="AO852" s="356"/>
      <c r="AP852" s="357" t="s">
        <v>758</v>
      </c>
      <c r="AQ852" s="357"/>
      <c r="AR852" s="357"/>
      <c r="AS852" s="357"/>
      <c r="AT852" s="357"/>
      <c r="AU852" s="357"/>
      <c r="AV852" s="357"/>
      <c r="AW852" s="357"/>
      <c r="AX852" s="357"/>
      <c r="AY852">
        <f>COUNTA($C$852)</f>
        <v>1</v>
      </c>
    </row>
    <row r="853" spans="1:51" ht="32.25" customHeight="1" x14ac:dyDescent="0.15">
      <c r="A853" s="370">
        <v>9</v>
      </c>
      <c r="B853" s="370">
        <v>1</v>
      </c>
      <c r="C853" s="358" t="s">
        <v>747</v>
      </c>
      <c r="D853" s="343"/>
      <c r="E853" s="343"/>
      <c r="F853" s="343"/>
      <c r="G853" s="343"/>
      <c r="H853" s="343"/>
      <c r="I853" s="343"/>
      <c r="J853" s="344">
        <v>3120001108637</v>
      </c>
      <c r="K853" s="345"/>
      <c r="L853" s="345"/>
      <c r="M853" s="345"/>
      <c r="N853" s="345"/>
      <c r="O853" s="345"/>
      <c r="P853" s="359" t="s">
        <v>749</v>
      </c>
      <c r="Q853" s="346"/>
      <c r="R853" s="346"/>
      <c r="S853" s="346"/>
      <c r="T853" s="346"/>
      <c r="U853" s="346"/>
      <c r="V853" s="346"/>
      <c r="W853" s="346"/>
      <c r="X853" s="346"/>
      <c r="Y853" s="347">
        <v>439</v>
      </c>
      <c r="Z853" s="348"/>
      <c r="AA853" s="348"/>
      <c r="AB853" s="349"/>
      <c r="AC853" s="350" t="s">
        <v>379</v>
      </c>
      <c r="AD853" s="351"/>
      <c r="AE853" s="351"/>
      <c r="AF853" s="351"/>
      <c r="AG853" s="351"/>
      <c r="AH853" s="366" t="s">
        <v>752</v>
      </c>
      <c r="AI853" s="367"/>
      <c r="AJ853" s="367"/>
      <c r="AK853" s="367"/>
      <c r="AL853" s="354" t="s">
        <v>752</v>
      </c>
      <c r="AM853" s="355"/>
      <c r="AN853" s="355"/>
      <c r="AO853" s="356"/>
      <c r="AP853" s="357" t="s">
        <v>758</v>
      </c>
      <c r="AQ853" s="357"/>
      <c r="AR853" s="357"/>
      <c r="AS853" s="357"/>
      <c r="AT853" s="357"/>
      <c r="AU853" s="357"/>
      <c r="AV853" s="357"/>
      <c r="AW853" s="357"/>
      <c r="AX853" s="357"/>
      <c r="AY853">
        <f>COUNTA($C$853)</f>
        <v>1</v>
      </c>
    </row>
    <row r="854" spans="1:51" ht="32.25" customHeight="1" x14ac:dyDescent="0.15">
      <c r="A854" s="370">
        <v>10</v>
      </c>
      <c r="B854" s="370">
        <v>1</v>
      </c>
      <c r="C854" s="358" t="s">
        <v>748</v>
      </c>
      <c r="D854" s="343"/>
      <c r="E854" s="343"/>
      <c r="F854" s="343"/>
      <c r="G854" s="343"/>
      <c r="H854" s="343"/>
      <c r="I854" s="343"/>
      <c r="J854" s="344">
        <v>9020001045281</v>
      </c>
      <c r="K854" s="345"/>
      <c r="L854" s="345"/>
      <c r="M854" s="345"/>
      <c r="N854" s="345"/>
      <c r="O854" s="345"/>
      <c r="P854" s="359" t="s">
        <v>751</v>
      </c>
      <c r="Q854" s="346"/>
      <c r="R854" s="346"/>
      <c r="S854" s="346"/>
      <c r="T854" s="346"/>
      <c r="U854" s="346"/>
      <c r="V854" s="346"/>
      <c r="W854" s="346"/>
      <c r="X854" s="346"/>
      <c r="Y854" s="347">
        <v>396</v>
      </c>
      <c r="Z854" s="348"/>
      <c r="AA854" s="348"/>
      <c r="AB854" s="349"/>
      <c r="AC854" s="350" t="s">
        <v>379</v>
      </c>
      <c r="AD854" s="351"/>
      <c r="AE854" s="351"/>
      <c r="AF854" s="351"/>
      <c r="AG854" s="351"/>
      <c r="AH854" s="366" t="s">
        <v>752</v>
      </c>
      <c r="AI854" s="367"/>
      <c r="AJ854" s="367"/>
      <c r="AK854" s="367"/>
      <c r="AL854" s="354" t="s">
        <v>752</v>
      </c>
      <c r="AM854" s="355"/>
      <c r="AN854" s="355"/>
      <c r="AO854" s="356"/>
      <c r="AP854" s="357" t="s">
        <v>758</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75" customHeight="1" x14ac:dyDescent="0.15">
      <c r="A878" s="370">
        <v>1</v>
      </c>
      <c r="B878" s="370">
        <v>1</v>
      </c>
      <c r="C878" s="358" t="s">
        <v>753</v>
      </c>
      <c r="D878" s="343"/>
      <c r="E878" s="343"/>
      <c r="F878" s="343"/>
      <c r="G878" s="343"/>
      <c r="H878" s="343"/>
      <c r="I878" s="343"/>
      <c r="J878" s="344">
        <v>4010401022860</v>
      </c>
      <c r="K878" s="345"/>
      <c r="L878" s="345"/>
      <c r="M878" s="345"/>
      <c r="N878" s="345"/>
      <c r="O878" s="345"/>
      <c r="P878" s="359" t="s">
        <v>754</v>
      </c>
      <c r="Q878" s="346"/>
      <c r="R878" s="346"/>
      <c r="S878" s="346"/>
      <c r="T878" s="346"/>
      <c r="U878" s="346"/>
      <c r="V878" s="346"/>
      <c r="W878" s="346"/>
      <c r="X878" s="346"/>
      <c r="Y878" s="347">
        <v>1264</v>
      </c>
      <c r="Z878" s="348"/>
      <c r="AA878" s="348"/>
      <c r="AB878" s="349"/>
      <c r="AC878" s="350" t="s">
        <v>379</v>
      </c>
      <c r="AD878" s="351"/>
      <c r="AE878" s="351"/>
      <c r="AF878" s="351"/>
      <c r="AG878" s="351"/>
      <c r="AH878" s="366" t="s">
        <v>752</v>
      </c>
      <c r="AI878" s="367"/>
      <c r="AJ878" s="367"/>
      <c r="AK878" s="367"/>
      <c r="AL878" s="354" t="s">
        <v>752</v>
      </c>
      <c r="AM878" s="355"/>
      <c r="AN878" s="355"/>
      <c r="AO878" s="356"/>
      <c r="AP878" s="357" t="s">
        <v>759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t="s">
        <v>752</v>
      </c>
      <c r="K1110" s="345"/>
      <c r="L1110" s="345"/>
      <c r="M1110" s="345"/>
      <c r="N1110" s="345"/>
      <c r="O1110" s="345"/>
      <c r="P1110" s="359" t="s">
        <v>752</v>
      </c>
      <c r="Q1110" s="346"/>
      <c r="R1110" s="346"/>
      <c r="S1110" s="346"/>
      <c r="T1110" s="346"/>
      <c r="U1110" s="346"/>
      <c r="V1110" s="346"/>
      <c r="W1110" s="346"/>
      <c r="X1110" s="346"/>
      <c r="Y1110" s="347" t="s">
        <v>752</v>
      </c>
      <c r="Z1110" s="348"/>
      <c r="AA1110" s="348"/>
      <c r="AB1110" s="349"/>
      <c r="AC1110" s="350"/>
      <c r="AD1110" s="351"/>
      <c r="AE1110" s="351"/>
      <c r="AF1110" s="351"/>
      <c r="AG1110" s="351"/>
      <c r="AH1110" s="352" t="s">
        <v>752</v>
      </c>
      <c r="AI1110" s="353"/>
      <c r="AJ1110" s="353"/>
      <c r="AK1110" s="353"/>
      <c r="AL1110" s="354" t="s">
        <v>752</v>
      </c>
      <c r="AM1110" s="355"/>
      <c r="AN1110" s="355"/>
      <c r="AO1110" s="356"/>
      <c r="AP1110" s="357" t="s">
        <v>752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50" man="1"/>
    <brk id="747" max="50" man="1"/>
    <brk id="841"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t="s">
        <v>724</v>
      </c>
      <c r="M2" s="13" t="str">
        <f>IF(L2="","",K2)</f>
        <v>社会保障</v>
      </c>
      <c r="N2" s="13" t="str">
        <f>IF(M2="","",IF(N1&lt;&gt;"",CONCATENATE(N1,"、",M2),M2))</f>
        <v>社会保障</v>
      </c>
      <c r="O2" s="13"/>
      <c r="P2" s="12" t="s">
        <v>74</v>
      </c>
      <c r="Q2" s="17" t="s">
        <v>724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724</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3"/>
      <c r="AA2" s="824"/>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3"/>
      <c r="AA9" s="824"/>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3"/>
      <c r="AA16" s="824"/>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3"/>
      <c r="AA23" s="824"/>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3"/>
      <c r="AA30" s="824"/>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3"/>
      <c r="AA37" s="824"/>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3"/>
      <c r="AA44" s="824"/>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3"/>
      <c r="AA51" s="824"/>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3"/>
      <c r="AA58" s="824"/>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3"/>
      <c r="AA65" s="824"/>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9" t="s">
        <v>17</v>
      </c>
      <c r="H3" s="668"/>
      <c r="I3" s="668"/>
      <c r="J3" s="668"/>
      <c r="K3" s="668"/>
      <c r="L3" s="667" t="s">
        <v>18</v>
      </c>
      <c r="M3" s="668"/>
      <c r="N3" s="668"/>
      <c r="O3" s="668"/>
      <c r="P3" s="668"/>
      <c r="Q3" s="668"/>
      <c r="R3" s="668"/>
      <c r="S3" s="668"/>
      <c r="T3" s="668"/>
      <c r="U3" s="668"/>
      <c r="V3" s="668"/>
      <c r="W3" s="668"/>
      <c r="X3" s="669"/>
      <c r="Y3" s="653" t="s">
        <v>19</v>
      </c>
      <c r="Z3" s="654"/>
      <c r="AA3" s="654"/>
      <c r="AB3" s="798"/>
      <c r="AC3" s="80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39"/>
      <c r="B4" s="1040"/>
      <c r="C4" s="1040"/>
      <c r="D4" s="1040"/>
      <c r="E4" s="1040"/>
      <c r="F4" s="1041"/>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39"/>
      <c r="B16" s="1040"/>
      <c r="C16" s="1040"/>
      <c r="D16" s="1040"/>
      <c r="E16" s="1040"/>
      <c r="F16" s="1041"/>
      <c r="G16" s="80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0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39"/>
      <c r="B17" s="1040"/>
      <c r="C17" s="1040"/>
      <c r="D17" s="1040"/>
      <c r="E17" s="1040"/>
      <c r="F17" s="1041"/>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39"/>
      <c r="B29" s="1040"/>
      <c r="C29" s="1040"/>
      <c r="D29" s="1040"/>
      <c r="E29" s="1040"/>
      <c r="F29" s="1041"/>
      <c r="G29" s="80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0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39"/>
      <c r="B30" s="1040"/>
      <c r="C30" s="1040"/>
      <c r="D30" s="1040"/>
      <c r="E30" s="1040"/>
      <c r="F30" s="1041"/>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39"/>
      <c r="B42" s="1040"/>
      <c r="C42" s="1040"/>
      <c r="D42" s="1040"/>
      <c r="E42" s="1040"/>
      <c r="F42" s="1041"/>
      <c r="G42" s="80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0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39"/>
      <c r="B43" s="1040"/>
      <c r="C43" s="1040"/>
      <c r="D43" s="1040"/>
      <c r="E43" s="1040"/>
      <c r="F43" s="1041"/>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39"/>
      <c r="B56" s="1040"/>
      <c r="C56" s="1040"/>
      <c r="D56" s="1040"/>
      <c r="E56" s="1040"/>
      <c r="F56" s="1041"/>
      <c r="G56" s="80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0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39"/>
      <c r="B57" s="1040"/>
      <c r="C57" s="1040"/>
      <c r="D57" s="1040"/>
      <c r="E57" s="1040"/>
      <c r="F57" s="1041"/>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39"/>
      <c r="B69" s="1040"/>
      <c r="C69" s="1040"/>
      <c r="D69" s="1040"/>
      <c r="E69" s="1040"/>
      <c r="F69" s="1041"/>
      <c r="G69" s="80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0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39"/>
      <c r="B70" s="1040"/>
      <c r="C70" s="1040"/>
      <c r="D70" s="1040"/>
      <c r="E70" s="1040"/>
      <c r="F70" s="1041"/>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39"/>
      <c r="B82" s="1040"/>
      <c r="C82" s="1040"/>
      <c r="D82" s="1040"/>
      <c r="E82" s="1040"/>
      <c r="F82" s="1041"/>
      <c r="G82" s="80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0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39"/>
      <c r="B83" s="1040"/>
      <c r="C83" s="1040"/>
      <c r="D83" s="1040"/>
      <c r="E83" s="1040"/>
      <c r="F83" s="1041"/>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39"/>
      <c r="B95" s="1040"/>
      <c r="C95" s="1040"/>
      <c r="D95" s="1040"/>
      <c r="E95" s="1040"/>
      <c r="F95" s="1041"/>
      <c r="G95" s="80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0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39"/>
      <c r="B96" s="1040"/>
      <c r="C96" s="1040"/>
      <c r="D96" s="1040"/>
      <c r="E96" s="1040"/>
      <c r="F96" s="1041"/>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39"/>
      <c r="B109" s="1040"/>
      <c r="C109" s="1040"/>
      <c r="D109" s="1040"/>
      <c r="E109" s="1040"/>
      <c r="F109" s="1041"/>
      <c r="G109" s="80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0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39"/>
      <c r="B110" s="1040"/>
      <c r="C110" s="1040"/>
      <c r="D110" s="1040"/>
      <c r="E110" s="1040"/>
      <c r="F110" s="1041"/>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39"/>
      <c r="B122" s="1040"/>
      <c r="C122" s="1040"/>
      <c r="D122" s="1040"/>
      <c r="E122" s="1040"/>
      <c r="F122" s="1041"/>
      <c r="G122" s="80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0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39"/>
      <c r="B123" s="1040"/>
      <c r="C123" s="1040"/>
      <c r="D123" s="1040"/>
      <c r="E123" s="1040"/>
      <c r="F123" s="1041"/>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39"/>
      <c r="B135" s="1040"/>
      <c r="C135" s="1040"/>
      <c r="D135" s="1040"/>
      <c r="E135" s="1040"/>
      <c r="F135" s="1041"/>
      <c r="G135" s="80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0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39"/>
      <c r="B136" s="1040"/>
      <c r="C136" s="1040"/>
      <c r="D136" s="1040"/>
      <c r="E136" s="1040"/>
      <c r="F136" s="1041"/>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39"/>
      <c r="B148" s="1040"/>
      <c r="C148" s="1040"/>
      <c r="D148" s="1040"/>
      <c r="E148" s="1040"/>
      <c r="F148" s="1041"/>
      <c r="G148" s="80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0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39"/>
      <c r="B149" s="1040"/>
      <c r="C149" s="1040"/>
      <c r="D149" s="1040"/>
      <c r="E149" s="1040"/>
      <c r="F149" s="1041"/>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39"/>
      <c r="B162" s="1040"/>
      <c r="C162" s="1040"/>
      <c r="D162" s="1040"/>
      <c r="E162" s="1040"/>
      <c r="F162" s="1041"/>
      <c r="G162" s="80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0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39"/>
      <c r="B163" s="1040"/>
      <c r="C163" s="1040"/>
      <c r="D163" s="1040"/>
      <c r="E163" s="1040"/>
      <c r="F163" s="1041"/>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39"/>
      <c r="B175" s="1040"/>
      <c r="C175" s="1040"/>
      <c r="D175" s="1040"/>
      <c r="E175" s="1040"/>
      <c r="F175" s="1041"/>
      <c r="G175" s="80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0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39"/>
      <c r="B176" s="1040"/>
      <c r="C176" s="1040"/>
      <c r="D176" s="1040"/>
      <c r="E176" s="1040"/>
      <c r="F176" s="1041"/>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39"/>
      <c r="B188" s="1040"/>
      <c r="C188" s="1040"/>
      <c r="D188" s="1040"/>
      <c r="E188" s="1040"/>
      <c r="F188" s="1041"/>
      <c r="G188" s="80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0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39"/>
      <c r="B189" s="1040"/>
      <c r="C189" s="1040"/>
      <c r="D189" s="1040"/>
      <c r="E189" s="1040"/>
      <c r="F189" s="1041"/>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39"/>
      <c r="B201" s="1040"/>
      <c r="C201" s="1040"/>
      <c r="D201" s="1040"/>
      <c r="E201" s="1040"/>
      <c r="F201" s="1041"/>
      <c r="G201" s="80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0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39"/>
      <c r="B202" s="1040"/>
      <c r="C202" s="1040"/>
      <c r="D202" s="1040"/>
      <c r="E202" s="1040"/>
      <c r="F202" s="1041"/>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39"/>
      <c r="B215" s="1040"/>
      <c r="C215" s="1040"/>
      <c r="D215" s="1040"/>
      <c r="E215" s="1040"/>
      <c r="F215" s="1041"/>
      <c r="G215" s="80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0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39"/>
      <c r="B216" s="1040"/>
      <c r="C216" s="1040"/>
      <c r="D216" s="1040"/>
      <c r="E216" s="1040"/>
      <c r="F216" s="1041"/>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39"/>
      <c r="B228" s="1040"/>
      <c r="C228" s="1040"/>
      <c r="D228" s="1040"/>
      <c r="E228" s="1040"/>
      <c r="F228" s="1041"/>
      <c r="G228" s="80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0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39"/>
      <c r="B229" s="1040"/>
      <c r="C229" s="1040"/>
      <c r="D229" s="1040"/>
      <c r="E229" s="1040"/>
      <c r="F229" s="1041"/>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39"/>
      <c r="B241" s="1040"/>
      <c r="C241" s="1040"/>
      <c r="D241" s="1040"/>
      <c r="E241" s="1040"/>
      <c r="F241" s="1041"/>
      <c r="G241" s="80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0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39"/>
      <c r="B242" s="1040"/>
      <c r="C242" s="1040"/>
      <c r="D242" s="1040"/>
      <c r="E242" s="1040"/>
      <c r="F242" s="1041"/>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39"/>
      <c r="B254" s="1040"/>
      <c r="C254" s="1040"/>
      <c r="D254" s="1040"/>
      <c r="E254" s="1040"/>
      <c r="F254" s="1041"/>
      <c r="G254" s="80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0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39"/>
      <c r="B255" s="1040"/>
      <c r="C255" s="1040"/>
      <c r="D255" s="1040"/>
      <c r="E255" s="1040"/>
      <c r="F255" s="1041"/>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博(iwamoto-hiroshi)</dc:creator>
  <cp:lastModifiedBy>伊藤 輝(itou-akira01)</cp:lastModifiedBy>
  <cp:lastPrinted>2021-05-25T04:08:18Z</cp:lastPrinted>
  <dcterms:created xsi:type="dcterms:W3CDTF">2012-03-13T00:50:25Z</dcterms:created>
  <dcterms:modified xsi:type="dcterms:W3CDTF">2021-12-20T02:10:49Z</dcterms:modified>
</cp:coreProperties>
</file>