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M89" i="3" l="1"/>
  <c r="W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45" i="3" l="1"/>
  <c r="AY459" i="3"/>
  <c r="AY271" i="3"/>
  <c r="AY213" i="3"/>
  <c r="AY235" i="3"/>
  <c r="AY417"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<sst xmlns="http://schemas.openxmlformats.org/spreadsheetml/2006/main" count="3167" uniqueCount="783">
  <si>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</si>
  <si>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</si>
  <si>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</si>
  <si>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</si>
  <si>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</si>
  <si>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</si>
  <si>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</si>
  <si>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</si>
  <si>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</si>
  <si>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</si>
  <si>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</si>
  <si>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</si>
  <si>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</si>
  <si>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</si>
  <si>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</si>
  <si>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</si>
  <si>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</si>
  <si>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</si>
  <si>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</si>
  <si>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</si>
  <si>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</si>
  <si>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</si>
  <si>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</si>
  <si>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</si>
  <si>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</si>
  <si>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</si>
  <si>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</si>
  <si>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</si>
  <si>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</si>
  <si>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</si>
  <si>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</si>
  <si>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</si>
  <si>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</si>
  <si>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</si>
  <si>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</si>
  <si>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</si>
  <si>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</si>
  <si>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</si>
  <si>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</si>
  <si>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</si>
  <si>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</si>
  <si>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</si>
  <si>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</si>
  <si>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</si>
  <si>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</si>
  <si>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</si>
  <si>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</si>
  <si>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</si>
  <si>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</si>
  <si>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</si>
  <si>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</si>
  <si>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</si>
  <si>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</si>
  <si>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</si>
  <si>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</si>
  <si>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</si>
  <si>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</si>
  <si>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</si>
  <si>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</si>
  <si>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</si>
  <si>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</si>
  <si>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</si>
  <si>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</si>
  <si>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</si>
  <si>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</si>
  <si>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</si>
  <si>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</si>
  <si>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</si>
  <si>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</si>
  <si>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</si>
  <si>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</si>
  <si>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</si>
  <si>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</si>
  <si>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</si>
  <si>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</si>
  <si>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</si>
  <si>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</si>
  <si>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</si>
  <si>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</si>
  <si>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</si>
  <si>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</si>
  <si>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</si>
  <si>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</si>
  <si>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</si>
  <si>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</si>
  <si>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</si>
  <si>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</si>
  <si>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</si>
  <si>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</si>
  <si>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</si>
  <si>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</si>
  <si>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</si>
  <si>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</si>
  <si>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</si>
  <si>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</si>
  <si>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</si>
  <si>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</si>
  <si>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</si>
  <si>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</si>
  <si>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</si>
  <si>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</si>
  <si>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</si>
  <si>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</si>
  <si>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</si>
  <si>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</si>
  <si>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</si>
  <si>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</si>
  <si>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</si>
  <si>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</si>
  <si>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</si>
  <si>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</si>
  <si>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</si>
  <si>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</si>
  <si>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</si>
  <si>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</si>
  <si>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</si>
  <si>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</si>
  <si>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</si>
  <si>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</si>
  <si>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</si>
  <si>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</si>
  <si>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</si>
  <si>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</si>
  <si>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</si>
  <si>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</si>
  <si>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</si>
  <si>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</si>
  <si>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</si>
  <si>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</si>
  <si>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</si>
  <si>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</si>
  <si>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</si>
  <si>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</si>
  <si>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</si>
  <si>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</si>
  <si>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</si>
  <si>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</si>
  <si>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</si>
  <si>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</si>
  <si>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</si>
  <si>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</si>
  <si>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</si>
  <si>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</si>
  <si>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</si>
  <si>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</si>
  <si>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</si>
  <si>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</si>
  <si>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</si>
  <si>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</si>
  <si>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</si>
  <si>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</si>
  <si>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</si>
  <si>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</si>
  <si>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</si>
  <si>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</si>
  <si>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</si>
  <si>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</si>
  <si>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</si>
  <si>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</si>
  <si>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</si>
  <si>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</si>
  <si>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</si>
  <si>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</si>
  <si>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</si>
  <si>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</si>
  <si>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</si>
  <si>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</si>
  <si>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</si>
  <si>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</si>
  <si>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</si>
  <si>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</si>
  <si>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</si>
  <si>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</si>
  <si>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</si>
  <si>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</si>
  <si>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</si>
  <si>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</si>
  <si>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</si>
  <si>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</si>
  <si>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</si>
  <si>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</si>
  <si>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</si>
  <si>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</si>
  <si>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</si>
  <si>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</si>
  <si>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</si>
  <si>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</si>
  <si>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</si>
  <si>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</si>
  <si>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</si>
  <si>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</si>
  <si>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</si>
  <si>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</si>
  <si>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</si>
  <si>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</si>
  <si>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</si>
  <si>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</si>
  <si>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</si>
  <si>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</si>
  <si>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</si>
  <si>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</si>
  <si>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</si>
  <si>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</si>
  <si>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</si>
  <si>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</si>
  <si>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</si>
  <si>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</si>
  <si>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</si>
  <si>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</si>
  <si>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</si>
  <si>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</si>
  <si>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</si>
  <si>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</si>
  <si>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</si>
  <si>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</si>
  <si>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</si>
  <si>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</si>
  <si>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</si>
  <si>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</si>
  <si>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</si>
  <si>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</si>
  <si>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</si>
  <si>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</si>
  <si>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</si>
  <si>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</si>
  <si>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</si>
  <si>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</si>
  <si>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</si>
  <si>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</si>
  <si>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</si>
  <si>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</si>
  <si>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</si>
  <si>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</si>
  <si>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</si>
  <si>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</si>
  <si>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</si>
  <si>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</si>
  <si>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</si>
  <si>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</si>
  <si>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</si>
  <si>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</si>
  <si>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</si>
  <si>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</si>
  <si>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</si>
  <si>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</si>
  <si>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</si>
  <si>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</si>
  <si>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</si>
  <si>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</si>
  <si>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</si>
  <si>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</si>
  <si>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</si>
  <si>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</si>
  <si>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</si>
  <si>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</si>
  <si>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</si>
  <si>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</si>
  <si>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</si>
  <si>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</si>
  <si>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</si>
  <si>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</si>
  <si>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</si>
  <si>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</si>
  <si>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</si>
  <si>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</si>
  <si>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</si>
  <si>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</si>
  <si>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</si>
  <si>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</si>
  <si>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</si>
  <si>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</si>
  <si>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</si>
  <si>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</si>
  <si>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</si>
  <si>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</si>
  <si>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</si>
  <si>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</si>
  <si>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</si>
  <si>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</si>
  <si>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</si>
  <si>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</si>
  <si>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</si>
  <si>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</si>
  <si>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</si>
  <si>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</si>
  <si>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</si>
  <si>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</si>
  <si>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</si>
  <si>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</si>
  <si>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</si>
  <si>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</si>
  <si>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</si>
  <si>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</si>
  <si>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</si>
  <si>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</si>
  <si>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</si>
  <si>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</si>
  <si>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</si>
  <si>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</si>
  <si>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</si>
  <si>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</si>
  <si>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</si>
  <si>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</si>
  <si>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</si>
  <si>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</si>
  <si>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</si>
  <si>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</si>
  <si>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</si>
  <si>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</si>
  <si>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</si>
  <si>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</si>
  <si>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</si>
  <si>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</si>
  <si>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</si>
  <si>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</si>
  <si>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</si>
  <si>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</si>
  <si>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</si>
  <si>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</si>
  <si>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</si>
  <si>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</si>
  <si>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</si>
  <si>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</si>
  <si>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</si>
  <si>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</si>
  <si>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</si>
  <si>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</si>
  <si>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</si>
  <si>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</si>
  <si>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</si>
  <si>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</si>
  <si>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</si>
  <si>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</si>
  <si>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</si>
  <si>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</si>
  <si>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</si>
  <si>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</si>
  <si>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</si>
  <si>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</si>
  <si>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</si>
  <si>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</si>
  <si>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</si>
  <si>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</si>
  <si>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</si>
  <si>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</si>
  <si>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</si>
  <si>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</si>
  <si>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</si>
  <si>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</si>
  <si>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</si>
  <si>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</si>
  <si>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</si>
  <si>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</si>
  <si>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</si>
  <si>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</si>
  <si>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</si>
  <si>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</si>
  <si>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</si>
  <si>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</si>
  <si>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</si>
  <si>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</si>
  <si>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</si>
  <si>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</si>
  <si>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</si>
  <si>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</si>
  <si>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</si>
  <si>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</si>
  <si>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</si>
  <si>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</si>
  <si>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</si>
  <si>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</si>
  <si>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</si>
  <si>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</si>
  <si>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</si>
  <si>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</si>
  <si>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</si>
  <si>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</si>
  <si>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</si>
  <si>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</si>
  <si>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</si>
  <si>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</si>
  <si>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</si>
  <si>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</si>
  <si>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</si>
  <si>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</si>
  <si>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</si>
  <si>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</si>
  <si>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</si>
  <si>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</si>
  <si>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</si>
  <si>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</si>
  <si>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</si>
  <si>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</si>
  <si>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</si>
  <si>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</si>
  <si>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</si>
  <si>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</si>
  <si>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</si>
  <si>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</si>
  <si>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</si>
  <si>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</si>
  <si>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</si>
  <si>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</si>
  <si>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</si>
  <si>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</si>
  <si>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</si>
  <si>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</si>
  <si>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</si>
  <si>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</si>
  <si>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</si>
  <si>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</si>
  <si>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</si>
  <si>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</si>
  <si>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</si>
  <si>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</si>
  <si>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</si>
  <si>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</si>
  <si>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</si>
  <si>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</si>
  <si>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</si>
  <si>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</si>
  <si>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</si>
  <si>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</si>
  <si>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</si>
  <si>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</si>
  <si>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</si>
  <si>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</si>
  <si>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</si>
  <si>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</si>
  <si>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</si>
  <si>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</si>
  <si>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</si>
  <si>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</si>
  <si>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</si>
  <si>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</si>
  <si>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</si>
  <si>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</si>
  <si>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</si>
  <si>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</si>
  <si>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</si>
  <si>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</si>
  <si>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</si>
  <si>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</si>
  <si>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</si>
  <si>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</si>
  <si>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</si>
  <si>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</si>
  <si>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</si>
  <si>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</si>
  <si>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</si>
  <si>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</si>
  <si>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</si>
  <si>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</si>
  <si>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</si>
  <si>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</si>
  <si>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</si>
  <si>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</si>
  <si>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</si>
  <si>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</si>
  <si>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</si>
  <si>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</si>
  <si>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</si>
  <si>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</si>
  <si>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</si>
  <si>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</si>
  <si>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</si>
  <si>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</si>
  <si>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</si>
  <si>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</si>
  <si>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</si>
  <si>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</si>
  <si>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</si>
  <si>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</si>
  <si>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</si>
  <si>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</si>
  <si>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</si>
  <si>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</si>
  <si>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</si>
  <si>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</si>
  <si>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</si>
  <si>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</si>
  <si>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</si>
  <si>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</si>
  <si>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</si>
  <si>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</si>
  <si>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</si>
  <si>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</si>
  <si>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</si>
  <si>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</si>
  <si>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</si>
  <si>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</si>
  <si>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</si>
  <si>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</si>
  <si>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</si>
  <si>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</si>
  <si>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</si>
  <si>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</si>
  <si>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</si>
  <si>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</si>
  <si>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</si>
  <si>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</si>
  <si>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</si>
  <si>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</si>
  <si>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</si>
  <si>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</si>
  <si>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</si>
  <si>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</si>
  <si>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</si>
  <si>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</si>
  <si>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</si>
  <si>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</si>
  <si>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</si>
  <si>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</si>
  <si>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</si>
  <si>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</si>
  <si>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</si>
  <si>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</si>
  <si>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</si>
  <si>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</si>
  <si>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</si>
  <si>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</si>
  <si>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</si>
  <si>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</si>
  <si>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</si>
  <si>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</si>
  <si>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</si>
  <si>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</si>
  <si>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</si>
  <si>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</si>
  <si>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</si>
  <si>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</si>
  <si>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</si>
  <si>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</si>
  <si>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</si>
  <si>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</si>
  <si>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</si>
  <si>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</si>
  <si>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</si>
  <si>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</si>
  <si>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</si>
  <si>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</si>
  <si>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</si>
  <si>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</si>
  <si>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</si>
  <si>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</si>
  <si>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</si>
  <si>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</si>
  <si>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</si>
  <si>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</si>
  <si>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</si>
  <si>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</si>
  <si>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</si>
  <si>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</si>
  <si>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</si>
  <si>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</si>
  <si>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</si>
  <si>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</si>
  <si>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</si>
  <si>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</si>
  <si>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</si>
  <si>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</si>
  <si>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</si>
  <si>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</si>
  <si>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</si>
  <si>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</si>
  <si>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</si>
  <si>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</si>
  <si>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</si>
  <si>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</si>
  <si>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</si>
  <si>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</si>
  <si>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</si>
  <si>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</si>
  <si>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</si>
  <si>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</si>
  <si>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</si>
  <si>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</si>
  <si>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</si>
  <si>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</si>
  <si>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</si>
  <si>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</si>
  <si>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</si>
  <si>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</si>
  <si>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</si>
  <si>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</si>
  <si>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</si>
  <si>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</si>
  <si>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</si>
  <si>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</si>
  <si>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</si>
  <si>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</si>
  <si>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</si>
  <si>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</si>
  <si>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</si>
  <si>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</si>
  <si>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</si>
  <si>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</si>
  <si>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</si>
  <si>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</si>
  <si>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</si>
  <si>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</si>
  <si>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</si>
  <si>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</si>
  <si>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</si>
  <si>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</si>
  <si>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</si>
  <si>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</si>
  <si>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</si>
  <si>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</si>
  <si>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</si>
  <si>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</si>
  <si>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</si>
  <si>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</si>
  <si>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</si>
  <si>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</si>
  <si>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</si>
  <si>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</si>
  <si>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</si>
  <si>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</si>
  <si>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</si>
  <si>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</si>
  <si>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</si>
  <si>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</si>
  <si>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</si>
  <si>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</si>
  <si>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</si>
  <si>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</si>
  <si>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</si>
  <si>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</si>
  <si>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</si>
  <si>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</si>
  <si>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</si>
  <si>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</si>
  <si>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</si>
  <si>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</si>
  <si>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</si>
  <si>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</si>
  <si>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</si>
  <si>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</si>
  <si>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</si>
  <si>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</si>
  <si>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</si>
  <si>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</si>
  <si>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</si>
  <si>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</si>
  <si>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</si>
  <si>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</si>
  <si>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</si>
  <si>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</si>
  <si>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</si>
  <si>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</si>
  <si>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</si>
  <si>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</si>
  <si>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</si>
  <si>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</si>
  <si>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</si>
  <si>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</si>
  <si>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</si>
  <si>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</si>
  <si>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</si>
  <si>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</si>
  <si>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</si>
  <si>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</si>
  <si>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</si>
  <si>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</si>
  <si>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</si>
  <si>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</si>
  <si>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</si>
  <si>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</si>
  <si>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</si>
  <si>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</si>
  <si>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</si>
  <si>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</si>
  <si>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</si>
  <si>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</si>
  <si>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</si>
  <si>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</si>
  <si>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</si>
  <si>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</si>
  <si>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</si>
  <si>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</si>
  <si>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</si>
  <si>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</si>
  <si>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</si>
  <si>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</si>
  <si>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</si>
  <si>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</si>
  <si>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</si>
  <si>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</si>
  <si>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</si>
  <si>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</si>
  <si>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</si>
  <si>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</si>
  <si>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</si>
  <si>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</si>
  <si>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</si>
  <si>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</si>
  <si>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</si>
  <si>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</si>
  <si>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</si>
  <si>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</si>
  <si>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</si>
  <si>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</si>
  <si>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</si>
  <si>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</si>
  <si>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</si>
  <si>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</si>
  <si>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</si>
  <si>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</si>
  <si>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</si>
  <si>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</si>
  <si>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介護施設等に対するマスク等の配布事業</t>
  </si>
  <si>
    <t>老健局</t>
  </si>
  <si>
    <t>令和2年度</t>
  </si>
  <si>
    <t>高齢者支援課</t>
  </si>
  <si>
    <t>-</t>
  </si>
  <si>
    <t>本事業の目的は、国においてマスク等の物資を確保し、介護施設等へ安定的に供給することにより感染拡大防止を図ることを目的としているが、感染状況を示す指標は様々な要因が複雑に絡み合って影響することで変化するものであり、マスク等の配布の目標とするのに相応しい指標が存在しないため。</t>
  </si>
  <si>
    <t>配布した物資の数</t>
  </si>
  <si>
    <t>百万枚（個）</t>
  </si>
  <si>
    <t>円</t>
  </si>
  <si>
    <t>　X　/　Y</t>
    <phoneticPr fontId="5"/>
  </si>
  <si>
    <t xml:space="preserve">基本目標Ⅰ 安心・信頼してかかれる医療の確保と国民の健康づくりを推進すること。　
施策大目標５　感染症など健康を脅かす疾病を予防・防止するとともに、感染症等に必要な医療等を確保すること。 </t>
  </si>
  <si>
    <t>感染症の発生・まん延の防止を図ること。</t>
  </si>
  <si>
    <t>医療機関等へのマスク等の配布事業</t>
  </si>
  <si>
    <t>○</t>
  </si>
  <si>
    <t>厚労</t>
  </si>
  <si>
    <t>課長　須藤　明彦</t>
    <rPh sb="3" eb="5">
      <t>スドウ</t>
    </rPh>
    <rPh sb="6" eb="8">
      <t>アキヒコ</t>
    </rPh>
    <phoneticPr fontId="5"/>
  </si>
  <si>
    <t>-</t>
    <phoneticPr fontId="5"/>
  </si>
  <si>
    <t>新型コロナウイルス感染症の拡大を防止するためのマスク等の物資については、世界的な需要の拡大により、国内需給が逼迫し、入手しにくい状況が続いていることから、広く国民へのサービスを提供する介護施設等のニーズがあり、的確に反映しているといえる。</t>
    <rPh sb="0" eb="2">
      <t>シンガタ</t>
    </rPh>
    <rPh sb="9" eb="12">
      <t>カンセンショウ</t>
    </rPh>
    <rPh sb="13" eb="15">
      <t>カクダイ</t>
    </rPh>
    <rPh sb="26" eb="27">
      <t>トウ</t>
    </rPh>
    <rPh sb="28" eb="30">
      <t>ブッシ</t>
    </rPh>
    <rPh sb="36" eb="39">
      <t>セカイテキ</t>
    </rPh>
    <rPh sb="40" eb="42">
      <t>ジュヨウ</t>
    </rPh>
    <rPh sb="43" eb="45">
      <t>カクダイ</t>
    </rPh>
    <rPh sb="49" eb="51">
      <t>コクナイ</t>
    </rPh>
    <rPh sb="51" eb="53">
      <t>ジュキュウ</t>
    </rPh>
    <rPh sb="54" eb="56">
      <t>ヒッパク</t>
    </rPh>
    <rPh sb="58" eb="60">
      <t>ニュウシュ</t>
    </rPh>
    <rPh sb="64" eb="66">
      <t>ジョウキョウ</t>
    </rPh>
    <rPh sb="67" eb="68">
      <t>ツヅ</t>
    </rPh>
    <rPh sb="77" eb="78">
      <t>ヒロ</t>
    </rPh>
    <rPh sb="88" eb="90">
      <t>テイキョウ</t>
    </rPh>
    <rPh sb="92" eb="94">
      <t>カイゴ</t>
    </rPh>
    <rPh sb="94" eb="96">
      <t>シセツ</t>
    </rPh>
    <rPh sb="96" eb="97">
      <t>トウ</t>
    </rPh>
    <rPh sb="105" eb="107">
      <t>テキカク</t>
    </rPh>
    <rPh sb="108" eb="110">
      <t>ハンエイ</t>
    </rPh>
    <phoneticPr fontId="5"/>
  </si>
  <si>
    <t>感染拡大防止のために国が迅速に対応する必要があるとともに、国際的な調達競争の中において、国が主導する必要がある。</t>
    <rPh sb="0" eb="2">
      <t>カンセン</t>
    </rPh>
    <rPh sb="2" eb="4">
      <t>カクダイ</t>
    </rPh>
    <rPh sb="4" eb="6">
      <t>ボウシ</t>
    </rPh>
    <rPh sb="10" eb="11">
      <t>クニ</t>
    </rPh>
    <rPh sb="12" eb="14">
      <t>ジンソク</t>
    </rPh>
    <rPh sb="15" eb="17">
      <t>タイオウ</t>
    </rPh>
    <rPh sb="19" eb="21">
      <t>ヒツヨウ</t>
    </rPh>
    <rPh sb="29" eb="31">
      <t>コクサイ</t>
    </rPh>
    <rPh sb="31" eb="32">
      <t>テキ</t>
    </rPh>
    <rPh sb="33" eb="35">
      <t>チョウタツ</t>
    </rPh>
    <rPh sb="35" eb="37">
      <t>キョウソウ</t>
    </rPh>
    <rPh sb="38" eb="39">
      <t>ナカ</t>
    </rPh>
    <rPh sb="44" eb="45">
      <t>クニ</t>
    </rPh>
    <rPh sb="46" eb="48">
      <t>シュドウ</t>
    </rPh>
    <rPh sb="50" eb="52">
      <t>ヒツヨウ</t>
    </rPh>
    <phoneticPr fontId="5"/>
  </si>
  <si>
    <t>介護施設等で新型コロナウイルスの感染症が発生した場合、入院までの間やPCR検査で陽性が確定するまでの疑わしい者に対してもケアを継続する必要があり、その間の感染拡大防止を図るための物資の確保は不可欠である。マスク等の物資について、国内需給が逼迫している状況では介護施設等が独自に入手することが困難であるため、国が直接買い上げ、介護施設等に安定的に供給することは必要かつ適切であり、優先度が高いといえる。</t>
    <rPh sb="75" eb="76">
      <t>カン</t>
    </rPh>
    <rPh sb="77" eb="79">
      <t>カンセン</t>
    </rPh>
    <rPh sb="79" eb="81">
      <t>カクダイ</t>
    </rPh>
    <rPh sb="81" eb="83">
      <t>ボウシ</t>
    </rPh>
    <rPh sb="84" eb="85">
      <t>ハカ</t>
    </rPh>
    <rPh sb="89" eb="91">
      <t>ブッシ</t>
    </rPh>
    <rPh sb="92" eb="94">
      <t>カクホ</t>
    </rPh>
    <rPh sb="95" eb="98">
      <t>フカケツ</t>
    </rPh>
    <rPh sb="105" eb="106">
      <t>トウ</t>
    </rPh>
    <rPh sb="107" eb="109">
      <t>ブッシ</t>
    </rPh>
    <rPh sb="114" eb="116">
      <t>コクナイ</t>
    </rPh>
    <rPh sb="116" eb="118">
      <t>ジュキュウ</t>
    </rPh>
    <rPh sb="119" eb="121">
      <t>ヒッパク</t>
    </rPh>
    <rPh sb="125" eb="127">
      <t>ジョウキョウ</t>
    </rPh>
    <rPh sb="129" eb="131">
      <t>カイゴ</t>
    </rPh>
    <rPh sb="131" eb="133">
      <t>シセツ</t>
    </rPh>
    <rPh sb="133" eb="134">
      <t>トウ</t>
    </rPh>
    <rPh sb="135" eb="137">
      <t>ドクジ</t>
    </rPh>
    <rPh sb="138" eb="140">
      <t>ニュウシュ</t>
    </rPh>
    <rPh sb="145" eb="147">
      <t>コンナン</t>
    </rPh>
    <rPh sb="153" eb="154">
      <t>クニ</t>
    </rPh>
    <rPh sb="155" eb="157">
      <t>チョクセツ</t>
    </rPh>
    <rPh sb="157" eb="158">
      <t>カ</t>
    </rPh>
    <rPh sb="159" eb="160">
      <t>ア</t>
    </rPh>
    <rPh sb="162" eb="164">
      <t>カイゴ</t>
    </rPh>
    <rPh sb="164" eb="166">
      <t>シセツ</t>
    </rPh>
    <rPh sb="166" eb="167">
      <t>トウ</t>
    </rPh>
    <rPh sb="168" eb="171">
      <t>アンテイテキ</t>
    </rPh>
    <rPh sb="172" eb="174">
      <t>キョウキュウ</t>
    </rPh>
    <rPh sb="179" eb="181">
      <t>ヒツヨウ</t>
    </rPh>
    <rPh sb="183" eb="185">
      <t>テキセツ</t>
    </rPh>
    <rPh sb="189" eb="192">
      <t>ユウセンド</t>
    </rPh>
    <rPh sb="193" eb="194">
      <t>タカ</t>
    </rPh>
    <phoneticPr fontId="5"/>
  </si>
  <si>
    <t>‐</t>
  </si>
  <si>
    <t>-</t>
    <phoneticPr fontId="5"/>
  </si>
  <si>
    <t>-</t>
    <phoneticPr fontId="5"/>
  </si>
  <si>
    <t>マスク等の物資を必要とする全ての介護施設等に必要数が行き渡るよう、都道府県等へ配布を行う。</t>
    <phoneticPr fontId="5"/>
  </si>
  <si>
    <t>我が国におけるマスク等の需給状況の逼迫を踏まえ、国がメーカーから直接買い上げて介護施設等にマスク等の物資を安定的に供給することで、新型コロナウイルス感染症の拡大防止に寄与する。</t>
    <rPh sb="39" eb="41">
      <t>カイゴ</t>
    </rPh>
    <rPh sb="41" eb="43">
      <t>シセツ</t>
    </rPh>
    <rPh sb="43" eb="44">
      <t>トウ</t>
    </rPh>
    <rPh sb="48" eb="49">
      <t>トウ</t>
    </rPh>
    <rPh sb="50" eb="52">
      <t>ブッシ</t>
    </rPh>
    <rPh sb="53" eb="56">
      <t>アンテイテキ</t>
    </rPh>
    <rPh sb="57" eb="59">
      <t>キョウキュウ</t>
    </rPh>
    <rPh sb="65" eb="67">
      <t>シンガタ</t>
    </rPh>
    <rPh sb="74" eb="77">
      <t>カンセンショウ</t>
    </rPh>
    <rPh sb="78" eb="80">
      <t>カクダイ</t>
    </rPh>
    <rPh sb="80" eb="82">
      <t>ボウシ</t>
    </rPh>
    <rPh sb="83" eb="85">
      <t>キヨ</t>
    </rPh>
    <phoneticPr fontId="5"/>
  </si>
  <si>
    <t>消耗品費</t>
    <rPh sb="0" eb="2">
      <t>ショウモウ</t>
    </rPh>
    <rPh sb="2" eb="3">
      <t>ヒン</t>
    </rPh>
    <rPh sb="3" eb="4">
      <t>ヒ</t>
    </rPh>
    <phoneticPr fontId="25"/>
  </si>
  <si>
    <t>保管・輸送費</t>
    <rPh sb="0" eb="2">
      <t>ホカン</t>
    </rPh>
    <rPh sb="3" eb="6">
      <t>ユソウヒ</t>
    </rPh>
    <phoneticPr fontId="25"/>
  </si>
  <si>
    <t>物資の保管・配送</t>
    <rPh sb="0" eb="2">
      <t>ブッシ</t>
    </rPh>
    <rPh sb="3" eb="5">
      <t>ホカン</t>
    </rPh>
    <rPh sb="6" eb="8">
      <t>ハイソウ</t>
    </rPh>
    <phoneticPr fontId="25"/>
  </si>
  <si>
    <t>興和株式会社</t>
    <phoneticPr fontId="25"/>
  </si>
  <si>
    <t>株式会社グランツ・プロジェクト</t>
    <phoneticPr fontId="25"/>
  </si>
  <si>
    <t>株式会社竹虎</t>
    <phoneticPr fontId="25"/>
  </si>
  <si>
    <t>株式会社Ｊ－ＭＡＣ</t>
    <phoneticPr fontId="25"/>
  </si>
  <si>
    <t>ＪＳＲトレーディング株式会社</t>
    <phoneticPr fontId="25"/>
  </si>
  <si>
    <t>宇都宮製作株式会社</t>
    <phoneticPr fontId="25"/>
  </si>
  <si>
    <t>ダンシャジャパン株式会社</t>
    <phoneticPr fontId="25"/>
  </si>
  <si>
    <t>株式会社ＸＩＮＳ</t>
    <phoneticPr fontId="25"/>
  </si>
  <si>
    <t>株式会社ダンロップホームプロダクツ</t>
    <phoneticPr fontId="25"/>
  </si>
  <si>
    <t>ビーワイディージャパン株式会社</t>
    <phoneticPr fontId="25"/>
  </si>
  <si>
    <t>使い捨て手袋の購入</t>
    <phoneticPr fontId="25"/>
  </si>
  <si>
    <t>不織布マスクの購入</t>
    <phoneticPr fontId="25"/>
  </si>
  <si>
    <t>サージカルマスクの購入</t>
    <phoneticPr fontId="25"/>
  </si>
  <si>
    <t>-</t>
    <phoneticPr fontId="25"/>
  </si>
  <si>
    <t>日本通運株式会社</t>
    <rPh sb="0" eb="2">
      <t>ニホン</t>
    </rPh>
    <rPh sb="2" eb="4">
      <t>ツウウン</t>
    </rPh>
    <rPh sb="4" eb="6">
      <t>カブシキ</t>
    </rPh>
    <rPh sb="6" eb="8">
      <t>カイシャ</t>
    </rPh>
    <phoneticPr fontId="25"/>
  </si>
  <si>
    <t>物資の保管・配送</t>
    <rPh sb="0" eb="2">
      <t>ブッシ</t>
    </rPh>
    <rPh sb="3" eb="5">
      <t>ホカン</t>
    </rPh>
    <rPh sb="6" eb="8">
      <t>ハイソウ</t>
    </rPh>
    <phoneticPr fontId="25"/>
  </si>
  <si>
    <t>・国内の不織布マスクの需給の逼迫を踏まえ、介護施設等に速やかに供給するために緊急性を要するものであったため。
・国内需給が安定する迄の当面の間、介護施設等への供給用として別用の製造ラインを立ち上げて製造してもらうため。</t>
    <rPh sb="4" eb="7">
      <t>フショクフ</t>
    </rPh>
    <rPh sb="14" eb="16">
      <t>ヒッパク</t>
    </rPh>
    <rPh sb="17" eb="18">
      <t>フ</t>
    </rPh>
    <rPh sb="21" eb="23">
      <t>カイゴ</t>
    </rPh>
    <rPh sb="23" eb="25">
      <t>シセツ</t>
    </rPh>
    <rPh sb="25" eb="26">
      <t>トウ</t>
    </rPh>
    <rPh sb="27" eb="28">
      <t>スミ</t>
    </rPh>
    <rPh sb="31" eb="33">
      <t>キョウキュウ</t>
    </rPh>
    <rPh sb="38" eb="41">
      <t>キンキュウセイ</t>
    </rPh>
    <rPh sb="42" eb="43">
      <t>ヨウ</t>
    </rPh>
    <rPh sb="56" eb="58">
      <t>コクナイ</t>
    </rPh>
    <rPh sb="58" eb="60">
      <t>ジュキュウ</t>
    </rPh>
    <rPh sb="61" eb="63">
      <t>アンテイ</t>
    </rPh>
    <rPh sb="99" eb="101">
      <t>セイゾウ</t>
    </rPh>
    <phoneticPr fontId="25"/>
  </si>
  <si>
    <t>国内の使い捨て手袋の需給の逼迫を踏まえ、介護施設等に速やかに供給するために緊急性を要するものであったため。</t>
    <rPh sb="3" eb="4">
      <t>ツカ</t>
    </rPh>
    <rPh sb="5" eb="6">
      <t>ス</t>
    </rPh>
    <rPh sb="7" eb="9">
      <t>テブクロ</t>
    </rPh>
    <rPh sb="16" eb="17">
      <t>フ</t>
    </rPh>
    <rPh sb="20" eb="22">
      <t>カイゴ</t>
    </rPh>
    <rPh sb="22" eb="24">
      <t>シセツ</t>
    </rPh>
    <rPh sb="24" eb="25">
      <t>トウ</t>
    </rPh>
    <rPh sb="26" eb="27">
      <t>スミ</t>
    </rPh>
    <rPh sb="30" eb="32">
      <t>キョウキュウ</t>
    </rPh>
    <phoneticPr fontId="25"/>
  </si>
  <si>
    <t>ー</t>
    <phoneticPr fontId="25"/>
  </si>
  <si>
    <t>－</t>
    <phoneticPr fontId="25"/>
  </si>
  <si>
    <t>介護施設等に物資を速やかに供給するために緊急性を要するものであったため。</t>
    <rPh sb="6" eb="8">
      <t>ブッシ</t>
    </rPh>
    <phoneticPr fontId="25"/>
  </si>
  <si>
    <t>有</t>
  </si>
  <si>
    <t>無</t>
  </si>
  <si>
    <t>国内需給の逼迫を踏まえ、介護施設等に速やかに供給するために緊急性を要するものであったため、緊急随意契約により契約を行っている。</t>
    <rPh sb="5" eb="7">
      <t>ヒッパク</t>
    </rPh>
    <rPh sb="8" eb="9">
      <t>フ</t>
    </rPh>
    <rPh sb="12" eb="14">
      <t>カイゴ</t>
    </rPh>
    <rPh sb="14" eb="16">
      <t>シセツ</t>
    </rPh>
    <rPh sb="16" eb="17">
      <t>トウ</t>
    </rPh>
    <rPh sb="18" eb="19">
      <t>スミ</t>
    </rPh>
    <rPh sb="22" eb="24">
      <t>キョウキュウ</t>
    </rPh>
    <rPh sb="29" eb="32">
      <t>キンキュウセイ</t>
    </rPh>
    <rPh sb="33" eb="34">
      <t>ヨウ</t>
    </rPh>
    <rPh sb="45" eb="47">
      <t>キンキュウ</t>
    </rPh>
    <rPh sb="47" eb="49">
      <t>ズイイ</t>
    </rPh>
    <rPh sb="49" eb="51">
      <t>ケイヤク</t>
    </rPh>
    <rPh sb="54" eb="56">
      <t>ケイヤク</t>
    </rPh>
    <rPh sb="57" eb="58">
      <t>オコナ</t>
    </rPh>
    <phoneticPr fontId="25"/>
  </si>
  <si>
    <t>我が国におけるマスク等の需給状況の逼迫を踏まえ、国においてマスク等の物資を確保し、介護施設等（障害児者、児童、生活困窮者向け施設等を含む）へ安定的に供給することにより、介護施設等における感染拡大防止を図る。</t>
    <phoneticPr fontId="25"/>
  </si>
  <si>
    <t>マスク等の物資について、国内需給が逼迫している状況では介護施設等が独自に入手することが困難であるため、国が直接買い上げ、介護施設等に安定的に供給することは必要かつ適切であり、妥当である。</t>
    <phoneticPr fontId="25"/>
  </si>
  <si>
    <t>活動実績については、十分に見込みに見合ったものになっている。</t>
    <phoneticPr fontId="25"/>
  </si>
  <si>
    <t>健康対策関係業務庁費</t>
    <rPh sb="0" eb="2">
      <t>ケンコウ</t>
    </rPh>
    <rPh sb="2" eb="4">
      <t>タイサク</t>
    </rPh>
    <rPh sb="4" eb="6">
      <t>カンケイ</t>
    </rPh>
    <rPh sb="6" eb="8">
      <t>ギョウム</t>
    </rPh>
    <rPh sb="8" eb="10">
      <t>チョウヒ</t>
    </rPh>
    <phoneticPr fontId="5"/>
  </si>
  <si>
    <t>B.日本通運株式会社</t>
    <rPh sb="2" eb="4">
      <t>ニホン</t>
    </rPh>
    <rPh sb="4" eb="6">
      <t>ツウウン</t>
    </rPh>
    <rPh sb="6" eb="8">
      <t>カブシキ</t>
    </rPh>
    <rPh sb="8" eb="10">
      <t>カイシャ</t>
    </rPh>
    <phoneticPr fontId="5"/>
  </si>
  <si>
    <t>A.興和株式会社</t>
    <rPh sb="2" eb="4">
      <t>コウワ</t>
    </rPh>
    <rPh sb="4" eb="6">
      <t>カブシキ</t>
    </rPh>
    <rPh sb="6" eb="8">
      <t>カイシャ</t>
    </rPh>
    <phoneticPr fontId="5"/>
  </si>
  <si>
    <t>不織布マスクの購入</t>
  </si>
  <si>
    <t>契約済み物資の納入の遅延等によるものであり、妥当である。</t>
    <rPh sb="0" eb="2">
      <t>ケイヤク</t>
    </rPh>
    <rPh sb="2" eb="3">
      <t>ズ</t>
    </rPh>
    <rPh sb="4" eb="6">
      <t>ブッシ</t>
    </rPh>
    <rPh sb="7" eb="9">
      <t>ノウニュウ</t>
    </rPh>
    <rPh sb="10" eb="12">
      <t>チエン</t>
    </rPh>
    <rPh sb="12" eb="13">
      <t>トウ</t>
    </rPh>
    <rPh sb="22" eb="24">
      <t>ダトウ</t>
    </rPh>
    <phoneticPr fontId="5"/>
  </si>
  <si>
    <t>令和３年度においては、遅延した一部物資の納入の上、令和２年度中に納入された物資も合わせ、介護施設等の支援のため、必要な配送を継続する。</t>
    <rPh sb="0" eb="2">
      <t>レイワ</t>
    </rPh>
    <rPh sb="3" eb="5">
      <t>ネンド</t>
    </rPh>
    <rPh sb="11" eb="13">
      <t>チエン</t>
    </rPh>
    <rPh sb="20" eb="22">
      <t>ノウニュウ</t>
    </rPh>
    <rPh sb="23" eb="24">
      <t>ウエ</t>
    </rPh>
    <rPh sb="25" eb="27">
      <t>レイワ</t>
    </rPh>
    <rPh sb="28" eb="30">
      <t>ネンド</t>
    </rPh>
    <rPh sb="30" eb="31">
      <t>ナカ</t>
    </rPh>
    <rPh sb="32" eb="34">
      <t>ノウニュウ</t>
    </rPh>
    <rPh sb="37" eb="39">
      <t>ブッシ</t>
    </rPh>
    <rPh sb="40" eb="41">
      <t>ア</t>
    </rPh>
    <rPh sb="44" eb="46">
      <t>カイゴ</t>
    </rPh>
    <rPh sb="46" eb="48">
      <t>シセツ</t>
    </rPh>
    <rPh sb="48" eb="49">
      <t>トウ</t>
    </rPh>
    <rPh sb="50" eb="52">
      <t>シエン</t>
    </rPh>
    <rPh sb="56" eb="58">
      <t>ヒツヨウ</t>
    </rPh>
    <rPh sb="59" eb="61">
      <t>ハイソウ</t>
    </rPh>
    <rPh sb="62" eb="64">
      <t>ケイゾク</t>
    </rPh>
    <phoneticPr fontId="25"/>
  </si>
  <si>
    <t>単位当たりコスト＝Ｘ／Ｙ
X「執行額」／Y「国が購入した物資の数」
※人件費や配送費について物資の単位あたりの計算が困難なため含めていない。</t>
    <rPh sb="28" eb="30">
      <t>ブッシ</t>
    </rPh>
    <rPh sb="46" eb="48">
      <t>ブッシ</t>
    </rPh>
    <phoneticPr fontId="5"/>
  </si>
  <si>
    <t>207億円
/22億枚</t>
    <rPh sb="3" eb="4">
      <t>オク</t>
    </rPh>
    <rPh sb="4" eb="5">
      <t>エン</t>
    </rPh>
    <rPh sb="9" eb="10">
      <t>オク</t>
    </rPh>
    <rPh sb="10" eb="11">
      <t>マイ</t>
    </rPh>
    <phoneticPr fontId="5"/>
  </si>
  <si>
    <t>マスク等物資の国内需給が逼迫している状況では介護施設等が独自に入手することが困難であるため、国が事業者と直接契約の上、海外からの輸入等により確保し、介護施設等に安定的に供給したものであり、妥当なコストである。</t>
    <rPh sb="3" eb="4">
      <t>トウ</t>
    </rPh>
    <rPh sb="4" eb="6">
      <t>ブッシ</t>
    </rPh>
    <rPh sb="7" eb="9">
      <t>コクナイ</t>
    </rPh>
    <rPh sb="9" eb="11">
      <t>ジュキュウ</t>
    </rPh>
    <rPh sb="12" eb="14">
      <t>ヒッパク</t>
    </rPh>
    <rPh sb="18" eb="20">
      <t>ジョウキョウ</t>
    </rPh>
    <rPh sb="22" eb="24">
      <t>カイゴ</t>
    </rPh>
    <rPh sb="24" eb="26">
      <t>シセツ</t>
    </rPh>
    <rPh sb="26" eb="27">
      <t>トウ</t>
    </rPh>
    <rPh sb="28" eb="30">
      <t>ドクジ</t>
    </rPh>
    <rPh sb="31" eb="33">
      <t>ニュウシュ</t>
    </rPh>
    <rPh sb="38" eb="40">
      <t>コンナン</t>
    </rPh>
    <rPh sb="46" eb="47">
      <t>クニ</t>
    </rPh>
    <rPh sb="48" eb="51">
      <t>ジギョウシャ</t>
    </rPh>
    <rPh sb="52" eb="54">
      <t>チョクセツ</t>
    </rPh>
    <rPh sb="54" eb="56">
      <t>ケイヤク</t>
    </rPh>
    <rPh sb="57" eb="58">
      <t>ウエ</t>
    </rPh>
    <rPh sb="59" eb="61">
      <t>カイガイ</t>
    </rPh>
    <rPh sb="64" eb="66">
      <t>ユニュウ</t>
    </rPh>
    <rPh sb="66" eb="67">
      <t>トウ</t>
    </rPh>
    <rPh sb="70" eb="72">
      <t>カクホ</t>
    </rPh>
    <rPh sb="94" eb="96">
      <t>ダトウ</t>
    </rPh>
    <phoneticPr fontId="25"/>
  </si>
  <si>
    <t>新型コロナウイルス感染拡大防止の観点から、介護施設等にマスク等を安定的に供給できるよう、国がメーカーから直接買い上げた上で、地方自治体を経由して配布する。</t>
    <phoneticPr fontId="25"/>
  </si>
  <si>
    <t>介護施設等における感染拡大防止を目標とし、令和２年度中に全都道府県・指定都市・中核市に対して計609,642,890枚配布を行った。</t>
    <rPh sb="16" eb="18">
      <t>モクヒョウ</t>
    </rPh>
    <rPh sb="21" eb="23">
      <t>レイワ</t>
    </rPh>
    <rPh sb="24" eb="26">
      <t>ネンド</t>
    </rPh>
    <rPh sb="26" eb="27">
      <t>チュウ</t>
    </rPh>
    <rPh sb="28" eb="29">
      <t>ゼン</t>
    </rPh>
    <rPh sb="29" eb="33">
      <t>トドウフケン</t>
    </rPh>
    <rPh sb="34" eb="36">
      <t>シテイ</t>
    </rPh>
    <rPh sb="36" eb="38">
      <t>トシ</t>
    </rPh>
    <rPh sb="39" eb="42">
      <t>チュウカクシ</t>
    </rPh>
    <rPh sb="43" eb="44">
      <t>タイ</t>
    </rPh>
    <rPh sb="46" eb="47">
      <t>ケイ</t>
    </rPh>
    <rPh sb="58" eb="59">
      <t>マイ</t>
    </rPh>
    <rPh sb="59" eb="61">
      <t>ハイフ</t>
    </rPh>
    <rPh sb="62" eb="63">
      <t>オコナ</t>
    </rPh>
    <phoneticPr fontId="5"/>
  </si>
  <si>
    <t>本事業は、マスク等の物資について、国内需給が逼迫している状況では介護施設等が独自に入手することが困難であるため、国が直接買い上げ、介護施設等に安定的に供給するための事業であり、全都道府県・指定都市・中核市に対し、マスク等物資を配送した。引き続き、介護施設等の支援のため、事業を実施していく必要がある。</t>
    <rPh sb="0" eb="1">
      <t>ホン</t>
    </rPh>
    <rPh sb="1" eb="3">
      <t>ジギョウ</t>
    </rPh>
    <rPh sb="82" eb="84">
      <t>ジギョウ</t>
    </rPh>
    <rPh sb="88" eb="93">
      <t>ゼントドウフケン</t>
    </rPh>
    <rPh sb="94" eb="96">
      <t>シテイ</t>
    </rPh>
    <rPh sb="96" eb="98">
      <t>トシ</t>
    </rPh>
    <rPh sb="99" eb="102">
      <t>チュウカクシ</t>
    </rPh>
    <rPh sb="103" eb="104">
      <t>タイ</t>
    </rPh>
    <rPh sb="109" eb="110">
      <t>トウ</t>
    </rPh>
    <rPh sb="110" eb="112">
      <t>ブッシ</t>
    </rPh>
    <rPh sb="113" eb="115">
      <t>ハイソウ</t>
    </rPh>
    <rPh sb="123" eb="125">
      <t>カイゴ</t>
    </rPh>
    <rPh sb="125" eb="127">
      <t>シセツ</t>
    </rPh>
    <rPh sb="127" eb="128">
      <t>トウ</t>
    </rPh>
    <rPh sb="129" eb="131">
      <t>シエン</t>
    </rPh>
    <rPh sb="135" eb="137">
      <t>ジギョウ</t>
    </rPh>
    <rPh sb="138" eb="140">
      <t>ジッシ</t>
    </rPh>
    <phoneticPr fontId="25"/>
  </si>
  <si>
    <t>令和3年度以降では、マスク等の医療機器・消耗品が市場の豊富に供給されるようになっており、この事業の必要性は無くなったと考えます。(増田　正志)</t>
    <phoneticPr fontId="25"/>
  </si>
  <si>
    <t>終了予定</t>
    <phoneticPr fontId="25"/>
  </si>
  <si>
    <t>事業は当初の予定通りの成果を達成したため、令和３年度をもって終了すること。</t>
    <phoneticPr fontId="25"/>
  </si>
  <si>
    <t>-</t>
    <phoneticPr fontId="25"/>
  </si>
  <si>
    <t>当該事業は終了するが、得られた知見は他の事業にも活用する。</t>
    <rPh sb="0" eb="2">
      <t>トウガイ</t>
    </rPh>
    <rPh sb="2" eb="4">
      <t>ジギョウ</t>
    </rPh>
    <rPh sb="5" eb="7">
      <t>シュウリョウ</t>
    </rPh>
    <rPh sb="11" eb="12">
      <t>エ</t>
    </rPh>
    <rPh sb="15" eb="17">
      <t>チケン</t>
    </rPh>
    <rPh sb="18" eb="19">
      <t>ホカ</t>
    </rPh>
    <rPh sb="20" eb="22">
      <t>ジギョウ</t>
    </rPh>
    <rPh sb="24" eb="26">
      <t>カツヨウ</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</si>
</sst>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0</xdr:colOff>
      <xdr:row>748</xdr:row>
      <xdr:rowOff>266693</xdr:rowOff>
    </xdr:from>
    <xdr:to>
      <xdr:col>49</xdr:col>
      <xdr:colOff>19050</xdr:colOff>
      <xdr:row>757</xdr:row>
      <xdr:rowOff>40898</xdr:rowOff>
    </xdr:to>
    <xdr:grpSp>
      <xdr:nvGrpSpPr>
        <xdr:cNvPr id="4" name="グループ化 3"/>
        <xdr:cNvGrpSpPr/>
      </xdr:nvGrpSpPr>
      <xdr:grpSpPr>
        <a:xfrm>
          <a:off x="1836964" y="44136122"/>
          <a:ext cx="8183336" cy="2958276"/>
          <a:chOff x="2600325" y="38575986"/>
          <a:chExt cx="6858000" cy="2887803"/>
        </a:xfrm>
      </xdr:grpSpPr>
      <xdr:sp macro="" textlink="">
        <xdr:nvSpPr>
          <xdr:cNvPr id="5" name="正方形/長方形 4"/>
          <xdr:cNvSpPr/>
        </xdr:nvSpPr>
        <xdr:spPr>
          <a:xfrm>
            <a:off x="2600325" y="38575986"/>
            <a:ext cx="6858000" cy="8763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a:t>厚生労働省</a:t>
            </a:r>
            <a:endParaRPr kumimoji="1" lang="en-US" altLang="ja-JP" sz="1800"/>
          </a:p>
          <a:p>
            <a:pPr algn="ctr"/>
            <a:r>
              <a:rPr kumimoji="1" lang="en-US" altLang="ja-JP" sz="1800"/>
              <a:t>21,968</a:t>
            </a:r>
            <a:r>
              <a:rPr kumimoji="1" lang="ja-JP" altLang="en-US" sz="1800"/>
              <a:t>百万円</a:t>
            </a:r>
          </a:p>
        </xdr:txBody>
      </xdr:sp>
      <xdr:cxnSp macro="">
        <xdr:nvCxnSpPr>
          <xdr:cNvPr id="6" name="直線矢印コネクタ 5"/>
          <xdr:cNvCxnSpPr/>
        </xdr:nvCxnSpPr>
        <xdr:spPr>
          <a:xfrm flipH="1">
            <a:off x="3030196" y="39454950"/>
            <a:ext cx="9524" cy="1604651"/>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xnSp macro="">
        <xdr:nvCxnSpPr>
          <xdr:cNvPr id="7" name="直線矢印コネクタ 6"/>
          <xdr:cNvCxnSpPr/>
        </xdr:nvCxnSpPr>
        <xdr:spPr>
          <a:xfrm flipH="1">
            <a:off x="8795004" y="39455173"/>
            <a:ext cx="14288" cy="2008616"/>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11</xdr:col>
      <xdr:colOff>57150</xdr:colOff>
      <xdr:row>779</xdr:row>
      <xdr:rowOff>28575</xdr:rowOff>
    </xdr:from>
    <xdr:to>
      <xdr:col>20</xdr:col>
      <xdr:colOff>28574</xdr:colOff>
      <xdr:row>779</xdr:row>
      <xdr:rowOff>305465</xdr:rowOff>
    </xdr:to>
    <xdr:sp macro="" textlink="">
      <xdr:nvSpPr>
        <xdr:cNvPr id="12" name="大かっこ 11"/>
        <xdr:cNvSpPr/>
      </xdr:nvSpPr>
      <xdr:spPr>
        <a:xfrm>
          <a:off x="2257425" y="53921025"/>
          <a:ext cx="1771649" cy="27689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ja-JP" altLang="en-US" sz="1100"/>
            <a:t>運送業者に納品</a:t>
          </a:r>
        </a:p>
      </xdr:txBody>
    </xdr:sp>
    <xdr:clientData/>
  </xdr:twoCellAnchor>
  <xdr:twoCellAnchor>
    <xdr:from>
      <xdr:col>37</xdr:col>
      <xdr:colOff>95250</xdr:colOff>
      <xdr:row>757</xdr:row>
      <xdr:rowOff>30473</xdr:rowOff>
    </xdr:from>
    <xdr:to>
      <xdr:col>49</xdr:col>
      <xdr:colOff>238125</xdr:colOff>
      <xdr:row>761</xdr:row>
      <xdr:rowOff>29221</xdr:rowOff>
    </xdr:to>
    <xdr:grpSp>
      <xdr:nvGrpSpPr>
        <xdr:cNvPr id="18" name="グループ化 17"/>
        <xdr:cNvGrpSpPr/>
      </xdr:nvGrpSpPr>
      <xdr:grpSpPr>
        <a:xfrm>
          <a:off x="7647214" y="47083973"/>
          <a:ext cx="2592161" cy="1413891"/>
          <a:chOff x="4029075" y="45093914"/>
          <a:chExt cx="2590800" cy="1407801"/>
        </a:xfrm>
      </xdr:grpSpPr>
      <xdr:sp macro="" textlink="">
        <xdr:nvSpPr>
          <xdr:cNvPr id="9" name="正方形/長方形 8"/>
          <xdr:cNvSpPr/>
        </xdr:nvSpPr>
        <xdr:spPr>
          <a:xfrm>
            <a:off x="4648200" y="45151298"/>
            <a:ext cx="1971675" cy="96875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Ｂ．物資の保管・配送</a:t>
            </a:r>
            <a:endParaRPr kumimoji="1" lang="en-US" altLang="ja-JP" sz="1400"/>
          </a:p>
          <a:p>
            <a:pPr algn="ctr"/>
            <a:r>
              <a:rPr kumimoji="1" lang="ja-JP" altLang="en-US" sz="1400"/>
              <a:t>日本通運株式会社</a:t>
            </a:r>
            <a:endParaRPr kumimoji="1" lang="en-US" altLang="ja-JP" sz="1400"/>
          </a:p>
          <a:p>
            <a:pPr algn="ctr"/>
            <a:r>
              <a:rPr kumimoji="1" lang="en-US" altLang="ja-JP" sz="1400"/>
              <a:t>1,264</a:t>
            </a:r>
            <a:r>
              <a:rPr kumimoji="1" lang="ja-JP" altLang="en-US" sz="1400"/>
              <a:t>百万円</a:t>
            </a:r>
            <a:endParaRPr kumimoji="1" lang="en-US" altLang="ja-JP" sz="1400"/>
          </a:p>
        </xdr:txBody>
      </xdr:sp>
      <xdr:sp macro="" textlink="">
        <xdr:nvSpPr>
          <xdr:cNvPr id="11" name="大かっこ 10"/>
          <xdr:cNvSpPr/>
        </xdr:nvSpPr>
        <xdr:spPr>
          <a:xfrm>
            <a:off x="4743451" y="46224825"/>
            <a:ext cx="1771650" cy="27689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ja-JP" altLang="en-US" sz="1100"/>
              <a:t>都道府県等に配送</a:t>
            </a:r>
          </a:p>
        </xdr:txBody>
      </xdr:sp>
      <xdr:cxnSp macro="">
        <xdr:nvCxnSpPr>
          <xdr:cNvPr id="13" name="直線矢印コネクタ 12"/>
          <xdr:cNvCxnSpPr/>
        </xdr:nvCxnSpPr>
        <xdr:spPr>
          <a:xfrm>
            <a:off x="4029075" y="45478520"/>
            <a:ext cx="590550" cy="335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sp macro="" textlink="">
        <xdr:nvSpPr>
          <xdr:cNvPr id="16" name="テキスト ボックス 15"/>
          <xdr:cNvSpPr txBox="1"/>
        </xdr:nvSpPr>
        <xdr:spPr>
          <a:xfrm>
            <a:off x="4041744" y="45093914"/>
            <a:ext cx="964238" cy="3910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納品</a:t>
            </a:r>
          </a:p>
        </xdr:txBody>
      </xdr:sp>
    </xdr:grpSp>
    <xdr:clientData/>
  </xdr:twoCellAnchor>
  <xdr:twoCellAnchor>
    <xdr:from>
      <xdr:col>40</xdr:col>
      <xdr:colOff>123824</xdr:colOff>
      <xdr:row>761</xdr:row>
      <xdr:rowOff>38100</xdr:rowOff>
    </xdr:from>
    <xdr:to>
      <xdr:col>49</xdr:col>
      <xdr:colOff>200024</xdr:colOff>
      <xdr:row>765</xdr:row>
      <xdr:rowOff>425804</xdr:rowOff>
    </xdr:to>
    <xdr:grpSp>
      <xdr:nvGrpSpPr>
        <xdr:cNvPr id="26" name="グループ化 25"/>
        <xdr:cNvGrpSpPr/>
      </xdr:nvGrpSpPr>
      <xdr:grpSpPr>
        <a:xfrm>
          <a:off x="8288110" y="48506743"/>
          <a:ext cx="1913164" cy="2115811"/>
          <a:chOff x="8105774" y="46977300"/>
          <a:chExt cx="1876425" cy="2111729"/>
        </a:xfrm>
      </xdr:grpSpPr>
      <xdr:cxnSp macro="">
        <xdr:nvCxnSpPr>
          <xdr:cNvPr id="14" name="直線矢印コネクタ 13"/>
          <xdr:cNvCxnSpPr/>
        </xdr:nvCxnSpPr>
        <xdr:spPr>
          <a:xfrm>
            <a:off x="9020175" y="46977300"/>
            <a:ext cx="0" cy="147020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sp macro="" textlink="">
        <xdr:nvSpPr>
          <xdr:cNvPr id="15" name="正方形/長方形 14"/>
          <xdr:cNvSpPr/>
        </xdr:nvSpPr>
        <xdr:spPr>
          <a:xfrm>
            <a:off x="8105774" y="48444150"/>
            <a:ext cx="1876425" cy="64487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都道府県等</a:t>
            </a:r>
          </a:p>
        </xdr:txBody>
      </xdr:sp>
      <xdr:sp macro="" textlink="">
        <xdr:nvSpPr>
          <xdr:cNvPr id="17" name="テキスト ボックス 16"/>
          <xdr:cNvSpPr txBox="1"/>
        </xdr:nvSpPr>
        <xdr:spPr>
          <a:xfrm>
            <a:off x="9067799" y="47348775"/>
            <a:ext cx="862508" cy="370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配送</a:t>
            </a:r>
          </a:p>
        </xdr:txBody>
      </xdr:sp>
    </xdr:grpSp>
    <xdr:clientData/>
  </xdr:twoCellAnchor>
  <xdr:twoCellAnchor editAs="oneCell">
    <xdr:from>
      <xdr:col>6</xdr:col>
      <xdr:colOff>85725</xdr:colOff>
      <xdr:row>756</xdr:row>
      <xdr:rowOff>19050</xdr:rowOff>
    </xdr:from>
    <xdr:to>
      <xdr:col>37</xdr:col>
      <xdr:colOff>37331</xdr:colOff>
      <xdr:row>769</xdr:row>
      <xdr:rowOff>75515</xdr:rowOff>
    </xdr:to>
    <xdr:pic>
      <xdr:nvPicPr>
        <xdr:cNvPr id="3" name="図 2"/>
        <xdr:cNvPicPr>
          <a:picLocks noChangeAspect="1"/>
        </xdr:cNvPicPr>
      </xdr:nvPicPr>
      <xdr:blipFill>
        <a:blip xmlns:r="http://schemas.openxmlformats.org/officeDocument/2006/relationships" r:embed="rId1"/>
        <a:stretch>
          <a:fillRect/>
        </a:stretch>
      </xdr:blipFill>
      <xdr:spPr>
        <a:xfrm>
          <a:off x="1285875" y="45148500"/>
          <a:ext cx="6152381" cy="5476190"/>
        </a:xfrm>
        <a:prstGeom prst="rect">
          <a:avLst/>
        </a:prstGeom>
      </xdr:spPr>
    </xdr:pic>
    <xdr:clientData/>
  </xdr:twoCellAnchor>
  <xdr:twoCellAnchor>
    <xdr:from>
      <xdr:col>12</xdr:col>
      <xdr:colOff>0</xdr:colOff>
      <xdr:row>752</xdr:row>
      <xdr:rowOff>342900</xdr:rowOff>
    </xdr:from>
    <xdr:to>
      <xdr:col>21</xdr:col>
      <xdr:colOff>152400</xdr:colOff>
      <xdr:row>753</xdr:row>
      <xdr:rowOff>304800</xdr:rowOff>
    </xdr:to>
    <xdr:sp macro="" textlink="">
      <xdr:nvSpPr>
        <xdr:cNvPr id="2" name="テキスト ボックス 1"/>
        <xdr:cNvSpPr txBox="1"/>
      </xdr:nvSpPr>
      <xdr:spPr>
        <a:xfrm>
          <a:off x="2400300" y="45462825"/>
          <a:ext cx="1952625"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35</xdr:col>
      <xdr:colOff>137160</xdr:colOff>
      <xdr:row>753</xdr:row>
      <xdr:rowOff>38100</xdr:rowOff>
    </xdr:from>
    <xdr:to>
      <xdr:col>45</xdr:col>
      <xdr:colOff>28576</xdr:colOff>
      <xdr:row>754</xdr:row>
      <xdr:rowOff>9525</xdr:rowOff>
    </xdr:to>
    <xdr:sp macro="" textlink="">
      <xdr:nvSpPr>
        <xdr:cNvPr id="19" name="テキスト ボックス 18"/>
        <xdr:cNvSpPr txBox="1"/>
      </xdr:nvSpPr>
      <xdr:spPr>
        <a:xfrm>
          <a:off x="6537960" y="45232320"/>
          <a:ext cx="1720216" cy="3295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39" zoomScale="70" zoomScaleNormal="75" zoomScaleSheetLayoutView="70" zoomScalePageLayoutView="85" workbookViewId="0">
      <selection activeCell="J847" sqref="J847:O84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406</v>
      </c>
      <c r="AJ2" s="940" t="s">
        <v>725</v>
      </c>
      <c r="AK2" s="940"/>
      <c r="AL2" s="940"/>
      <c r="AM2" s="940"/>
      <c r="AN2" s="98" t="s">
        <v>406</v>
      </c>
      <c r="AO2" s="940">
        <v>20</v>
      </c>
      <c r="AP2" s="940"/>
      <c r="AQ2" s="940"/>
      <c r="AR2" s="99" t="s">
        <v>709</v>
      </c>
      <c r="AS2" s="946">
        <v>204</v>
      </c>
      <c r="AT2" s="946"/>
      <c r="AU2" s="946"/>
      <c r="AV2" s="98" t="str">
        <f>IF(AW2="","","-")</f>
        <v/>
      </c>
      <c r="AW2" s="906"/>
      <c r="AX2" s="906"/>
    </row>
    <row r="3" spans="1:50" ht="21" customHeight="1" thickBot="1" x14ac:dyDescent="0.2">
      <c r="A3" s="861" t="s">
        <v>702</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23" t="s">
        <v>64</v>
      </c>
      <c r="AJ3" s="863" t="s">
        <v>710</v>
      </c>
      <c r="AK3" s="863"/>
      <c r="AL3" s="863"/>
      <c r="AM3" s="863"/>
      <c r="AN3" s="863"/>
      <c r="AO3" s="863"/>
      <c r="AP3" s="863"/>
      <c r="AQ3" s="863"/>
      <c r="AR3" s="863"/>
      <c r="AS3" s="863"/>
      <c r="AT3" s="863"/>
      <c r="AU3" s="863"/>
      <c r="AV3" s="863"/>
      <c r="AW3" s="863"/>
      <c r="AX3" s="24" t="s">
        <v>65</v>
      </c>
    </row>
    <row r="4" spans="1:50" ht="24.75" customHeight="1" x14ac:dyDescent="0.15">
      <c r="A4" s="704" t="s">
        <v>25</v>
      </c>
      <c r="B4" s="705"/>
      <c r="C4" s="705"/>
      <c r="D4" s="705"/>
      <c r="E4" s="705"/>
      <c r="F4" s="705"/>
      <c r="G4" s="682" t="s">
        <v>711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712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3" t="s">
        <v>713</v>
      </c>
      <c r="H5" s="834"/>
      <c r="I5" s="834"/>
      <c r="J5" s="834"/>
      <c r="K5" s="834"/>
      <c r="L5" s="834"/>
      <c r="M5" s="835" t="s">
        <v>66</v>
      </c>
      <c r="N5" s="836"/>
      <c r="O5" s="836"/>
      <c r="P5" s="836"/>
      <c r="Q5" s="836"/>
      <c r="R5" s="837"/>
      <c r="S5" s="838" t="s">
        <v>511</v>
      </c>
      <c r="T5" s="834"/>
      <c r="U5" s="834"/>
      <c r="V5" s="834"/>
      <c r="W5" s="834"/>
      <c r="X5" s="839"/>
      <c r="Y5" s="698" t="s">
        <v>3</v>
      </c>
      <c r="Z5" s="542"/>
      <c r="AA5" s="542"/>
      <c r="AB5" s="542"/>
      <c r="AC5" s="542"/>
      <c r="AD5" s="543"/>
      <c r="AE5" s="699" t="s">
        <v>714</v>
      </c>
      <c r="AF5" s="699"/>
      <c r="AG5" s="699"/>
      <c r="AH5" s="699"/>
      <c r="AI5" s="699"/>
      <c r="AJ5" s="699"/>
      <c r="AK5" s="699"/>
      <c r="AL5" s="699"/>
      <c r="AM5" s="699"/>
      <c r="AN5" s="699"/>
      <c r="AO5" s="699"/>
      <c r="AP5" s="700"/>
      <c r="AQ5" s="701" t="s">
        <v>726</v>
      </c>
      <c r="AR5" s="702"/>
      <c r="AS5" s="702"/>
      <c r="AT5" s="702"/>
      <c r="AU5" s="702"/>
      <c r="AV5" s="702"/>
      <c r="AW5" s="702"/>
      <c r="AX5" s="703"/>
    </row>
    <row r="6" spans="1:50" ht="39" customHeight="1" x14ac:dyDescent="0.15">
      <c r="A6" s="706" t="s">
        <v>4</v>
      </c>
      <c r="B6" s="707"/>
      <c r="C6" s="707"/>
      <c r="D6" s="707"/>
      <c r="E6" s="707"/>
      <c r="F6" s="707"/>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715</v>
      </c>
      <c r="H7" s="498"/>
      <c r="I7" s="498"/>
      <c r="J7" s="498"/>
      <c r="K7" s="498"/>
      <c r="L7" s="498"/>
      <c r="M7" s="498"/>
      <c r="N7" s="498"/>
      <c r="O7" s="498"/>
      <c r="P7" s="498"/>
      <c r="Q7" s="498"/>
      <c r="R7" s="498"/>
      <c r="S7" s="498"/>
      <c r="T7" s="498"/>
      <c r="U7" s="498"/>
      <c r="V7" s="498"/>
      <c r="W7" s="498"/>
      <c r="X7" s="499"/>
      <c r="Y7" s="918" t="s">
        <v>389</v>
      </c>
      <c r="Z7" s="439"/>
      <c r="AA7" s="439"/>
      <c r="AB7" s="439"/>
      <c r="AC7" s="439"/>
      <c r="AD7" s="919"/>
      <c r="AE7" s="907" t="s">
        <v>715</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v>
      </c>
      <c r="H8" s="720"/>
      <c r="I8" s="720"/>
      <c r="J8" s="720"/>
      <c r="K8" s="720"/>
      <c r="L8" s="720"/>
      <c r="M8" s="720"/>
      <c r="N8" s="720"/>
      <c r="O8" s="720"/>
      <c r="P8" s="720"/>
      <c r="Q8" s="720"/>
      <c r="R8" s="720"/>
      <c r="S8" s="720"/>
      <c r="T8" s="720"/>
      <c r="U8" s="720"/>
      <c r="V8" s="720"/>
      <c r="W8" s="720"/>
      <c r="X8" s="942"/>
      <c r="Y8" s="840" t="s">
        <v>257</v>
      </c>
      <c r="Z8" s="841"/>
      <c r="AA8" s="841"/>
      <c r="AB8" s="841"/>
      <c r="AC8" s="841"/>
      <c r="AD8" s="842"/>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3" t="s">
        <v>23</v>
      </c>
      <c r="B9" s="844"/>
      <c r="C9" s="844"/>
      <c r="D9" s="844"/>
      <c r="E9" s="844"/>
      <c r="F9" s="844"/>
      <c r="G9" s="845" t="s">
        <v>763</v>
      </c>
      <c r="H9" s="846"/>
      <c r="I9" s="846"/>
      <c r="J9" s="846"/>
      <c r="K9" s="846"/>
      <c r="L9" s="846"/>
      <c r="M9" s="846"/>
      <c r="N9" s="846"/>
      <c r="O9" s="846"/>
      <c r="P9" s="846"/>
      <c r="Q9" s="846"/>
      <c r="R9" s="846"/>
      <c r="S9" s="846"/>
      <c r="T9" s="846"/>
      <c r="U9" s="846"/>
      <c r="V9" s="846"/>
      <c r="W9" s="846"/>
      <c r="X9" s="846"/>
      <c r="Y9" s="846"/>
      <c r="Z9" s="846"/>
      <c r="AA9" s="846"/>
      <c r="AB9" s="846"/>
      <c r="AC9" s="846"/>
      <c r="AD9" s="846"/>
      <c r="AE9" s="846"/>
      <c r="AF9" s="846"/>
      <c r="AG9" s="846"/>
      <c r="AH9" s="846"/>
      <c r="AI9" s="846"/>
      <c r="AJ9" s="846"/>
      <c r="AK9" s="846"/>
      <c r="AL9" s="846"/>
      <c r="AM9" s="846"/>
      <c r="AN9" s="846"/>
      <c r="AO9" s="846"/>
      <c r="AP9" s="846"/>
      <c r="AQ9" s="846"/>
      <c r="AR9" s="846"/>
      <c r="AS9" s="846"/>
      <c r="AT9" s="846"/>
      <c r="AU9" s="846"/>
      <c r="AV9" s="846"/>
      <c r="AW9" s="846"/>
      <c r="AX9" s="847"/>
    </row>
    <row r="10" spans="1:50" ht="80.25" customHeight="1" x14ac:dyDescent="0.15">
      <c r="A10" s="660" t="s">
        <v>30</v>
      </c>
      <c r="B10" s="661"/>
      <c r="C10" s="661"/>
      <c r="D10" s="661"/>
      <c r="E10" s="661"/>
      <c r="F10" s="661"/>
      <c r="G10" s="754" t="s">
        <v>775</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59" t="s">
        <v>24</v>
      </c>
      <c r="B12" s="960"/>
      <c r="C12" s="960"/>
      <c r="D12" s="960"/>
      <c r="E12" s="960"/>
      <c r="F12" s="961"/>
      <c r="G12" s="760"/>
      <c r="H12" s="761"/>
      <c r="I12" s="761"/>
      <c r="J12" s="761"/>
      <c r="K12" s="761"/>
      <c r="L12" s="761"/>
      <c r="M12" s="761"/>
      <c r="N12" s="761"/>
      <c r="O12" s="761"/>
      <c r="P12" s="446" t="s">
        <v>390</v>
      </c>
      <c r="Q12" s="441"/>
      <c r="R12" s="441"/>
      <c r="S12" s="441"/>
      <c r="T12" s="441"/>
      <c r="U12" s="441"/>
      <c r="V12" s="442"/>
      <c r="W12" s="446" t="s">
        <v>412</v>
      </c>
      <c r="X12" s="441"/>
      <c r="Y12" s="441"/>
      <c r="Z12" s="441"/>
      <c r="AA12" s="441"/>
      <c r="AB12" s="441"/>
      <c r="AC12" s="442"/>
      <c r="AD12" s="446" t="s">
        <v>699</v>
      </c>
      <c r="AE12" s="441"/>
      <c r="AF12" s="441"/>
      <c r="AG12" s="441"/>
      <c r="AH12" s="441"/>
      <c r="AI12" s="441"/>
      <c r="AJ12" s="442"/>
      <c r="AK12" s="446" t="s">
        <v>703</v>
      </c>
      <c r="AL12" s="441"/>
      <c r="AM12" s="441"/>
      <c r="AN12" s="441"/>
      <c r="AO12" s="441"/>
      <c r="AP12" s="441"/>
      <c r="AQ12" s="442"/>
      <c r="AR12" s="446" t="s">
        <v>704</v>
      </c>
      <c r="AS12" s="441"/>
      <c r="AT12" s="441"/>
      <c r="AU12" s="441"/>
      <c r="AV12" s="441"/>
      <c r="AW12" s="441"/>
      <c r="AX12" s="722"/>
    </row>
    <row r="13" spans="1:50" ht="21" customHeight="1" x14ac:dyDescent="0.15">
      <c r="A13" s="612"/>
      <c r="B13" s="613"/>
      <c r="C13" s="613"/>
      <c r="D13" s="613"/>
      <c r="E13" s="613"/>
      <c r="F13" s="614"/>
      <c r="G13" s="723" t="s">
        <v>6</v>
      </c>
      <c r="H13" s="724"/>
      <c r="I13" s="764" t="s">
        <v>7</v>
      </c>
      <c r="J13" s="765"/>
      <c r="K13" s="765"/>
      <c r="L13" s="765"/>
      <c r="M13" s="765"/>
      <c r="N13" s="765"/>
      <c r="O13" s="766"/>
      <c r="P13" s="657" t="s">
        <v>715</v>
      </c>
      <c r="Q13" s="658"/>
      <c r="R13" s="658"/>
      <c r="S13" s="658"/>
      <c r="T13" s="658"/>
      <c r="U13" s="658"/>
      <c r="V13" s="659"/>
      <c r="W13" s="657" t="s">
        <v>715</v>
      </c>
      <c r="X13" s="658"/>
      <c r="Y13" s="658"/>
      <c r="Z13" s="658"/>
      <c r="AA13" s="658"/>
      <c r="AB13" s="658"/>
      <c r="AC13" s="659"/>
      <c r="AD13" s="657" t="s">
        <v>715</v>
      </c>
      <c r="AE13" s="658"/>
      <c r="AF13" s="658"/>
      <c r="AG13" s="658"/>
      <c r="AH13" s="658"/>
      <c r="AI13" s="658"/>
      <c r="AJ13" s="659"/>
      <c r="AK13" s="657" t="s">
        <v>727</v>
      </c>
      <c r="AL13" s="658"/>
      <c r="AM13" s="658"/>
      <c r="AN13" s="658"/>
      <c r="AO13" s="658"/>
      <c r="AP13" s="658"/>
      <c r="AQ13" s="659"/>
      <c r="AR13" s="915" t="s">
        <v>781</v>
      </c>
      <c r="AS13" s="916"/>
      <c r="AT13" s="916"/>
      <c r="AU13" s="916"/>
      <c r="AV13" s="916"/>
      <c r="AW13" s="916"/>
      <c r="AX13" s="917"/>
    </row>
    <row r="14" spans="1:50" ht="21" customHeight="1" x14ac:dyDescent="0.15">
      <c r="A14" s="612"/>
      <c r="B14" s="613"/>
      <c r="C14" s="613"/>
      <c r="D14" s="613"/>
      <c r="E14" s="613"/>
      <c r="F14" s="614"/>
      <c r="G14" s="725"/>
      <c r="H14" s="726"/>
      <c r="I14" s="711" t="s">
        <v>8</v>
      </c>
      <c r="J14" s="762"/>
      <c r="K14" s="762"/>
      <c r="L14" s="762"/>
      <c r="M14" s="762"/>
      <c r="N14" s="762"/>
      <c r="O14" s="763"/>
      <c r="P14" s="657" t="s">
        <v>715</v>
      </c>
      <c r="Q14" s="658"/>
      <c r="R14" s="658"/>
      <c r="S14" s="658"/>
      <c r="T14" s="658"/>
      <c r="U14" s="658"/>
      <c r="V14" s="659"/>
      <c r="W14" s="657" t="s">
        <v>715</v>
      </c>
      <c r="X14" s="658"/>
      <c r="Y14" s="658"/>
      <c r="Z14" s="658"/>
      <c r="AA14" s="658"/>
      <c r="AB14" s="658"/>
      <c r="AC14" s="659"/>
      <c r="AD14" s="657">
        <v>26190</v>
      </c>
      <c r="AE14" s="658"/>
      <c r="AF14" s="658"/>
      <c r="AG14" s="658"/>
      <c r="AH14" s="658"/>
      <c r="AI14" s="658"/>
      <c r="AJ14" s="659"/>
      <c r="AK14" s="657" t="s">
        <v>727</v>
      </c>
      <c r="AL14" s="658"/>
      <c r="AM14" s="658"/>
      <c r="AN14" s="658"/>
      <c r="AO14" s="658"/>
      <c r="AP14" s="658"/>
      <c r="AQ14" s="659"/>
      <c r="AR14" s="788"/>
      <c r="AS14" s="788"/>
      <c r="AT14" s="788"/>
      <c r="AU14" s="788"/>
      <c r="AV14" s="788"/>
      <c r="AW14" s="788"/>
      <c r="AX14" s="789"/>
    </row>
    <row r="15" spans="1:50" ht="21" customHeight="1" x14ac:dyDescent="0.15">
      <c r="A15" s="612"/>
      <c r="B15" s="613"/>
      <c r="C15" s="613"/>
      <c r="D15" s="613"/>
      <c r="E15" s="613"/>
      <c r="F15" s="614"/>
      <c r="G15" s="725"/>
      <c r="H15" s="726"/>
      <c r="I15" s="711" t="s">
        <v>51</v>
      </c>
      <c r="J15" s="712"/>
      <c r="K15" s="712"/>
      <c r="L15" s="712"/>
      <c r="M15" s="712"/>
      <c r="N15" s="712"/>
      <c r="O15" s="713"/>
      <c r="P15" s="657" t="s">
        <v>715</v>
      </c>
      <c r="Q15" s="658"/>
      <c r="R15" s="658"/>
      <c r="S15" s="658"/>
      <c r="T15" s="658"/>
      <c r="U15" s="658"/>
      <c r="V15" s="659"/>
      <c r="W15" s="657" t="s">
        <v>715</v>
      </c>
      <c r="X15" s="658"/>
      <c r="Y15" s="658"/>
      <c r="Z15" s="658"/>
      <c r="AA15" s="658"/>
      <c r="AB15" s="658"/>
      <c r="AC15" s="659"/>
      <c r="AD15" s="657" t="s">
        <v>715</v>
      </c>
      <c r="AE15" s="658"/>
      <c r="AF15" s="658"/>
      <c r="AG15" s="658"/>
      <c r="AH15" s="658"/>
      <c r="AI15" s="658"/>
      <c r="AJ15" s="659"/>
      <c r="AK15" s="657">
        <v>11902</v>
      </c>
      <c r="AL15" s="658"/>
      <c r="AM15" s="658"/>
      <c r="AN15" s="658"/>
      <c r="AO15" s="658"/>
      <c r="AP15" s="658"/>
      <c r="AQ15" s="659"/>
      <c r="AR15" s="657" t="s">
        <v>781</v>
      </c>
      <c r="AS15" s="658"/>
      <c r="AT15" s="658"/>
      <c r="AU15" s="658"/>
      <c r="AV15" s="658"/>
      <c r="AW15" s="658"/>
      <c r="AX15" s="803"/>
    </row>
    <row r="16" spans="1:50" ht="21" customHeight="1" x14ac:dyDescent="0.15">
      <c r="A16" s="612"/>
      <c r="B16" s="613"/>
      <c r="C16" s="613"/>
      <c r="D16" s="613"/>
      <c r="E16" s="613"/>
      <c r="F16" s="614"/>
      <c r="G16" s="725"/>
      <c r="H16" s="726"/>
      <c r="I16" s="711" t="s">
        <v>52</v>
      </c>
      <c r="J16" s="712"/>
      <c r="K16" s="712"/>
      <c r="L16" s="712"/>
      <c r="M16" s="712"/>
      <c r="N16" s="712"/>
      <c r="O16" s="713"/>
      <c r="P16" s="657" t="s">
        <v>715</v>
      </c>
      <c r="Q16" s="658"/>
      <c r="R16" s="658"/>
      <c r="S16" s="658"/>
      <c r="T16" s="658"/>
      <c r="U16" s="658"/>
      <c r="V16" s="659"/>
      <c r="W16" s="657" t="s">
        <v>715</v>
      </c>
      <c r="X16" s="658"/>
      <c r="Y16" s="658"/>
      <c r="Z16" s="658"/>
      <c r="AA16" s="658"/>
      <c r="AB16" s="658"/>
      <c r="AC16" s="659"/>
      <c r="AD16" s="657">
        <v>-11902</v>
      </c>
      <c r="AE16" s="658"/>
      <c r="AF16" s="658"/>
      <c r="AG16" s="658"/>
      <c r="AH16" s="658"/>
      <c r="AI16" s="658"/>
      <c r="AJ16" s="659"/>
      <c r="AK16" s="657" t="s">
        <v>727</v>
      </c>
      <c r="AL16" s="658"/>
      <c r="AM16" s="658"/>
      <c r="AN16" s="658"/>
      <c r="AO16" s="658"/>
      <c r="AP16" s="658"/>
      <c r="AQ16" s="659"/>
      <c r="AR16" s="757"/>
      <c r="AS16" s="758"/>
      <c r="AT16" s="758"/>
      <c r="AU16" s="758"/>
      <c r="AV16" s="758"/>
      <c r="AW16" s="758"/>
      <c r="AX16" s="759"/>
    </row>
    <row r="17" spans="1:50" ht="24.75" customHeight="1" x14ac:dyDescent="0.15">
      <c r="A17" s="612"/>
      <c r="B17" s="613"/>
      <c r="C17" s="613"/>
      <c r="D17" s="613"/>
      <c r="E17" s="613"/>
      <c r="F17" s="614"/>
      <c r="G17" s="725"/>
      <c r="H17" s="726"/>
      <c r="I17" s="711" t="s">
        <v>50</v>
      </c>
      <c r="J17" s="762"/>
      <c r="K17" s="762"/>
      <c r="L17" s="762"/>
      <c r="M17" s="762"/>
      <c r="N17" s="762"/>
      <c r="O17" s="763"/>
      <c r="P17" s="657" t="s">
        <v>715</v>
      </c>
      <c r="Q17" s="658"/>
      <c r="R17" s="658"/>
      <c r="S17" s="658"/>
      <c r="T17" s="658"/>
      <c r="U17" s="658"/>
      <c r="V17" s="659"/>
      <c r="W17" s="657" t="s">
        <v>715</v>
      </c>
      <c r="X17" s="658"/>
      <c r="Y17" s="658"/>
      <c r="Z17" s="658"/>
      <c r="AA17" s="658"/>
      <c r="AB17" s="658"/>
      <c r="AC17" s="659"/>
      <c r="AD17" s="657">
        <v>9198</v>
      </c>
      <c r="AE17" s="658"/>
      <c r="AF17" s="658"/>
      <c r="AG17" s="658"/>
      <c r="AH17" s="658"/>
      <c r="AI17" s="658"/>
      <c r="AJ17" s="659"/>
      <c r="AK17" s="657" t="s">
        <v>727</v>
      </c>
      <c r="AL17" s="658"/>
      <c r="AM17" s="658"/>
      <c r="AN17" s="658"/>
      <c r="AO17" s="658"/>
      <c r="AP17" s="658"/>
      <c r="AQ17" s="659"/>
      <c r="AR17" s="913"/>
      <c r="AS17" s="913"/>
      <c r="AT17" s="913"/>
      <c r="AU17" s="913"/>
      <c r="AV17" s="913"/>
      <c r="AW17" s="913"/>
      <c r="AX17" s="914"/>
    </row>
    <row r="18" spans="1:50" ht="24.75" customHeight="1" x14ac:dyDescent="0.15">
      <c r="A18" s="612"/>
      <c r="B18" s="613"/>
      <c r="C18" s="613"/>
      <c r="D18" s="613"/>
      <c r="E18" s="613"/>
      <c r="F18" s="614"/>
      <c r="G18" s="727"/>
      <c r="H18" s="728"/>
      <c r="I18" s="716" t="s">
        <v>20</v>
      </c>
      <c r="J18" s="717"/>
      <c r="K18" s="717"/>
      <c r="L18" s="717"/>
      <c r="M18" s="717"/>
      <c r="N18" s="717"/>
      <c r="O18" s="718"/>
      <c r="P18" s="872">
        <f>SUM(P13:V17)</f>
        <v>0</v>
      </c>
      <c r="Q18" s="873"/>
      <c r="R18" s="873"/>
      <c r="S18" s="873"/>
      <c r="T18" s="873"/>
      <c r="U18" s="873"/>
      <c r="V18" s="874"/>
      <c r="W18" s="872">
        <f>SUM(W13:AC17)</f>
        <v>0</v>
      </c>
      <c r="X18" s="873"/>
      <c r="Y18" s="873"/>
      <c r="Z18" s="873"/>
      <c r="AA18" s="873"/>
      <c r="AB18" s="873"/>
      <c r="AC18" s="874"/>
      <c r="AD18" s="872">
        <f>SUM(AD13:AJ17)</f>
        <v>23486</v>
      </c>
      <c r="AE18" s="873"/>
      <c r="AF18" s="873"/>
      <c r="AG18" s="873"/>
      <c r="AH18" s="873"/>
      <c r="AI18" s="873"/>
      <c r="AJ18" s="874"/>
      <c r="AK18" s="872">
        <f>SUM(AK13:AQ17)</f>
        <v>11902</v>
      </c>
      <c r="AL18" s="873"/>
      <c r="AM18" s="873"/>
      <c r="AN18" s="873"/>
      <c r="AO18" s="873"/>
      <c r="AP18" s="873"/>
      <c r="AQ18" s="874"/>
      <c r="AR18" s="872">
        <f>SUM(AR13:AX17)</f>
        <v>0</v>
      </c>
      <c r="AS18" s="873"/>
      <c r="AT18" s="873"/>
      <c r="AU18" s="873"/>
      <c r="AV18" s="873"/>
      <c r="AW18" s="873"/>
      <c r="AX18" s="875"/>
    </row>
    <row r="19" spans="1:50" ht="24.75" customHeight="1" x14ac:dyDescent="0.15">
      <c r="A19" s="612"/>
      <c r="B19" s="613"/>
      <c r="C19" s="613"/>
      <c r="D19" s="613"/>
      <c r="E19" s="613"/>
      <c r="F19" s="614"/>
      <c r="G19" s="870" t="s">
        <v>9</v>
      </c>
      <c r="H19" s="871"/>
      <c r="I19" s="871"/>
      <c r="J19" s="871"/>
      <c r="K19" s="871"/>
      <c r="L19" s="871"/>
      <c r="M19" s="871"/>
      <c r="N19" s="871"/>
      <c r="O19" s="871"/>
      <c r="P19" s="657" t="s">
        <v>715</v>
      </c>
      <c r="Q19" s="658"/>
      <c r="R19" s="658"/>
      <c r="S19" s="658"/>
      <c r="T19" s="658"/>
      <c r="U19" s="658"/>
      <c r="V19" s="659"/>
      <c r="W19" s="657" t="s">
        <v>715</v>
      </c>
      <c r="X19" s="658"/>
      <c r="Y19" s="658"/>
      <c r="Z19" s="658"/>
      <c r="AA19" s="658"/>
      <c r="AB19" s="658"/>
      <c r="AC19" s="659"/>
      <c r="AD19" s="657">
        <v>21968</v>
      </c>
      <c r="AE19" s="658"/>
      <c r="AF19" s="658"/>
      <c r="AG19" s="658"/>
      <c r="AH19" s="658"/>
      <c r="AI19" s="658"/>
      <c r="AJ19" s="659"/>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0" t="s">
        <v>10</v>
      </c>
      <c r="H20" s="871"/>
      <c r="I20" s="871"/>
      <c r="J20" s="871"/>
      <c r="K20" s="871"/>
      <c r="L20" s="871"/>
      <c r="M20" s="871"/>
      <c r="N20" s="871"/>
      <c r="O20" s="871"/>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0.93536574980839648</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3"/>
      <c r="B21" s="844"/>
      <c r="C21" s="844"/>
      <c r="D21" s="844"/>
      <c r="E21" s="844"/>
      <c r="F21" s="962"/>
      <c r="G21" s="314" t="s">
        <v>354</v>
      </c>
      <c r="H21" s="315"/>
      <c r="I21" s="315"/>
      <c r="J21" s="315"/>
      <c r="K21" s="315"/>
      <c r="L21" s="315"/>
      <c r="M21" s="315"/>
      <c r="N21" s="315"/>
      <c r="O21" s="315"/>
      <c r="P21" s="316" t="e">
        <f>IF(P19=0, "-", SUM(P19)/SUM(P13,P14))</f>
        <v>#DIV/0!</v>
      </c>
      <c r="Q21" s="316"/>
      <c r="R21" s="316"/>
      <c r="S21" s="316"/>
      <c r="T21" s="316"/>
      <c r="U21" s="316"/>
      <c r="V21" s="316"/>
      <c r="W21" s="316" t="e">
        <f t="shared" ref="W21" si="2">IF(W19=0, "-", SUM(W19)/SUM(W13,W14))</f>
        <v>#DIV/0!</v>
      </c>
      <c r="X21" s="316"/>
      <c r="Y21" s="316"/>
      <c r="Z21" s="316"/>
      <c r="AA21" s="316"/>
      <c r="AB21" s="316"/>
      <c r="AC21" s="316"/>
      <c r="AD21" s="316">
        <f t="shared" ref="AD21" si="3">IF(AD19=0, "-", SUM(AD19)/SUM(AD13,AD14))</f>
        <v>0.83879343260786565</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707</v>
      </c>
      <c r="B22" s="969"/>
      <c r="C22" s="969"/>
      <c r="D22" s="969"/>
      <c r="E22" s="969"/>
      <c r="F22" s="970"/>
      <c r="G22" s="964" t="s">
        <v>333</v>
      </c>
      <c r="H22" s="222"/>
      <c r="I22" s="222"/>
      <c r="J22" s="222"/>
      <c r="K22" s="222"/>
      <c r="L22" s="222"/>
      <c r="M22" s="222"/>
      <c r="N22" s="222"/>
      <c r="O22" s="223"/>
      <c r="P22" s="929" t="s">
        <v>705</v>
      </c>
      <c r="Q22" s="222"/>
      <c r="R22" s="222"/>
      <c r="S22" s="222"/>
      <c r="T22" s="222"/>
      <c r="U22" s="222"/>
      <c r="V22" s="223"/>
      <c r="W22" s="929" t="s">
        <v>706</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766</v>
      </c>
      <c r="H23" s="966"/>
      <c r="I23" s="966"/>
      <c r="J23" s="966"/>
      <c r="K23" s="966"/>
      <c r="L23" s="966"/>
      <c r="M23" s="966"/>
      <c r="N23" s="966"/>
      <c r="O23" s="967"/>
      <c r="P23" s="915" t="s">
        <v>732</v>
      </c>
      <c r="Q23" s="916"/>
      <c r="R23" s="916"/>
      <c r="S23" s="916"/>
      <c r="T23" s="916"/>
      <c r="U23" s="916"/>
      <c r="V23" s="930"/>
      <c r="W23" s="915" t="s">
        <v>781</v>
      </c>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15">
      <c r="A24" s="971"/>
      <c r="B24" s="972"/>
      <c r="C24" s="972"/>
      <c r="D24" s="972"/>
      <c r="E24" s="972"/>
      <c r="F24" s="973"/>
      <c r="G24" s="931"/>
      <c r="H24" s="932"/>
      <c r="I24" s="932"/>
      <c r="J24" s="932"/>
      <c r="K24" s="932"/>
      <c r="L24" s="932"/>
      <c r="M24" s="932"/>
      <c r="N24" s="932"/>
      <c r="O24" s="933"/>
      <c r="P24" s="657"/>
      <c r="Q24" s="658"/>
      <c r="R24" s="658"/>
      <c r="S24" s="658"/>
      <c r="T24" s="658"/>
      <c r="U24" s="658"/>
      <c r="V24" s="659"/>
      <c r="W24" s="657"/>
      <c r="X24" s="658"/>
      <c r="Y24" s="658"/>
      <c r="Z24" s="658"/>
      <c r="AA24" s="658"/>
      <c r="AB24" s="658"/>
      <c r="AC24" s="659"/>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31"/>
      <c r="H25" s="932"/>
      <c r="I25" s="932"/>
      <c r="J25" s="932"/>
      <c r="K25" s="932"/>
      <c r="L25" s="932"/>
      <c r="M25" s="932"/>
      <c r="N25" s="932"/>
      <c r="O25" s="933"/>
      <c r="P25" s="657"/>
      <c r="Q25" s="658"/>
      <c r="R25" s="658"/>
      <c r="S25" s="658"/>
      <c r="T25" s="658"/>
      <c r="U25" s="658"/>
      <c r="V25" s="659"/>
      <c r="W25" s="657"/>
      <c r="X25" s="658"/>
      <c r="Y25" s="658"/>
      <c r="Z25" s="658"/>
      <c r="AA25" s="658"/>
      <c r="AB25" s="658"/>
      <c r="AC25" s="659"/>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7"/>
      <c r="Q26" s="658"/>
      <c r="R26" s="658"/>
      <c r="S26" s="658"/>
      <c r="T26" s="658"/>
      <c r="U26" s="658"/>
      <c r="V26" s="659"/>
      <c r="W26" s="657"/>
      <c r="X26" s="658"/>
      <c r="Y26" s="658"/>
      <c r="Z26" s="658"/>
      <c r="AA26" s="658"/>
      <c r="AB26" s="658"/>
      <c r="AC26" s="659"/>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7"/>
      <c r="Q27" s="658"/>
      <c r="R27" s="658"/>
      <c r="S27" s="658"/>
      <c r="T27" s="658"/>
      <c r="U27" s="658"/>
      <c r="V27" s="659"/>
      <c r="W27" s="657"/>
      <c r="X27" s="658"/>
      <c r="Y27" s="658"/>
      <c r="Z27" s="658"/>
      <c r="AA27" s="658"/>
      <c r="AB27" s="658"/>
      <c r="AC27" s="659"/>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337</v>
      </c>
      <c r="H28" s="935"/>
      <c r="I28" s="935"/>
      <c r="J28" s="935"/>
      <c r="K28" s="935"/>
      <c r="L28" s="935"/>
      <c r="M28" s="935"/>
      <c r="N28" s="935"/>
      <c r="O28" s="936"/>
      <c r="P28" s="872" t="e">
        <f>P29-SUM(P23:P27)</f>
        <v>#VALUE!</v>
      </c>
      <c r="Q28" s="873"/>
      <c r="R28" s="873"/>
      <c r="S28" s="873"/>
      <c r="T28" s="873"/>
      <c r="U28" s="873"/>
      <c r="V28" s="874"/>
      <c r="W28" s="872" t="e">
        <f>W29-SUM(W23:W27)</f>
        <v>#VALUE!</v>
      </c>
      <c r="X28" s="873"/>
      <c r="Y28" s="873"/>
      <c r="Z28" s="873"/>
      <c r="AA28" s="873"/>
      <c r="AB28" s="873"/>
      <c r="AC28" s="874"/>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7" t="str">
        <f>AK13</f>
        <v>-</v>
      </c>
      <c r="Q29" s="658"/>
      <c r="R29" s="658"/>
      <c r="S29" s="658"/>
      <c r="T29" s="658"/>
      <c r="U29" s="658"/>
      <c r="V29" s="659"/>
      <c r="W29" s="947" t="str">
        <f>AR13</f>
        <v>-</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5" t="s">
        <v>349</v>
      </c>
      <c r="B30" s="856"/>
      <c r="C30" s="856"/>
      <c r="D30" s="856"/>
      <c r="E30" s="856"/>
      <c r="F30" s="857"/>
      <c r="G30" s="773" t="s">
        <v>146</v>
      </c>
      <c r="H30" s="774"/>
      <c r="I30" s="774"/>
      <c r="J30" s="774"/>
      <c r="K30" s="774"/>
      <c r="L30" s="774"/>
      <c r="M30" s="774"/>
      <c r="N30" s="774"/>
      <c r="O30" s="775"/>
      <c r="P30" s="851" t="s">
        <v>59</v>
      </c>
      <c r="Q30" s="774"/>
      <c r="R30" s="774"/>
      <c r="S30" s="774"/>
      <c r="T30" s="774"/>
      <c r="U30" s="774"/>
      <c r="V30" s="774"/>
      <c r="W30" s="774"/>
      <c r="X30" s="775"/>
      <c r="Y30" s="848"/>
      <c r="Z30" s="849"/>
      <c r="AA30" s="850"/>
      <c r="AB30" s="852" t="s">
        <v>11</v>
      </c>
      <c r="AC30" s="853"/>
      <c r="AD30" s="854"/>
      <c r="AE30" s="852" t="s">
        <v>390</v>
      </c>
      <c r="AF30" s="853"/>
      <c r="AG30" s="853"/>
      <c r="AH30" s="854"/>
      <c r="AI30" s="910" t="s">
        <v>412</v>
      </c>
      <c r="AJ30" s="910"/>
      <c r="AK30" s="910"/>
      <c r="AL30" s="852"/>
      <c r="AM30" s="910" t="s">
        <v>509</v>
      </c>
      <c r="AN30" s="910"/>
      <c r="AO30" s="910"/>
      <c r="AP30" s="852"/>
      <c r="AQ30" s="767" t="s">
        <v>232</v>
      </c>
      <c r="AR30" s="768"/>
      <c r="AS30" s="768"/>
      <c r="AT30" s="769"/>
      <c r="AU30" s="774" t="s">
        <v>134</v>
      </c>
      <c r="AV30" s="774"/>
      <c r="AW30" s="774"/>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715</v>
      </c>
      <c r="AR31" s="201"/>
      <c r="AS31" s="136" t="s">
        <v>233</v>
      </c>
      <c r="AT31" s="137"/>
      <c r="AU31" s="200" t="s">
        <v>715</v>
      </c>
      <c r="AV31" s="200"/>
      <c r="AW31" s="392" t="s">
        <v>179</v>
      </c>
      <c r="AX31" s="393"/>
    </row>
    <row r="32" spans="1:50" ht="23.25" customHeight="1" x14ac:dyDescent="0.15">
      <c r="A32" s="397"/>
      <c r="B32" s="395"/>
      <c r="C32" s="395"/>
      <c r="D32" s="395"/>
      <c r="E32" s="395"/>
      <c r="F32" s="396"/>
      <c r="G32" s="563" t="s">
        <v>715</v>
      </c>
      <c r="H32" s="564"/>
      <c r="I32" s="564"/>
      <c r="J32" s="564"/>
      <c r="K32" s="564"/>
      <c r="L32" s="564"/>
      <c r="M32" s="564"/>
      <c r="N32" s="564"/>
      <c r="O32" s="565"/>
      <c r="P32" s="108" t="s">
        <v>715</v>
      </c>
      <c r="Q32" s="108"/>
      <c r="R32" s="108"/>
      <c r="S32" s="108"/>
      <c r="T32" s="108"/>
      <c r="U32" s="108"/>
      <c r="V32" s="108"/>
      <c r="W32" s="108"/>
      <c r="X32" s="109"/>
      <c r="Y32" s="470" t="s">
        <v>12</v>
      </c>
      <c r="Z32" s="530"/>
      <c r="AA32" s="531"/>
      <c r="AB32" s="460" t="s">
        <v>715</v>
      </c>
      <c r="AC32" s="460"/>
      <c r="AD32" s="460"/>
      <c r="AE32" s="218" t="s">
        <v>715</v>
      </c>
      <c r="AF32" s="219"/>
      <c r="AG32" s="219"/>
      <c r="AH32" s="219"/>
      <c r="AI32" s="218" t="s">
        <v>715</v>
      </c>
      <c r="AJ32" s="219"/>
      <c r="AK32" s="219"/>
      <c r="AL32" s="219"/>
      <c r="AM32" s="218" t="s">
        <v>727</v>
      </c>
      <c r="AN32" s="219"/>
      <c r="AO32" s="219"/>
      <c r="AP32" s="219"/>
      <c r="AQ32" s="336" t="s">
        <v>715</v>
      </c>
      <c r="AR32" s="208"/>
      <c r="AS32" s="208"/>
      <c r="AT32" s="337"/>
      <c r="AU32" s="219" t="s">
        <v>715</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715</v>
      </c>
      <c r="AC33" s="522"/>
      <c r="AD33" s="522"/>
      <c r="AE33" s="218" t="s">
        <v>715</v>
      </c>
      <c r="AF33" s="219"/>
      <c r="AG33" s="219"/>
      <c r="AH33" s="219"/>
      <c r="AI33" s="218" t="s">
        <v>715</v>
      </c>
      <c r="AJ33" s="219"/>
      <c r="AK33" s="219"/>
      <c r="AL33" s="219"/>
      <c r="AM33" s="218" t="s">
        <v>727</v>
      </c>
      <c r="AN33" s="219"/>
      <c r="AO33" s="219"/>
      <c r="AP33" s="219"/>
      <c r="AQ33" s="336" t="s">
        <v>715</v>
      </c>
      <c r="AR33" s="208"/>
      <c r="AS33" s="208"/>
      <c r="AT33" s="337"/>
      <c r="AU33" s="219" t="s">
        <v>715</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715</v>
      </c>
      <c r="AF34" s="219"/>
      <c r="AG34" s="219"/>
      <c r="AH34" s="219"/>
      <c r="AI34" s="218" t="s">
        <v>715</v>
      </c>
      <c r="AJ34" s="219"/>
      <c r="AK34" s="219"/>
      <c r="AL34" s="219"/>
      <c r="AM34" s="218" t="s">
        <v>727</v>
      </c>
      <c r="AN34" s="219"/>
      <c r="AO34" s="219"/>
      <c r="AP34" s="219"/>
      <c r="AQ34" s="336" t="s">
        <v>715</v>
      </c>
      <c r="AR34" s="208"/>
      <c r="AS34" s="208"/>
      <c r="AT34" s="337"/>
      <c r="AU34" s="219" t="s">
        <v>715</v>
      </c>
      <c r="AV34" s="219"/>
      <c r="AW34" s="219"/>
      <c r="AX34" s="221"/>
    </row>
    <row r="35" spans="1:51" ht="23.25" customHeight="1" x14ac:dyDescent="0.15">
      <c r="A35" s="228" t="s">
        <v>380</v>
      </c>
      <c r="B35" s="229"/>
      <c r="C35" s="229"/>
      <c r="D35" s="229"/>
      <c r="E35" s="229"/>
      <c r="F35" s="230"/>
      <c r="G35" s="234" t="s">
        <v>715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0" t="s">
        <v>349</v>
      </c>
      <c r="B37" s="771"/>
      <c r="C37" s="771"/>
      <c r="D37" s="771"/>
      <c r="E37" s="771"/>
      <c r="F37" s="772"/>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390</v>
      </c>
      <c r="AF37" s="247"/>
      <c r="AG37" s="247"/>
      <c r="AH37" s="247"/>
      <c r="AI37" s="247" t="s">
        <v>412</v>
      </c>
      <c r="AJ37" s="247"/>
      <c r="AK37" s="247"/>
      <c r="AL37" s="247"/>
      <c r="AM37" s="247" t="s">
        <v>509</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0" t="s">
        <v>349</v>
      </c>
      <c r="B44" s="771"/>
      <c r="C44" s="771"/>
      <c r="D44" s="771"/>
      <c r="E44" s="771"/>
      <c r="F44" s="772"/>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390</v>
      </c>
      <c r="AF44" s="247"/>
      <c r="AG44" s="247"/>
      <c r="AH44" s="247"/>
      <c r="AI44" s="247" t="s">
        <v>412</v>
      </c>
      <c r="AJ44" s="247"/>
      <c r="AK44" s="247"/>
      <c r="AL44" s="247"/>
      <c r="AM44" s="247" t="s">
        <v>509</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390</v>
      </c>
      <c r="AF51" s="247"/>
      <c r="AG51" s="247"/>
      <c r="AH51" s="247"/>
      <c r="AI51" s="247" t="s">
        <v>412</v>
      </c>
      <c r="AJ51" s="247"/>
      <c r="AK51" s="247"/>
      <c r="AL51" s="247"/>
      <c r="AM51" s="247" t="s">
        <v>509</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390</v>
      </c>
      <c r="AF58" s="247"/>
      <c r="AG58" s="247"/>
      <c r="AH58" s="247"/>
      <c r="AI58" s="247" t="s">
        <v>412</v>
      </c>
      <c r="AJ58" s="247"/>
      <c r="AK58" s="247"/>
      <c r="AL58" s="247"/>
      <c r="AM58" s="247" t="s">
        <v>509</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4"/>
      <c r="AF77" s="885"/>
      <c r="AG77" s="885"/>
      <c r="AH77" s="885"/>
      <c r="AI77" s="884"/>
      <c r="AJ77" s="885"/>
      <c r="AK77" s="885"/>
      <c r="AL77" s="885"/>
      <c r="AM77" s="884"/>
      <c r="AN77" s="885"/>
      <c r="AO77" s="885"/>
      <c r="AP77" s="885"/>
      <c r="AQ77" s="336"/>
      <c r="AR77" s="208"/>
      <c r="AS77" s="208"/>
      <c r="AT77" s="337"/>
      <c r="AU77" s="219"/>
      <c r="AV77" s="219"/>
      <c r="AW77" s="219"/>
      <c r="AX77" s="221"/>
      <c r="AY77">
        <f t="shared" si="9"/>
        <v>0</v>
      </c>
    </row>
    <row r="78" spans="1:51" ht="69.75" hidden="1" customHeight="1" x14ac:dyDescent="0.15">
      <c r="A78" s="329" t="s">
        <v>383</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6"/>
      <c r="Z78" s="876"/>
      <c r="AA78" s="876"/>
      <c r="AB78" s="876"/>
      <c r="AC78" s="876"/>
      <c r="AD78" s="876"/>
      <c r="AE78" s="876"/>
      <c r="AF78" s="876"/>
      <c r="AG78" s="876"/>
      <c r="AH78" s="876"/>
      <c r="AI78" s="876"/>
      <c r="AJ78" s="876"/>
      <c r="AK78" s="876"/>
      <c r="AL78" s="876"/>
      <c r="AM78" s="876"/>
      <c r="AN78" s="876"/>
      <c r="AO78" s="876"/>
      <c r="AP78" s="876"/>
      <c r="AQ78" s="876"/>
      <c r="AR78" s="876"/>
      <c r="AS78" s="876"/>
      <c r="AT78" s="876"/>
      <c r="AU78" s="876"/>
      <c r="AV78" s="876"/>
      <c r="AW78" s="876"/>
      <c r="AX78" s="877"/>
      <c r="AY78">
        <f t="shared" si="9"/>
        <v>0</v>
      </c>
    </row>
    <row r="79" spans="1:51" ht="18.75"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3"/>
      <c r="AY79">
        <f>COUNTIF($AR$79,"☑")</f>
        <v>0</v>
      </c>
    </row>
    <row r="80" spans="1:51" ht="18.75" customHeight="1" x14ac:dyDescent="0.15">
      <c r="A80" s="858"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1</v>
      </c>
    </row>
    <row r="81" spans="1:60" ht="22.5" customHeight="1" x14ac:dyDescent="0.15">
      <c r="A81" s="859"/>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1</v>
      </c>
    </row>
    <row r="82" spans="1:60" ht="27.75" customHeight="1" x14ac:dyDescent="0.15">
      <c r="A82" s="859"/>
      <c r="B82" s="526"/>
      <c r="C82" s="424"/>
      <c r="D82" s="424"/>
      <c r="E82" s="424"/>
      <c r="F82" s="425"/>
      <c r="G82" s="676" t="s">
        <v>716</v>
      </c>
      <c r="H82" s="676"/>
      <c r="I82" s="676"/>
      <c r="J82" s="676"/>
      <c r="K82" s="676"/>
      <c r="L82" s="676"/>
      <c r="M82" s="676"/>
      <c r="N82" s="676"/>
      <c r="O82" s="676"/>
      <c r="P82" s="676"/>
      <c r="Q82" s="676"/>
      <c r="R82" s="676"/>
      <c r="S82" s="676"/>
      <c r="T82" s="676"/>
      <c r="U82" s="676"/>
      <c r="V82" s="676"/>
      <c r="W82" s="676"/>
      <c r="X82" s="676"/>
      <c r="Y82" s="676"/>
      <c r="Z82" s="676"/>
      <c r="AA82" s="677"/>
      <c r="AB82" s="878" t="s">
        <v>776</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79"/>
      <c r="AY82">
        <f t="shared" ref="AY82:AY89" si="10">$AY$80</f>
        <v>1</v>
      </c>
    </row>
    <row r="83" spans="1:60" ht="27.75" customHeight="1" x14ac:dyDescent="0.15">
      <c r="A83" s="859"/>
      <c r="B83" s="526"/>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0"/>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1"/>
      <c r="AY83">
        <f t="shared" si="10"/>
        <v>1</v>
      </c>
    </row>
    <row r="84" spans="1:60" ht="27.75" customHeight="1" x14ac:dyDescent="0.15">
      <c r="A84" s="859"/>
      <c r="B84" s="527"/>
      <c r="C84" s="528"/>
      <c r="D84" s="528"/>
      <c r="E84" s="528"/>
      <c r="F84" s="529"/>
      <c r="G84" s="680"/>
      <c r="H84" s="680"/>
      <c r="I84" s="680"/>
      <c r="J84" s="680"/>
      <c r="K84" s="680"/>
      <c r="L84" s="680"/>
      <c r="M84" s="680"/>
      <c r="N84" s="680"/>
      <c r="O84" s="680"/>
      <c r="P84" s="680"/>
      <c r="Q84" s="680"/>
      <c r="R84" s="680"/>
      <c r="S84" s="680"/>
      <c r="T84" s="680"/>
      <c r="U84" s="680"/>
      <c r="V84" s="680"/>
      <c r="W84" s="680"/>
      <c r="X84" s="680"/>
      <c r="Y84" s="680"/>
      <c r="Z84" s="680"/>
      <c r="AA84" s="681"/>
      <c r="AB84" s="882"/>
      <c r="AC84" s="680"/>
      <c r="AD84" s="680"/>
      <c r="AE84" s="678"/>
      <c r="AF84" s="678"/>
      <c r="AG84" s="678"/>
      <c r="AH84" s="678"/>
      <c r="AI84" s="678"/>
      <c r="AJ84" s="678"/>
      <c r="AK84" s="678"/>
      <c r="AL84" s="678"/>
      <c r="AM84" s="678"/>
      <c r="AN84" s="678"/>
      <c r="AO84" s="678"/>
      <c r="AP84" s="678"/>
      <c r="AQ84" s="678"/>
      <c r="AR84" s="678"/>
      <c r="AS84" s="678"/>
      <c r="AT84" s="678"/>
      <c r="AU84" s="680"/>
      <c r="AV84" s="680"/>
      <c r="AW84" s="680"/>
      <c r="AX84" s="883"/>
      <c r="AY84">
        <f t="shared" si="10"/>
        <v>1</v>
      </c>
    </row>
    <row r="85" spans="1:60" ht="18.75" customHeight="1" x14ac:dyDescent="0.15">
      <c r="A85" s="859"/>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390</v>
      </c>
      <c r="AF85" s="247"/>
      <c r="AG85" s="247"/>
      <c r="AH85" s="247"/>
      <c r="AI85" s="247" t="s">
        <v>412</v>
      </c>
      <c r="AJ85" s="247"/>
      <c r="AK85" s="247"/>
      <c r="AL85" s="247"/>
      <c r="AM85" s="247" t="s">
        <v>509</v>
      </c>
      <c r="AN85" s="247"/>
      <c r="AO85" s="247"/>
      <c r="AP85" s="247"/>
      <c r="AQ85" s="158" t="s">
        <v>232</v>
      </c>
      <c r="AR85" s="133"/>
      <c r="AS85" s="133"/>
      <c r="AT85" s="134"/>
      <c r="AU85" s="532" t="s">
        <v>134</v>
      </c>
      <c r="AV85" s="532"/>
      <c r="AW85" s="532"/>
      <c r="AX85" s="533"/>
      <c r="AY85">
        <f t="shared" si="10"/>
        <v>1</v>
      </c>
      <c r="AZ85" s="10"/>
      <c r="BA85" s="10"/>
      <c r="BB85" s="10"/>
      <c r="BC85" s="10"/>
    </row>
    <row r="86" spans="1:60" ht="18.75" customHeight="1" x14ac:dyDescent="0.15">
      <c r="A86" s="859"/>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t="s">
        <v>715</v>
      </c>
      <c r="AR86" s="200"/>
      <c r="AS86" s="136" t="s">
        <v>233</v>
      </c>
      <c r="AT86" s="137"/>
      <c r="AU86" s="200">
        <v>2</v>
      </c>
      <c r="AV86" s="200"/>
      <c r="AW86" s="392" t="s">
        <v>179</v>
      </c>
      <c r="AX86" s="393"/>
      <c r="AY86">
        <f t="shared" si="10"/>
        <v>1</v>
      </c>
      <c r="AZ86" s="10"/>
      <c r="BA86" s="10"/>
      <c r="BB86" s="10"/>
      <c r="BC86" s="10"/>
      <c r="BD86" s="10"/>
      <c r="BE86" s="10"/>
      <c r="BF86" s="10"/>
      <c r="BG86" s="10"/>
      <c r="BH86" s="10"/>
    </row>
    <row r="87" spans="1:60" ht="23.25" customHeight="1" x14ac:dyDescent="0.15">
      <c r="A87" s="859"/>
      <c r="B87" s="424"/>
      <c r="C87" s="424"/>
      <c r="D87" s="424"/>
      <c r="E87" s="424"/>
      <c r="F87" s="425"/>
      <c r="G87" s="107" t="s">
        <v>734</v>
      </c>
      <c r="H87" s="108"/>
      <c r="I87" s="108"/>
      <c r="J87" s="108"/>
      <c r="K87" s="108"/>
      <c r="L87" s="108"/>
      <c r="M87" s="108"/>
      <c r="N87" s="108"/>
      <c r="O87" s="109"/>
      <c r="P87" s="108" t="s">
        <v>717</v>
      </c>
      <c r="Q87" s="513"/>
      <c r="R87" s="513"/>
      <c r="S87" s="513"/>
      <c r="T87" s="513"/>
      <c r="U87" s="513"/>
      <c r="V87" s="513"/>
      <c r="W87" s="513"/>
      <c r="X87" s="514"/>
      <c r="Y87" s="560" t="s">
        <v>62</v>
      </c>
      <c r="Z87" s="561"/>
      <c r="AA87" s="562"/>
      <c r="AB87" s="460" t="s">
        <v>715</v>
      </c>
      <c r="AC87" s="460"/>
      <c r="AD87" s="460"/>
      <c r="AE87" s="218" t="s">
        <v>715</v>
      </c>
      <c r="AF87" s="219"/>
      <c r="AG87" s="219"/>
      <c r="AH87" s="219"/>
      <c r="AI87" s="218" t="s">
        <v>715</v>
      </c>
      <c r="AJ87" s="219"/>
      <c r="AK87" s="219"/>
      <c r="AL87" s="219"/>
      <c r="AM87" s="218">
        <v>610</v>
      </c>
      <c r="AN87" s="219"/>
      <c r="AO87" s="219"/>
      <c r="AP87" s="219"/>
      <c r="AQ87" s="336" t="s">
        <v>715</v>
      </c>
      <c r="AR87" s="208"/>
      <c r="AS87" s="208"/>
      <c r="AT87" s="337"/>
      <c r="AU87" s="219" t="s">
        <v>715</v>
      </c>
      <c r="AV87" s="219"/>
      <c r="AW87" s="219"/>
      <c r="AX87" s="221"/>
      <c r="AY87">
        <f t="shared" si="10"/>
        <v>1</v>
      </c>
    </row>
    <row r="88" spans="1:60" ht="23.25" customHeight="1" x14ac:dyDescent="0.15">
      <c r="A88" s="859"/>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t="s">
        <v>718</v>
      </c>
      <c r="AC88" s="522"/>
      <c r="AD88" s="522"/>
      <c r="AE88" s="218" t="s">
        <v>715</v>
      </c>
      <c r="AF88" s="219"/>
      <c r="AG88" s="219"/>
      <c r="AH88" s="219"/>
      <c r="AI88" s="218" t="s">
        <v>715</v>
      </c>
      <c r="AJ88" s="219"/>
      <c r="AK88" s="219"/>
      <c r="AL88" s="219"/>
      <c r="AM88" s="218">
        <v>2396</v>
      </c>
      <c r="AN88" s="219"/>
      <c r="AO88" s="219"/>
      <c r="AP88" s="219"/>
      <c r="AQ88" s="336" t="s">
        <v>715</v>
      </c>
      <c r="AR88" s="208"/>
      <c r="AS88" s="208"/>
      <c r="AT88" s="337"/>
      <c r="AU88" s="219" t="s">
        <v>733</v>
      </c>
      <c r="AV88" s="219"/>
      <c r="AW88" s="219"/>
      <c r="AX88" s="221"/>
      <c r="AY88">
        <f t="shared" si="10"/>
        <v>1</v>
      </c>
      <c r="AZ88" s="10"/>
      <c r="BA88" s="10"/>
      <c r="BB88" s="10"/>
      <c r="BC88" s="10"/>
    </row>
    <row r="89" spans="1:60" ht="23.25" customHeight="1" thickBot="1" x14ac:dyDescent="0.2">
      <c r="A89" s="859"/>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t="s">
        <v>715</v>
      </c>
      <c r="AF89" s="226"/>
      <c r="AG89" s="226"/>
      <c r="AH89" s="226"/>
      <c r="AI89" s="225" t="s">
        <v>715</v>
      </c>
      <c r="AJ89" s="226"/>
      <c r="AK89" s="226"/>
      <c r="AL89" s="226"/>
      <c r="AM89" s="225">
        <f>AM87/AM88*100</f>
        <v>25.459098497495823</v>
      </c>
      <c r="AN89" s="226"/>
      <c r="AO89" s="226"/>
      <c r="AP89" s="226"/>
      <c r="AQ89" s="336" t="s">
        <v>715</v>
      </c>
      <c r="AR89" s="208"/>
      <c r="AS89" s="208"/>
      <c r="AT89" s="337"/>
      <c r="AU89" s="219" t="s">
        <v>715</v>
      </c>
      <c r="AV89" s="219"/>
      <c r="AW89" s="219"/>
      <c r="AX89" s="221"/>
      <c r="AY89">
        <f t="shared" si="10"/>
        <v>1</v>
      </c>
      <c r="AZ89" s="10"/>
      <c r="BA89" s="10"/>
      <c r="BB89" s="10"/>
      <c r="BC89" s="10"/>
      <c r="BD89" s="10"/>
      <c r="BE89" s="10"/>
      <c r="BF89" s="10"/>
      <c r="BG89" s="10"/>
      <c r="BH89" s="10"/>
    </row>
    <row r="90" spans="1:60" ht="18.75" hidden="1" customHeight="1" x14ac:dyDescent="0.15">
      <c r="A90" s="859"/>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390</v>
      </c>
      <c r="AF90" s="247"/>
      <c r="AG90" s="247"/>
      <c r="AH90" s="247"/>
      <c r="AI90" s="247" t="s">
        <v>412</v>
      </c>
      <c r="AJ90" s="247"/>
      <c r="AK90" s="247"/>
      <c r="AL90" s="247"/>
      <c r="AM90" s="247" t="s">
        <v>509</v>
      </c>
      <c r="AN90" s="247"/>
      <c r="AO90" s="247"/>
      <c r="AP90" s="247"/>
      <c r="AQ90" s="158" t="s">
        <v>232</v>
      </c>
      <c r="AR90" s="133"/>
      <c r="AS90" s="133"/>
      <c r="AT90" s="134"/>
      <c r="AU90" s="532" t="s">
        <v>134</v>
      </c>
      <c r="AV90" s="532"/>
      <c r="AW90" s="532"/>
      <c r="AX90" s="533"/>
      <c r="AY90">
        <f>COUNTA($G$92)</f>
        <v>0</v>
      </c>
    </row>
    <row r="91" spans="1:60" ht="18.75" hidden="1" customHeight="1" x14ac:dyDescent="0.15">
      <c r="A91" s="859"/>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59"/>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59"/>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59"/>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59"/>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390</v>
      </c>
      <c r="AF95" s="247"/>
      <c r="AG95" s="247"/>
      <c r="AH95" s="247"/>
      <c r="AI95" s="247" t="s">
        <v>412</v>
      </c>
      <c r="AJ95" s="247"/>
      <c r="AK95" s="247"/>
      <c r="AL95" s="247"/>
      <c r="AM95" s="247" t="s">
        <v>509</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59"/>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59"/>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59"/>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0"/>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89" t="s">
        <v>13</v>
      </c>
      <c r="Z99" s="890"/>
      <c r="AA99" s="891"/>
      <c r="AB99" s="886" t="s">
        <v>14</v>
      </c>
      <c r="AC99" s="887"/>
      <c r="AD99" s="888"/>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8"/>
      <c r="Z100" s="849"/>
      <c r="AA100" s="850"/>
      <c r="AB100" s="480" t="s">
        <v>11</v>
      </c>
      <c r="AC100" s="480"/>
      <c r="AD100" s="480"/>
      <c r="AE100" s="538" t="s">
        <v>390</v>
      </c>
      <c r="AF100" s="539"/>
      <c r="AG100" s="539"/>
      <c r="AH100" s="540"/>
      <c r="AI100" s="538" t="s">
        <v>412</v>
      </c>
      <c r="AJ100" s="539"/>
      <c r="AK100" s="539"/>
      <c r="AL100" s="540"/>
      <c r="AM100" s="538" t="s">
        <v>509</v>
      </c>
      <c r="AN100" s="539"/>
      <c r="AO100" s="539"/>
      <c r="AP100" s="540"/>
      <c r="AQ100" s="317" t="s">
        <v>417</v>
      </c>
      <c r="AR100" s="318"/>
      <c r="AS100" s="318"/>
      <c r="AT100" s="319"/>
      <c r="AU100" s="317" t="s">
        <v>541</v>
      </c>
      <c r="AV100" s="318"/>
      <c r="AW100" s="318"/>
      <c r="AX100" s="320"/>
    </row>
    <row r="101" spans="1:60" ht="23.25" customHeight="1" x14ac:dyDescent="0.15">
      <c r="A101" s="418"/>
      <c r="B101" s="419"/>
      <c r="C101" s="419"/>
      <c r="D101" s="419"/>
      <c r="E101" s="419"/>
      <c r="F101" s="420"/>
      <c r="G101" s="108" t="s">
        <v>715</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715</v>
      </c>
      <c r="AC101" s="460"/>
      <c r="AD101" s="460"/>
      <c r="AE101" s="282" t="s">
        <v>715</v>
      </c>
      <c r="AF101" s="282"/>
      <c r="AG101" s="282"/>
      <c r="AH101" s="282"/>
      <c r="AI101" s="282" t="s">
        <v>715</v>
      </c>
      <c r="AJ101" s="282"/>
      <c r="AK101" s="282"/>
      <c r="AL101" s="282"/>
      <c r="AM101" s="282" t="s">
        <v>727</v>
      </c>
      <c r="AN101" s="282"/>
      <c r="AO101" s="282"/>
      <c r="AP101" s="282"/>
      <c r="AQ101" s="282" t="s">
        <v>727</v>
      </c>
      <c r="AR101" s="282"/>
      <c r="AS101" s="282"/>
      <c r="AT101" s="282"/>
      <c r="AU101" s="218" t="s">
        <v>727</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715</v>
      </c>
      <c r="AC102" s="460"/>
      <c r="AD102" s="460"/>
      <c r="AE102" s="282" t="s">
        <v>715</v>
      </c>
      <c r="AF102" s="282"/>
      <c r="AG102" s="282"/>
      <c r="AH102" s="282"/>
      <c r="AI102" s="282" t="s">
        <v>715</v>
      </c>
      <c r="AJ102" s="282"/>
      <c r="AK102" s="282"/>
      <c r="AL102" s="282"/>
      <c r="AM102" s="282" t="s">
        <v>727</v>
      </c>
      <c r="AN102" s="282"/>
      <c r="AO102" s="282"/>
      <c r="AP102" s="282"/>
      <c r="AQ102" s="282" t="s">
        <v>727</v>
      </c>
      <c r="AR102" s="282"/>
      <c r="AS102" s="282"/>
      <c r="AT102" s="282"/>
      <c r="AU102" s="225" t="s">
        <v>727</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390</v>
      </c>
      <c r="AF115" s="247"/>
      <c r="AG115" s="247"/>
      <c r="AH115" s="247"/>
      <c r="AI115" s="247" t="s">
        <v>412</v>
      </c>
      <c r="AJ115" s="247"/>
      <c r="AK115" s="247"/>
      <c r="AL115" s="247"/>
      <c r="AM115" s="247" t="s">
        <v>509</v>
      </c>
      <c r="AN115" s="247"/>
      <c r="AO115" s="247"/>
      <c r="AP115" s="247"/>
      <c r="AQ115" s="589" t="s">
        <v>542</v>
      </c>
      <c r="AR115" s="590"/>
      <c r="AS115" s="590"/>
      <c r="AT115" s="590"/>
      <c r="AU115" s="590"/>
      <c r="AV115" s="590"/>
      <c r="AW115" s="590"/>
      <c r="AX115" s="591"/>
    </row>
    <row r="116" spans="1:51" ht="23.25" customHeight="1" x14ac:dyDescent="0.15">
      <c r="A116" s="435"/>
      <c r="B116" s="436"/>
      <c r="C116" s="436"/>
      <c r="D116" s="436"/>
      <c r="E116" s="436"/>
      <c r="F116" s="437"/>
      <c r="G116" s="387" t="s">
        <v>772</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719</v>
      </c>
      <c r="AC116" s="462"/>
      <c r="AD116" s="463"/>
      <c r="AE116" s="282" t="s">
        <v>715</v>
      </c>
      <c r="AF116" s="282"/>
      <c r="AG116" s="282"/>
      <c r="AH116" s="282"/>
      <c r="AI116" s="282" t="s">
        <v>715</v>
      </c>
      <c r="AJ116" s="282"/>
      <c r="AK116" s="282"/>
      <c r="AL116" s="282"/>
      <c r="AM116" s="282">
        <v>9.4</v>
      </c>
      <c r="AN116" s="282"/>
      <c r="AO116" s="282"/>
      <c r="AP116" s="282"/>
      <c r="AQ116" s="218" t="s">
        <v>752</v>
      </c>
      <c r="AR116" s="219"/>
      <c r="AS116" s="219"/>
      <c r="AT116" s="219"/>
      <c r="AU116" s="219"/>
      <c r="AV116" s="219"/>
      <c r="AW116" s="219"/>
      <c r="AX116" s="221"/>
    </row>
    <row r="117" spans="1:51" ht="7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720</v>
      </c>
      <c r="AC117" s="472"/>
      <c r="AD117" s="473"/>
      <c r="AE117" s="550" t="s">
        <v>715</v>
      </c>
      <c r="AF117" s="550"/>
      <c r="AG117" s="550"/>
      <c r="AH117" s="550"/>
      <c r="AI117" s="550" t="s">
        <v>715</v>
      </c>
      <c r="AJ117" s="550"/>
      <c r="AK117" s="550"/>
      <c r="AL117" s="550"/>
      <c r="AM117" s="892" t="s">
        <v>773</v>
      </c>
      <c r="AN117" s="550"/>
      <c r="AO117" s="550"/>
      <c r="AP117" s="550"/>
      <c r="AQ117" s="550" t="s">
        <v>752</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390</v>
      </c>
      <c r="AF118" s="247"/>
      <c r="AG118" s="247"/>
      <c r="AH118" s="247"/>
      <c r="AI118" s="247" t="s">
        <v>412</v>
      </c>
      <c r="AJ118" s="247"/>
      <c r="AK118" s="247"/>
      <c r="AL118" s="247"/>
      <c r="AM118" s="247" t="s">
        <v>509</v>
      </c>
      <c r="AN118" s="247"/>
      <c r="AO118" s="247"/>
      <c r="AP118" s="247"/>
      <c r="AQ118" s="589" t="s">
        <v>542</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390</v>
      </c>
      <c r="AF121" s="247"/>
      <c r="AG121" s="247"/>
      <c r="AH121" s="247"/>
      <c r="AI121" s="247" t="s">
        <v>412</v>
      </c>
      <c r="AJ121" s="247"/>
      <c r="AK121" s="247"/>
      <c r="AL121" s="247"/>
      <c r="AM121" s="247" t="s">
        <v>509</v>
      </c>
      <c r="AN121" s="247"/>
      <c r="AO121" s="247"/>
      <c r="AP121" s="247"/>
      <c r="AQ121" s="589" t="s">
        <v>542</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390</v>
      </c>
      <c r="AF124" s="247"/>
      <c r="AG124" s="247"/>
      <c r="AH124" s="247"/>
      <c r="AI124" s="247" t="s">
        <v>412</v>
      </c>
      <c r="AJ124" s="247"/>
      <c r="AK124" s="247"/>
      <c r="AL124" s="247"/>
      <c r="AM124" s="247" t="s">
        <v>509</v>
      </c>
      <c r="AN124" s="247"/>
      <c r="AO124" s="247"/>
      <c r="AP124" s="247"/>
      <c r="AQ124" s="589" t="s">
        <v>542</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31"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390</v>
      </c>
      <c r="AF127" s="247"/>
      <c r="AG127" s="247"/>
      <c r="AH127" s="247"/>
      <c r="AI127" s="247" t="s">
        <v>412</v>
      </c>
      <c r="AJ127" s="247"/>
      <c r="AK127" s="247"/>
      <c r="AL127" s="247"/>
      <c r="AM127" s="247" t="s">
        <v>509</v>
      </c>
      <c r="AN127" s="247"/>
      <c r="AO127" s="247"/>
      <c r="AP127" s="247"/>
      <c r="AQ127" s="589" t="s">
        <v>542</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405</v>
      </c>
      <c r="B130" s="186"/>
      <c r="C130" s="185" t="s">
        <v>236</v>
      </c>
      <c r="D130" s="186"/>
      <c r="E130" s="170" t="s">
        <v>265</v>
      </c>
      <c r="F130" s="171"/>
      <c r="G130" s="172" t="s">
        <v>721</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722</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715</v>
      </c>
      <c r="AR133" s="200"/>
      <c r="AS133" s="136" t="s">
        <v>233</v>
      </c>
      <c r="AT133" s="137"/>
      <c r="AU133" s="201" t="s">
        <v>715</v>
      </c>
      <c r="AV133" s="201"/>
      <c r="AW133" s="136" t="s">
        <v>179</v>
      </c>
      <c r="AX133" s="196"/>
      <c r="AY133">
        <f>$AY$132</f>
        <v>1</v>
      </c>
    </row>
    <row r="134" spans="1:51" ht="39.75" customHeight="1" x14ac:dyDescent="0.15">
      <c r="A134" s="190"/>
      <c r="B134" s="187"/>
      <c r="C134" s="181"/>
      <c r="D134" s="187"/>
      <c r="E134" s="181"/>
      <c r="F134" s="182"/>
      <c r="G134" s="107" t="s">
        <v>733</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715</v>
      </c>
      <c r="AC134" s="206"/>
      <c r="AD134" s="206"/>
      <c r="AE134" s="207" t="s">
        <v>715</v>
      </c>
      <c r="AF134" s="208"/>
      <c r="AG134" s="208"/>
      <c r="AH134" s="208"/>
      <c r="AI134" s="207" t="s">
        <v>715</v>
      </c>
      <c r="AJ134" s="208"/>
      <c r="AK134" s="208"/>
      <c r="AL134" s="208"/>
      <c r="AM134" s="207" t="s">
        <v>727</v>
      </c>
      <c r="AN134" s="208"/>
      <c r="AO134" s="208"/>
      <c r="AP134" s="208"/>
      <c r="AQ134" s="207" t="s">
        <v>715</v>
      </c>
      <c r="AR134" s="208"/>
      <c r="AS134" s="208"/>
      <c r="AT134" s="208"/>
      <c r="AU134" s="207" t="s">
        <v>715</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715</v>
      </c>
      <c r="AC135" s="214"/>
      <c r="AD135" s="214"/>
      <c r="AE135" s="207" t="s">
        <v>715</v>
      </c>
      <c r="AF135" s="208"/>
      <c r="AG135" s="208"/>
      <c r="AH135" s="208"/>
      <c r="AI135" s="207" t="s">
        <v>715</v>
      </c>
      <c r="AJ135" s="208"/>
      <c r="AK135" s="208"/>
      <c r="AL135" s="208"/>
      <c r="AM135" s="207" t="s">
        <v>727</v>
      </c>
      <c r="AN135" s="208"/>
      <c r="AO135" s="208"/>
      <c r="AP135" s="208"/>
      <c r="AQ135" s="207" t="s">
        <v>715</v>
      </c>
      <c r="AR135" s="208"/>
      <c r="AS135" s="208"/>
      <c r="AT135" s="208"/>
      <c r="AU135" s="207" t="s">
        <v>715</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735</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671</v>
      </c>
      <c r="D430" s="927"/>
      <c r="E430" s="175" t="s">
        <v>399</v>
      </c>
      <c r="F430" s="893"/>
      <c r="G430" s="894" t="s">
        <v>252</v>
      </c>
      <c r="H430" s="126"/>
      <c r="I430" s="126"/>
      <c r="J430" s="895" t="s">
        <v>715</v>
      </c>
      <c r="K430" s="896"/>
      <c r="L430" s="896"/>
      <c r="M430" s="896"/>
      <c r="N430" s="896"/>
      <c r="O430" s="896"/>
      <c r="P430" s="896"/>
      <c r="Q430" s="896"/>
      <c r="R430" s="896"/>
      <c r="S430" s="896"/>
      <c r="T430" s="897"/>
      <c r="U430" s="587" t="s">
        <v>757</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752</v>
      </c>
      <c r="AF432" s="201"/>
      <c r="AG432" s="136" t="s">
        <v>233</v>
      </c>
      <c r="AH432" s="137"/>
      <c r="AI432" s="335"/>
      <c r="AJ432" s="335"/>
      <c r="AK432" s="335"/>
      <c r="AL432" s="157"/>
      <c r="AM432" s="335"/>
      <c r="AN432" s="335"/>
      <c r="AO432" s="335"/>
      <c r="AP432" s="157"/>
      <c r="AQ432" s="250" t="s">
        <v>752</v>
      </c>
      <c r="AR432" s="201"/>
      <c r="AS432" s="136" t="s">
        <v>233</v>
      </c>
      <c r="AT432" s="137"/>
      <c r="AU432" s="201" t="s">
        <v>752</v>
      </c>
      <c r="AV432" s="201"/>
      <c r="AW432" s="136" t="s">
        <v>179</v>
      </c>
      <c r="AX432" s="196"/>
      <c r="AY432">
        <f>$AY$431</f>
        <v>1</v>
      </c>
    </row>
    <row r="433" spans="1:51" ht="23.25" customHeight="1" x14ac:dyDescent="0.15">
      <c r="A433" s="190"/>
      <c r="B433" s="187"/>
      <c r="C433" s="181"/>
      <c r="D433" s="187"/>
      <c r="E433" s="338"/>
      <c r="F433" s="339"/>
      <c r="G433" s="107" t="s">
        <v>715</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715</v>
      </c>
      <c r="AC433" s="214"/>
      <c r="AD433" s="214"/>
      <c r="AE433" s="336" t="s">
        <v>715</v>
      </c>
      <c r="AF433" s="208"/>
      <c r="AG433" s="208"/>
      <c r="AH433" s="208"/>
      <c r="AI433" s="336" t="s">
        <v>715</v>
      </c>
      <c r="AJ433" s="208"/>
      <c r="AK433" s="208"/>
      <c r="AL433" s="208"/>
      <c r="AM433" s="336" t="s">
        <v>727</v>
      </c>
      <c r="AN433" s="208"/>
      <c r="AO433" s="208"/>
      <c r="AP433" s="337"/>
      <c r="AQ433" s="336" t="s">
        <v>715</v>
      </c>
      <c r="AR433" s="208"/>
      <c r="AS433" s="208"/>
      <c r="AT433" s="337"/>
      <c r="AU433" s="208" t="s">
        <v>715</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715</v>
      </c>
      <c r="AC434" s="206"/>
      <c r="AD434" s="206"/>
      <c r="AE434" s="336" t="s">
        <v>715</v>
      </c>
      <c r="AF434" s="208"/>
      <c r="AG434" s="208"/>
      <c r="AH434" s="337"/>
      <c r="AI434" s="336" t="s">
        <v>715</v>
      </c>
      <c r="AJ434" s="208"/>
      <c r="AK434" s="208"/>
      <c r="AL434" s="208"/>
      <c r="AM434" s="336" t="s">
        <v>727</v>
      </c>
      <c r="AN434" s="208"/>
      <c r="AO434" s="208"/>
      <c r="AP434" s="337"/>
      <c r="AQ434" s="336" t="s">
        <v>715</v>
      </c>
      <c r="AR434" s="208"/>
      <c r="AS434" s="208"/>
      <c r="AT434" s="337"/>
      <c r="AU434" s="208" t="s">
        <v>715</v>
      </c>
      <c r="AV434" s="208"/>
      <c r="AW434" s="208"/>
      <c r="AX434" s="209"/>
      <c r="AY434">
        <f t="shared" si="63"/>
        <v>1</v>
      </c>
    </row>
    <row r="435" spans="1:51" ht="23.25" customHeight="1" thickBot="1" x14ac:dyDescent="0.2">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715</v>
      </c>
      <c r="AF435" s="208"/>
      <c r="AG435" s="208"/>
      <c r="AH435" s="337"/>
      <c r="AI435" s="336" t="s">
        <v>715</v>
      </c>
      <c r="AJ435" s="208"/>
      <c r="AK435" s="208"/>
      <c r="AL435" s="208"/>
      <c r="AM435" s="336" t="s">
        <v>727</v>
      </c>
      <c r="AN435" s="208"/>
      <c r="AO435" s="208"/>
      <c r="AP435" s="337"/>
      <c r="AQ435" s="336" t="s">
        <v>715</v>
      </c>
      <c r="AR435" s="208"/>
      <c r="AS435" s="208"/>
      <c r="AT435" s="337"/>
      <c r="AU435" s="208" t="s">
        <v>715</v>
      </c>
      <c r="AV435" s="208"/>
      <c r="AW435" s="208"/>
      <c r="AX435" s="209"/>
      <c r="AY435">
        <f t="shared" si="63"/>
        <v>1</v>
      </c>
    </row>
    <row r="436" spans="1:51" ht="26.2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402</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8" t="s">
        <v>31</v>
      </c>
      <c r="AH701" s="376"/>
      <c r="AI701" s="376"/>
      <c r="AJ701" s="376"/>
      <c r="AK701" s="376"/>
      <c r="AL701" s="376"/>
      <c r="AM701" s="376"/>
      <c r="AN701" s="376"/>
      <c r="AO701" s="376"/>
      <c r="AP701" s="376"/>
      <c r="AQ701" s="376"/>
      <c r="AR701" s="376"/>
      <c r="AS701" s="376"/>
      <c r="AT701" s="376"/>
      <c r="AU701" s="376"/>
      <c r="AV701" s="376"/>
      <c r="AW701" s="376"/>
      <c r="AX701" s="819"/>
    </row>
    <row r="702" spans="1:51" ht="84.75" customHeight="1" x14ac:dyDescent="0.15">
      <c r="A702" s="864" t="s">
        <v>140</v>
      </c>
      <c r="B702" s="865"/>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1" t="s">
        <v>724</v>
      </c>
      <c r="AE702" s="342"/>
      <c r="AF702" s="342"/>
      <c r="AG702" s="379" t="s">
        <v>728</v>
      </c>
      <c r="AH702" s="380"/>
      <c r="AI702" s="380"/>
      <c r="AJ702" s="380"/>
      <c r="AK702" s="380"/>
      <c r="AL702" s="380"/>
      <c r="AM702" s="380"/>
      <c r="AN702" s="380"/>
      <c r="AO702" s="380"/>
      <c r="AP702" s="380"/>
      <c r="AQ702" s="380"/>
      <c r="AR702" s="380"/>
      <c r="AS702" s="380"/>
      <c r="AT702" s="380"/>
      <c r="AU702" s="380"/>
      <c r="AV702" s="380"/>
      <c r="AW702" s="380"/>
      <c r="AX702" s="381"/>
    </row>
    <row r="703" spans="1:51" ht="39" customHeight="1" x14ac:dyDescent="0.15">
      <c r="A703" s="866"/>
      <c r="B703" s="867"/>
      <c r="C703" s="810" t="s">
        <v>37</v>
      </c>
      <c r="D703" s="811"/>
      <c r="E703" s="811"/>
      <c r="F703" s="811"/>
      <c r="G703" s="811"/>
      <c r="H703" s="811"/>
      <c r="I703" s="811"/>
      <c r="J703" s="811"/>
      <c r="K703" s="811"/>
      <c r="L703" s="811"/>
      <c r="M703" s="811"/>
      <c r="N703" s="811"/>
      <c r="O703" s="811"/>
      <c r="P703" s="811"/>
      <c r="Q703" s="811"/>
      <c r="R703" s="811"/>
      <c r="S703" s="811"/>
      <c r="T703" s="811"/>
      <c r="U703" s="811"/>
      <c r="V703" s="811"/>
      <c r="W703" s="811"/>
      <c r="X703" s="811"/>
      <c r="Y703" s="811"/>
      <c r="Z703" s="811"/>
      <c r="AA703" s="811"/>
      <c r="AB703" s="811"/>
      <c r="AC703" s="386"/>
      <c r="AD703" s="322" t="s">
        <v>724</v>
      </c>
      <c r="AE703" s="323"/>
      <c r="AF703" s="323"/>
      <c r="AG703" s="104" t="s">
        <v>729</v>
      </c>
      <c r="AH703" s="105"/>
      <c r="AI703" s="105"/>
      <c r="AJ703" s="105"/>
      <c r="AK703" s="105"/>
      <c r="AL703" s="105"/>
      <c r="AM703" s="105"/>
      <c r="AN703" s="105"/>
      <c r="AO703" s="105"/>
      <c r="AP703" s="105"/>
      <c r="AQ703" s="105"/>
      <c r="AR703" s="105"/>
      <c r="AS703" s="105"/>
      <c r="AT703" s="105"/>
      <c r="AU703" s="105"/>
      <c r="AV703" s="105"/>
      <c r="AW703" s="105"/>
      <c r="AX703" s="106"/>
    </row>
    <row r="704" spans="1:51" ht="114" customHeight="1" x14ac:dyDescent="0.15">
      <c r="A704" s="868"/>
      <c r="B704" s="869"/>
      <c r="C704" s="812" t="s">
        <v>142</v>
      </c>
      <c r="D704" s="813"/>
      <c r="E704" s="813"/>
      <c r="F704" s="813"/>
      <c r="G704" s="813"/>
      <c r="H704" s="813"/>
      <c r="I704" s="813"/>
      <c r="J704" s="813"/>
      <c r="K704" s="813"/>
      <c r="L704" s="813"/>
      <c r="M704" s="813"/>
      <c r="N704" s="813"/>
      <c r="O704" s="813"/>
      <c r="P704" s="813"/>
      <c r="Q704" s="813"/>
      <c r="R704" s="813"/>
      <c r="S704" s="813"/>
      <c r="T704" s="813"/>
      <c r="U704" s="813"/>
      <c r="V704" s="813"/>
      <c r="W704" s="813"/>
      <c r="X704" s="813"/>
      <c r="Y704" s="813"/>
      <c r="Z704" s="813"/>
      <c r="AA704" s="813"/>
      <c r="AB704" s="813"/>
      <c r="AC704" s="814"/>
      <c r="AD704" s="782" t="s">
        <v>724</v>
      </c>
      <c r="AE704" s="783"/>
      <c r="AF704" s="783"/>
      <c r="AG704" s="168" t="s">
        <v>730</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0" t="s">
        <v>39</v>
      </c>
      <c r="B705" s="641"/>
      <c r="C705" s="815" t="s">
        <v>41</v>
      </c>
      <c r="D705" s="816"/>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7"/>
      <c r="AD705" s="714" t="s">
        <v>724</v>
      </c>
      <c r="AE705" s="715"/>
      <c r="AF705" s="715"/>
      <c r="AG705" s="128" t="s">
        <v>762</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2"/>
      <c r="B706" s="643"/>
      <c r="C706" s="794"/>
      <c r="D706" s="795"/>
      <c r="E706" s="730" t="s">
        <v>381</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2" t="s">
        <v>761</v>
      </c>
      <c r="AE706" s="323"/>
      <c r="AF706" s="663"/>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2"/>
      <c r="B707" s="643"/>
      <c r="C707" s="796"/>
      <c r="D707" s="797"/>
      <c r="E707" s="733" t="s">
        <v>316</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29" t="s">
        <v>760</v>
      </c>
      <c r="AE707" s="830"/>
      <c r="AF707" s="830"/>
      <c r="AG707" s="168"/>
      <c r="AH707" s="111"/>
      <c r="AI707" s="111"/>
      <c r="AJ707" s="111"/>
      <c r="AK707" s="111"/>
      <c r="AL707" s="111"/>
      <c r="AM707" s="111"/>
      <c r="AN707" s="111"/>
      <c r="AO707" s="111"/>
      <c r="AP707" s="111"/>
      <c r="AQ707" s="111"/>
      <c r="AR707" s="111"/>
      <c r="AS707" s="111"/>
      <c r="AT707" s="111"/>
      <c r="AU707" s="111"/>
      <c r="AV707" s="111"/>
      <c r="AW707" s="111"/>
      <c r="AX707" s="169"/>
    </row>
    <row r="708" spans="1:50" ht="64.5" customHeight="1" x14ac:dyDescent="0.15">
      <c r="A708" s="642"/>
      <c r="B708" s="644"/>
      <c r="C708" s="807" t="s">
        <v>42</v>
      </c>
      <c r="D708" s="808"/>
      <c r="E708" s="808"/>
      <c r="F708" s="808"/>
      <c r="G708" s="808"/>
      <c r="H708" s="808"/>
      <c r="I708" s="808"/>
      <c r="J708" s="808"/>
      <c r="K708" s="808"/>
      <c r="L708" s="808"/>
      <c r="M708" s="808"/>
      <c r="N708" s="808"/>
      <c r="O708" s="808"/>
      <c r="P708" s="808"/>
      <c r="Q708" s="808"/>
      <c r="R708" s="808"/>
      <c r="S708" s="808"/>
      <c r="T708" s="808"/>
      <c r="U708" s="808"/>
      <c r="V708" s="808"/>
      <c r="W708" s="808"/>
      <c r="X708" s="808"/>
      <c r="Y708" s="808"/>
      <c r="Z708" s="808"/>
      <c r="AA708" s="808"/>
      <c r="AB708" s="808"/>
      <c r="AC708" s="808"/>
      <c r="AD708" s="602" t="s">
        <v>724</v>
      </c>
      <c r="AE708" s="603"/>
      <c r="AF708" s="603"/>
      <c r="AG708" s="742" t="s">
        <v>764</v>
      </c>
      <c r="AH708" s="743"/>
      <c r="AI708" s="743"/>
      <c r="AJ708" s="743"/>
      <c r="AK708" s="743"/>
      <c r="AL708" s="743"/>
      <c r="AM708" s="743"/>
      <c r="AN708" s="743"/>
      <c r="AO708" s="743"/>
      <c r="AP708" s="743"/>
      <c r="AQ708" s="743"/>
      <c r="AR708" s="743"/>
      <c r="AS708" s="743"/>
      <c r="AT708" s="743"/>
      <c r="AU708" s="743"/>
      <c r="AV708" s="743"/>
      <c r="AW708" s="743"/>
      <c r="AX708" s="744"/>
    </row>
    <row r="709" spans="1:50" ht="68.25" customHeight="1" x14ac:dyDescent="0.15">
      <c r="A709" s="642"/>
      <c r="B709" s="644"/>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724</v>
      </c>
      <c r="AE709" s="323"/>
      <c r="AF709" s="323"/>
      <c r="AG709" s="104" t="s">
        <v>774</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2"/>
      <c r="B710" s="644"/>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731</v>
      </c>
      <c r="AE710" s="323"/>
      <c r="AF710" s="323"/>
      <c r="AG710" s="104" t="s">
        <v>727</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2"/>
      <c r="B711" s="644"/>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731</v>
      </c>
      <c r="AE711" s="323"/>
      <c r="AF711" s="323"/>
      <c r="AG711" s="104" t="s">
        <v>727</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2"/>
      <c r="B712" s="644"/>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2" t="s">
        <v>731</v>
      </c>
      <c r="AE712" s="783"/>
      <c r="AF712" s="783"/>
      <c r="AG712" s="104" t="s">
        <v>406</v>
      </c>
      <c r="AH712" s="105"/>
      <c r="AI712" s="105"/>
      <c r="AJ712" s="105"/>
      <c r="AK712" s="105"/>
      <c r="AL712" s="105"/>
      <c r="AM712" s="105"/>
      <c r="AN712" s="105"/>
      <c r="AO712" s="105"/>
      <c r="AP712" s="105"/>
      <c r="AQ712" s="105"/>
      <c r="AR712" s="105"/>
      <c r="AS712" s="105"/>
      <c r="AT712" s="105"/>
      <c r="AU712" s="105"/>
      <c r="AV712" s="105"/>
      <c r="AW712" s="105"/>
      <c r="AX712" s="106"/>
    </row>
    <row r="713" spans="1:50" ht="26.25" customHeight="1" x14ac:dyDescent="0.15">
      <c r="A713" s="642"/>
      <c r="B713" s="644"/>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724</v>
      </c>
      <c r="AE713" s="323"/>
      <c r="AF713" s="663"/>
      <c r="AG713" s="104" t="s">
        <v>770</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5"/>
      <c r="B714" s="646"/>
      <c r="C714" s="647" t="s">
        <v>325</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4" t="s">
        <v>731</v>
      </c>
      <c r="AE714" s="805"/>
      <c r="AF714" s="806"/>
      <c r="AG714" s="736" t="s">
        <v>727</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326</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2" t="s">
        <v>731</v>
      </c>
      <c r="AE715" s="603"/>
      <c r="AF715" s="656"/>
      <c r="AG715" s="742" t="s">
        <v>406</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6" t="s">
        <v>731</v>
      </c>
      <c r="AE716" s="627"/>
      <c r="AF716" s="627"/>
      <c r="AG716" s="104" t="s">
        <v>727</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2"/>
      <c r="B717" s="644"/>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724</v>
      </c>
      <c r="AE717" s="323"/>
      <c r="AF717" s="323"/>
      <c r="AG717" s="104" t="s">
        <v>765</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5"/>
      <c r="B718" s="646"/>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731</v>
      </c>
      <c r="AE718" s="323"/>
      <c r="AF718" s="323"/>
      <c r="AG718" s="130" t="s">
        <v>727</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6" t="s">
        <v>58</v>
      </c>
      <c r="B719" s="777"/>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724</v>
      </c>
      <c r="AE719" s="603"/>
      <c r="AF719" s="603"/>
      <c r="AG719" s="128" t="s">
        <v>752</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8"/>
      <c r="B720" s="779"/>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8"/>
      <c r="B721" s="779"/>
      <c r="C721" s="293" t="s">
        <v>710</v>
      </c>
      <c r="D721" s="294"/>
      <c r="E721" s="294"/>
      <c r="F721" s="295"/>
      <c r="G721" s="284">
        <v>20</v>
      </c>
      <c r="H721" s="285"/>
      <c r="I721" s="77" t="str">
        <f>IF(OR(G721="　", G721=""), "", "-")</f>
        <v>-</v>
      </c>
      <c r="J721" s="288">
        <v>67</v>
      </c>
      <c r="K721" s="288"/>
      <c r="L721" s="77" t="str">
        <f>IF(M721="","","-")</f>
        <v/>
      </c>
      <c r="M721" s="78"/>
      <c r="N721" s="301" t="s">
        <v>723</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8"/>
      <c r="B722" s="779"/>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8"/>
      <c r="B723" s="779"/>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8"/>
      <c r="B724" s="779"/>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80"/>
      <c r="B725" s="781"/>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0" t="s">
        <v>48</v>
      </c>
      <c r="B726" s="799"/>
      <c r="C726" s="809" t="s">
        <v>53</v>
      </c>
      <c r="D726" s="831"/>
      <c r="E726" s="831"/>
      <c r="F726" s="832"/>
      <c r="G726" s="576" t="s">
        <v>777</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800"/>
      <c r="B727" s="801"/>
      <c r="C727" s="748" t="s">
        <v>57</v>
      </c>
      <c r="D727" s="749"/>
      <c r="E727" s="749"/>
      <c r="F727" s="750"/>
      <c r="G727" s="574" t="s">
        <v>771</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2" ht="67.5" customHeight="1" thickBot="1" x14ac:dyDescent="0.2">
      <c r="A729" s="634" t="s">
        <v>778</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2"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2" ht="67.5" customHeight="1" thickBot="1" x14ac:dyDescent="0.2">
      <c r="A731" s="673" t="s">
        <v>779</v>
      </c>
      <c r="B731" s="674"/>
      <c r="C731" s="674"/>
      <c r="D731" s="674"/>
      <c r="E731" s="675"/>
      <c r="F731" s="729" t="s">
        <v>780</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2"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2" ht="66" customHeight="1" thickBot="1" x14ac:dyDescent="0.2">
      <c r="A733" s="673" t="s">
        <v>382</v>
      </c>
      <c r="B733" s="674"/>
      <c r="C733" s="674"/>
      <c r="D733" s="674"/>
      <c r="E733" s="675"/>
      <c r="F733" s="637" t="s">
        <v>782</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2"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2"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2" ht="24.75" customHeight="1" x14ac:dyDescent="0.15">
      <c r="A736" s="650" t="s">
        <v>352</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c r="AZ736" s="10"/>
    </row>
    <row r="737" spans="1:51" ht="24.75" customHeight="1" x14ac:dyDescent="0.15">
      <c r="A737" s="986" t="s">
        <v>672</v>
      </c>
      <c r="B737" s="211"/>
      <c r="C737" s="211"/>
      <c r="D737" s="212"/>
      <c r="E737" s="950" t="s">
        <v>715</v>
      </c>
      <c r="F737" s="951"/>
      <c r="G737" s="951"/>
      <c r="H737" s="951"/>
      <c r="I737" s="951"/>
      <c r="J737" s="951"/>
      <c r="K737" s="951"/>
      <c r="L737" s="951"/>
      <c r="M737" s="951"/>
      <c r="N737" s="951"/>
      <c r="O737" s="951"/>
      <c r="P737" s="953"/>
      <c r="Q737" s="950" t="s">
        <v>733</v>
      </c>
      <c r="R737" s="951"/>
      <c r="S737" s="951"/>
      <c r="T737" s="951"/>
      <c r="U737" s="951"/>
      <c r="V737" s="951"/>
      <c r="W737" s="951"/>
      <c r="X737" s="951"/>
      <c r="Y737" s="951"/>
      <c r="Z737" s="951"/>
      <c r="AA737" s="951"/>
      <c r="AB737" s="953"/>
      <c r="AC737" s="950" t="s">
        <v>733</v>
      </c>
      <c r="AD737" s="951"/>
      <c r="AE737" s="951"/>
      <c r="AF737" s="951"/>
      <c r="AG737" s="951"/>
      <c r="AH737" s="951"/>
      <c r="AI737" s="951"/>
      <c r="AJ737" s="951"/>
      <c r="AK737" s="951"/>
      <c r="AL737" s="951"/>
      <c r="AM737" s="951"/>
      <c r="AN737" s="953"/>
      <c r="AO737" s="950" t="s">
        <v>733</v>
      </c>
      <c r="AP737" s="951"/>
      <c r="AQ737" s="951"/>
      <c r="AR737" s="951"/>
      <c r="AS737" s="951"/>
      <c r="AT737" s="951"/>
      <c r="AU737" s="951"/>
      <c r="AV737" s="951"/>
      <c r="AW737" s="951"/>
      <c r="AX737" s="952"/>
      <c r="AY737" s="97"/>
    </row>
    <row r="738" spans="1:51" ht="24.75" customHeight="1" x14ac:dyDescent="0.15">
      <c r="A738" s="361" t="s">
        <v>397</v>
      </c>
      <c r="B738" s="361"/>
      <c r="C738" s="361"/>
      <c r="D738" s="361"/>
      <c r="E738" s="950" t="s">
        <v>715</v>
      </c>
      <c r="F738" s="951"/>
      <c r="G738" s="951"/>
      <c r="H738" s="951"/>
      <c r="I738" s="951"/>
      <c r="J738" s="951"/>
      <c r="K738" s="951"/>
      <c r="L738" s="951"/>
      <c r="M738" s="951"/>
      <c r="N738" s="951"/>
      <c r="O738" s="951"/>
      <c r="P738" s="953"/>
      <c r="Q738" s="950" t="s">
        <v>733</v>
      </c>
      <c r="R738" s="951"/>
      <c r="S738" s="951"/>
      <c r="T738" s="951"/>
      <c r="U738" s="951"/>
      <c r="V738" s="951"/>
      <c r="W738" s="951"/>
      <c r="X738" s="951"/>
      <c r="Y738" s="951"/>
      <c r="Z738" s="951"/>
      <c r="AA738" s="951"/>
      <c r="AB738" s="953"/>
      <c r="AC738" s="950" t="s">
        <v>733</v>
      </c>
      <c r="AD738" s="951"/>
      <c r="AE738" s="951"/>
      <c r="AF738" s="951"/>
      <c r="AG738" s="951"/>
      <c r="AH738" s="951"/>
      <c r="AI738" s="951"/>
      <c r="AJ738" s="951"/>
      <c r="AK738" s="951"/>
      <c r="AL738" s="951"/>
      <c r="AM738" s="951"/>
      <c r="AN738" s="953"/>
      <c r="AO738" s="950" t="s">
        <v>733</v>
      </c>
      <c r="AP738" s="951"/>
      <c r="AQ738" s="951"/>
      <c r="AR738" s="951"/>
      <c r="AS738" s="951"/>
      <c r="AT738" s="951"/>
      <c r="AU738" s="951"/>
      <c r="AV738" s="951"/>
      <c r="AW738" s="951"/>
      <c r="AX738" s="952"/>
    </row>
    <row r="739" spans="1:51" ht="24.75" customHeight="1" x14ac:dyDescent="0.15">
      <c r="A739" s="361" t="s">
        <v>396</v>
      </c>
      <c r="B739" s="361"/>
      <c r="C739" s="361"/>
      <c r="D739" s="361"/>
      <c r="E739" s="950" t="s">
        <v>715</v>
      </c>
      <c r="F739" s="951"/>
      <c r="G739" s="951"/>
      <c r="H739" s="951"/>
      <c r="I739" s="951"/>
      <c r="J739" s="951"/>
      <c r="K739" s="951"/>
      <c r="L739" s="951"/>
      <c r="M739" s="951"/>
      <c r="N739" s="951"/>
      <c r="O739" s="951"/>
      <c r="P739" s="953"/>
      <c r="Q739" s="950" t="s">
        <v>733</v>
      </c>
      <c r="R739" s="951"/>
      <c r="S739" s="951"/>
      <c r="T739" s="951"/>
      <c r="U739" s="951"/>
      <c r="V739" s="951"/>
      <c r="W739" s="951"/>
      <c r="X739" s="951"/>
      <c r="Y739" s="951"/>
      <c r="Z739" s="951"/>
      <c r="AA739" s="951"/>
      <c r="AB739" s="953"/>
      <c r="AC739" s="950" t="s">
        <v>733</v>
      </c>
      <c r="AD739" s="951"/>
      <c r="AE739" s="951"/>
      <c r="AF739" s="951"/>
      <c r="AG739" s="951"/>
      <c r="AH739" s="951"/>
      <c r="AI739" s="951"/>
      <c r="AJ739" s="951"/>
      <c r="AK739" s="951"/>
      <c r="AL739" s="951"/>
      <c r="AM739" s="951"/>
      <c r="AN739" s="953"/>
      <c r="AO739" s="950" t="s">
        <v>733</v>
      </c>
      <c r="AP739" s="951"/>
      <c r="AQ739" s="951"/>
      <c r="AR739" s="951"/>
      <c r="AS739" s="951"/>
      <c r="AT739" s="951"/>
      <c r="AU739" s="951"/>
      <c r="AV739" s="951"/>
      <c r="AW739" s="951"/>
      <c r="AX739" s="952"/>
    </row>
    <row r="740" spans="1:51" ht="24.75" customHeight="1" x14ac:dyDescent="0.15">
      <c r="A740" s="361" t="s">
        <v>395</v>
      </c>
      <c r="B740" s="361"/>
      <c r="C740" s="361"/>
      <c r="D740" s="361"/>
      <c r="E740" s="950" t="s">
        <v>715</v>
      </c>
      <c r="F740" s="951"/>
      <c r="G740" s="951"/>
      <c r="H740" s="951"/>
      <c r="I740" s="951"/>
      <c r="J740" s="951"/>
      <c r="K740" s="951"/>
      <c r="L740" s="951"/>
      <c r="M740" s="951"/>
      <c r="N740" s="951"/>
      <c r="O740" s="951"/>
      <c r="P740" s="953"/>
      <c r="Q740" s="950" t="s">
        <v>733</v>
      </c>
      <c r="R740" s="951"/>
      <c r="S740" s="951"/>
      <c r="T740" s="951"/>
      <c r="U740" s="951"/>
      <c r="V740" s="951"/>
      <c r="W740" s="951"/>
      <c r="X740" s="951"/>
      <c r="Y740" s="951"/>
      <c r="Z740" s="951"/>
      <c r="AA740" s="951"/>
      <c r="AB740" s="953"/>
      <c r="AC740" s="950" t="s">
        <v>733</v>
      </c>
      <c r="AD740" s="951"/>
      <c r="AE740" s="951"/>
      <c r="AF740" s="951"/>
      <c r="AG740" s="951"/>
      <c r="AH740" s="951"/>
      <c r="AI740" s="951"/>
      <c r="AJ740" s="951"/>
      <c r="AK740" s="951"/>
      <c r="AL740" s="951"/>
      <c r="AM740" s="951"/>
      <c r="AN740" s="953"/>
      <c r="AO740" s="950" t="s">
        <v>733</v>
      </c>
      <c r="AP740" s="951"/>
      <c r="AQ740" s="951"/>
      <c r="AR740" s="951"/>
      <c r="AS740" s="951"/>
      <c r="AT740" s="951"/>
      <c r="AU740" s="951"/>
      <c r="AV740" s="951"/>
      <c r="AW740" s="951"/>
      <c r="AX740" s="952"/>
    </row>
    <row r="741" spans="1:51" ht="24.75" customHeight="1" x14ac:dyDescent="0.15">
      <c r="A741" s="361" t="s">
        <v>394</v>
      </c>
      <c r="B741" s="361"/>
      <c r="C741" s="361"/>
      <c r="D741" s="361"/>
      <c r="E741" s="950" t="s">
        <v>715</v>
      </c>
      <c r="F741" s="951"/>
      <c r="G741" s="951"/>
      <c r="H741" s="951"/>
      <c r="I741" s="951"/>
      <c r="J741" s="951"/>
      <c r="K741" s="951"/>
      <c r="L741" s="951"/>
      <c r="M741" s="951"/>
      <c r="N741" s="951"/>
      <c r="O741" s="951"/>
      <c r="P741" s="953"/>
      <c r="Q741" s="950" t="s">
        <v>733</v>
      </c>
      <c r="R741" s="951"/>
      <c r="S741" s="951"/>
      <c r="T741" s="951"/>
      <c r="U741" s="951"/>
      <c r="V741" s="951"/>
      <c r="W741" s="951"/>
      <c r="X741" s="951"/>
      <c r="Y741" s="951"/>
      <c r="Z741" s="951"/>
      <c r="AA741" s="951"/>
      <c r="AB741" s="953"/>
      <c r="AC741" s="950" t="s">
        <v>733</v>
      </c>
      <c r="AD741" s="951"/>
      <c r="AE741" s="951"/>
      <c r="AF741" s="951"/>
      <c r="AG741" s="951"/>
      <c r="AH741" s="951"/>
      <c r="AI741" s="951"/>
      <c r="AJ741" s="951"/>
      <c r="AK741" s="951"/>
      <c r="AL741" s="951"/>
      <c r="AM741" s="951"/>
      <c r="AN741" s="953"/>
      <c r="AO741" s="950" t="s">
        <v>733</v>
      </c>
      <c r="AP741" s="951"/>
      <c r="AQ741" s="951"/>
      <c r="AR741" s="951"/>
      <c r="AS741" s="951"/>
      <c r="AT741" s="951"/>
      <c r="AU741" s="951"/>
      <c r="AV741" s="951"/>
      <c r="AW741" s="951"/>
      <c r="AX741" s="952"/>
    </row>
    <row r="742" spans="1:51" ht="24.75" customHeight="1" x14ac:dyDescent="0.15">
      <c r="A742" s="361" t="s">
        <v>393</v>
      </c>
      <c r="B742" s="361"/>
      <c r="C742" s="361"/>
      <c r="D742" s="361"/>
      <c r="E742" s="950" t="s">
        <v>715</v>
      </c>
      <c r="F742" s="951"/>
      <c r="G742" s="951"/>
      <c r="H742" s="951"/>
      <c r="I742" s="951"/>
      <c r="J742" s="951"/>
      <c r="K742" s="951"/>
      <c r="L742" s="951"/>
      <c r="M742" s="951"/>
      <c r="N742" s="951"/>
      <c r="O742" s="951"/>
      <c r="P742" s="953"/>
      <c r="Q742" s="950" t="s">
        <v>733</v>
      </c>
      <c r="R742" s="951"/>
      <c r="S742" s="951"/>
      <c r="T742" s="951"/>
      <c r="U742" s="951"/>
      <c r="V742" s="951"/>
      <c r="W742" s="951"/>
      <c r="X742" s="951"/>
      <c r="Y742" s="951"/>
      <c r="Z742" s="951"/>
      <c r="AA742" s="951"/>
      <c r="AB742" s="953"/>
      <c r="AC742" s="950" t="s">
        <v>733</v>
      </c>
      <c r="AD742" s="951"/>
      <c r="AE742" s="951"/>
      <c r="AF742" s="951"/>
      <c r="AG742" s="951"/>
      <c r="AH742" s="951"/>
      <c r="AI742" s="951"/>
      <c r="AJ742" s="951"/>
      <c r="AK742" s="951"/>
      <c r="AL742" s="951"/>
      <c r="AM742" s="951"/>
      <c r="AN742" s="953"/>
      <c r="AO742" s="950" t="s">
        <v>733</v>
      </c>
      <c r="AP742" s="951"/>
      <c r="AQ742" s="951"/>
      <c r="AR742" s="951"/>
      <c r="AS742" s="951"/>
      <c r="AT742" s="951"/>
      <c r="AU742" s="951"/>
      <c r="AV742" s="951"/>
      <c r="AW742" s="951"/>
      <c r="AX742" s="952"/>
    </row>
    <row r="743" spans="1:51" ht="24.75" customHeight="1" x14ac:dyDescent="0.15">
      <c r="A743" s="361" t="s">
        <v>392</v>
      </c>
      <c r="B743" s="361"/>
      <c r="C743" s="361"/>
      <c r="D743" s="361"/>
      <c r="E743" s="950" t="s">
        <v>715</v>
      </c>
      <c r="F743" s="951"/>
      <c r="G743" s="951"/>
      <c r="H743" s="951"/>
      <c r="I743" s="951"/>
      <c r="J743" s="951"/>
      <c r="K743" s="951"/>
      <c r="L743" s="951"/>
      <c r="M743" s="951"/>
      <c r="N743" s="951"/>
      <c r="O743" s="951"/>
      <c r="P743" s="953"/>
      <c r="Q743" s="950" t="s">
        <v>733</v>
      </c>
      <c r="R743" s="951"/>
      <c r="S743" s="951"/>
      <c r="T743" s="951"/>
      <c r="U743" s="951"/>
      <c r="V743" s="951"/>
      <c r="W743" s="951"/>
      <c r="X743" s="951"/>
      <c r="Y743" s="951"/>
      <c r="Z743" s="951"/>
      <c r="AA743" s="951"/>
      <c r="AB743" s="953"/>
      <c r="AC743" s="950" t="s">
        <v>733</v>
      </c>
      <c r="AD743" s="951"/>
      <c r="AE743" s="951"/>
      <c r="AF743" s="951"/>
      <c r="AG743" s="951"/>
      <c r="AH743" s="951"/>
      <c r="AI743" s="951"/>
      <c r="AJ743" s="951"/>
      <c r="AK743" s="951"/>
      <c r="AL743" s="951"/>
      <c r="AM743" s="951"/>
      <c r="AN743" s="953"/>
      <c r="AO743" s="950" t="s">
        <v>733</v>
      </c>
      <c r="AP743" s="951"/>
      <c r="AQ743" s="951"/>
      <c r="AR743" s="951"/>
      <c r="AS743" s="951"/>
      <c r="AT743" s="951"/>
      <c r="AU743" s="951"/>
      <c r="AV743" s="951"/>
      <c r="AW743" s="951"/>
      <c r="AX743" s="952"/>
    </row>
    <row r="744" spans="1:51" ht="24.75" customHeight="1" x14ac:dyDescent="0.15">
      <c r="A744" s="361" t="s">
        <v>391</v>
      </c>
      <c r="B744" s="361"/>
      <c r="C744" s="361"/>
      <c r="D744" s="361"/>
      <c r="E744" s="950" t="s">
        <v>715</v>
      </c>
      <c r="F744" s="951"/>
      <c r="G744" s="951"/>
      <c r="H744" s="951"/>
      <c r="I744" s="951"/>
      <c r="J744" s="951"/>
      <c r="K744" s="951"/>
      <c r="L744" s="951"/>
      <c r="M744" s="951"/>
      <c r="N744" s="951"/>
      <c r="O744" s="951"/>
      <c r="P744" s="953"/>
      <c r="Q744" s="950" t="s">
        <v>733</v>
      </c>
      <c r="R744" s="951"/>
      <c r="S744" s="951"/>
      <c r="T744" s="951"/>
      <c r="U744" s="951"/>
      <c r="V744" s="951"/>
      <c r="W744" s="951"/>
      <c r="X744" s="951"/>
      <c r="Y744" s="951"/>
      <c r="Z744" s="951"/>
      <c r="AA744" s="951"/>
      <c r="AB744" s="953"/>
      <c r="AC744" s="950" t="s">
        <v>733</v>
      </c>
      <c r="AD744" s="951"/>
      <c r="AE744" s="951"/>
      <c r="AF744" s="951"/>
      <c r="AG744" s="951"/>
      <c r="AH744" s="951"/>
      <c r="AI744" s="951"/>
      <c r="AJ744" s="951"/>
      <c r="AK744" s="951"/>
      <c r="AL744" s="951"/>
      <c r="AM744" s="951"/>
      <c r="AN744" s="953"/>
      <c r="AO744" s="950" t="s">
        <v>733</v>
      </c>
      <c r="AP744" s="951"/>
      <c r="AQ744" s="951"/>
      <c r="AR744" s="951"/>
      <c r="AS744" s="951"/>
      <c r="AT744" s="951"/>
      <c r="AU744" s="951"/>
      <c r="AV744" s="951"/>
      <c r="AW744" s="951"/>
      <c r="AX744" s="952"/>
    </row>
    <row r="745" spans="1:51" ht="24.75" customHeight="1" x14ac:dyDescent="0.15">
      <c r="A745" s="361" t="s">
        <v>390</v>
      </c>
      <c r="B745" s="361"/>
      <c r="C745" s="361"/>
      <c r="D745" s="361"/>
      <c r="E745" s="987" t="s">
        <v>715</v>
      </c>
      <c r="F745" s="988"/>
      <c r="G745" s="988"/>
      <c r="H745" s="988"/>
      <c r="I745" s="988"/>
      <c r="J745" s="988"/>
      <c r="K745" s="988"/>
      <c r="L745" s="988"/>
      <c r="M745" s="988"/>
      <c r="N745" s="988"/>
      <c r="O745" s="988"/>
      <c r="P745" s="989"/>
      <c r="Q745" s="950" t="s">
        <v>733</v>
      </c>
      <c r="R745" s="951"/>
      <c r="S745" s="951"/>
      <c r="T745" s="951"/>
      <c r="U745" s="951"/>
      <c r="V745" s="951"/>
      <c r="W745" s="951"/>
      <c r="X745" s="951"/>
      <c r="Y745" s="951"/>
      <c r="Z745" s="951"/>
      <c r="AA745" s="951"/>
      <c r="AB745" s="953"/>
      <c r="AC745" s="950" t="s">
        <v>733</v>
      </c>
      <c r="AD745" s="951"/>
      <c r="AE745" s="951"/>
      <c r="AF745" s="951"/>
      <c r="AG745" s="951"/>
      <c r="AH745" s="951"/>
      <c r="AI745" s="951"/>
      <c r="AJ745" s="951"/>
      <c r="AK745" s="951"/>
      <c r="AL745" s="951"/>
      <c r="AM745" s="951"/>
      <c r="AN745" s="953"/>
      <c r="AO745" s="950" t="s">
        <v>733</v>
      </c>
      <c r="AP745" s="951"/>
      <c r="AQ745" s="951"/>
      <c r="AR745" s="951"/>
      <c r="AS745" s="951"/>
      <c r="AT745" s="951"/>
      <c r="AU745" s="951"/>
      <c r="AV745" s="951"/>
      <c r="AW745" s="951"/>
      <c r="AX745" s="952"/>
    </row>
    <row r="746" spans="1:51" ht="24.75" customHeight="1" x14ac:dyDescent="0.15">
      <c r="A746" s="361" t="s">
        <v>545</v>
      </c>
      <c r="B746" s="361"/>
      <c r="C746" s="361"/>
      <c r="D746" s="361"/>
      <c r="E746" s="956"/>
      <c r="F746" s="954"/>
      <c r="G746" s="954"/>
      <c r="H746" s="100" t="str">
        <f>IF(E746="","","-")</f>
        <v/>
      </c>
      <c r="I746" s="954"/>
      <c r="J746" s="954"/>
      <c r="K746" s="100" t="str">
        <f>IF(I746="","","-")</f>
        <v/>
      </c>
      <c r="L746" s="955"/>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509</v>
      </c>
      <c r="B747" s="361"/>
      <c r="C747" s="361"/>
      <c r="D747" s="361"/>
      <c r="E747" s="956" t="s">
        <v>710</v>
      </c>
      <c r="F747" s="954"/>
      <c r="G747" s="954"/>
      <c r="H747" s="100" t="str">
        <f>IF(E747="","","-")</f>
        <v>-</v>
      </c>
      <c r="I747" s="954" t="s">
        <v>413</v>
      </c>
      <c r="J747" s="954"/>
      <c r="K747" s="100" t="str">
        <f>IF(I747="","","-")</f>
        <v>-</v>
      </c>
      <c r="L747" s="955">
        <v>31</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384</v>
      </c>
      <c r="B748" s="613"/>
      <c r="C748" s="613"/>
      <c r="D748" s="613"/>
      <c r="E748" s="613"/>
      <c r="F748" s="614"/>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49.9" customHeight="1" x14ac:dyDescent="0.15">
      <c r="A787" s="628" t="s">
        <v>386</v>
      </c>
      <c r="B787" s="629"/>
      <c r="C787" s="629"/>
      <c r="D787" s="629"/>
      <c r="E787" s="629"/>
      <c r="F787" s="630"/>
      <c r="G787" s="593" t="s">
        <v>768</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767</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3"/>
    </row>
    <row r="788" spans="1:51" ht="35.450000000000003" customHeight="1" x14ac:dyDescent="0.15">
      <c r="A788" s="631"/>
      <c r="B788" s="632"/>
      <c r="C788" s="632"/>
      <c r="D788" s="632"/>
      <c r="E788" s="632"/>
      <c r="F788" s="633"/>
      <c r="G788" s="809" t="s">
        <v>17</v>
      </c>
      <c r="H788" s="668"/>
      <c r="I788" s="668"/>
      <c r="J788" s="668"/>
      <c r="K788" s="668"/>
      <c r="L788" s="667" t="s">
        <v>18</v>
      </c>
      <c r="M788" s="668"/>
      <c r="N788" s="668"/>
      <c r="O788" s="668"/>
      <c r="P788" s="668"/>
      <c r="Q788" s="668"/>
      <c r="R788" s="668"/>
      <c r="S788" s="668"/>
      <c r="T788" s="668"/>
      <c r="U788" s="668"/>
      <c r="V788" s="668"/>
      <c r="W788" s="668"/>
      <c r="X788" s="669"/>
      <c r="Y788" s="653" t="s">
        <v>19</v>
      </c>
      <c r="Z788" s="654"/>
      <c r="AA788" s="654"/>
      <c r="AB788" s="798"/>
      <c r="AC788" s="809" t="s">
        <v>17</v>
      </c>
      <c r="AD788" s="668"/>
      <c r="AE788" s="668"/>
      <c r="AF788" s="668"/>
      <c r="AG788" s="668"/>
      <c r="AH788" s="667" t="s">
        <v>18</v>
      </c>
      <c r="AI788" s="668"/>
      <c r="AJ788" s="668"/>
      <c r="AK788" s="668"/>
      <c r="AL788" s="668"/>
      <c r="AM788" s="668"/>
      <c r="AN788" s="668"/>
      <c r="AO788" s="668"/>
      <c r="AP788" s="668"/>
      <c r="AQ788" s="668"/>
      <c r="AR788" s="668"/>
      <c r="AS788" s="668"/>
      <c r="AT788" s="669"/>
      <c r="AU788" s="653" t="s">
        <v>19</v>
      </c>
      <c r="AV788" s="654"/>
      <c r="AW788" s="654"/>
      <c r="AX788" s="655"/>
    </row>
    <row r="789" spans="1:51" ht="35.450000000000003" customHeight="1" x14ac:dyDescent="0.15">
      <c r="A789" s="631"/>
      <c r="B789" s="632"/>
      <c r="C789" s="632"/>
      <c r="D789" s="632"/>
      <c r="E789" s="632"/>
      <c r="F789" s="633"/>
      <c r="G789" s="670" t="s">
        <v>736</v>
      </c>
      <c r="H789" s="671"/>
      <c r="I789" s="671"/>
      <c r="J789" s="671"/>
      <c r="K789" s="672"/>
      <c r="L789" s="664" t="s">
        <v>769</v>
      </c>
      <c r="M789" s="665"/>
      <c r="N789" s="665"/>
      <c r="O789" s="665"/>
      <c r="P789" s="665"/>
      <c r="Q789" s="665"/>
      <c r="R789" s="665"/>
      <c r="S789" s="665"/>
      <c r="T789" s="665"/>
      <c r="U789" s="665"/>
      <c r="V789" s="665"/>
      <c r="W789" s="665"/>
      <c r="X789" s="666"/>
      <c r="Y789" s="382">
        <v>9196</v>
      </c>
      <c r="Z789" s="383"/>
      <c r="AA789" s="383"/>
      <c r="AB789" s="802"/>
      <c r="AC789" s="670" t="s">
        <v>737</v>
      </c>
      <c r="AD789" s="671"/>
      <c r="AE789" s="671"/>
      <c r="AF789" s="671"/>
      <c r="AG789" s="672"/>
      <c r="AH789" s="664" t="s">
        <v>738</v>
      </c>
      <c r="AI789" s="665"/>
      <c r="AJ789" s="665"/>
      <c r="AK789" s="665"/>
      <c r="AL789" s="665"/>
      <c r="AM789" s="665"/>
      <c r="AN789" s="665"/>
      <c r="AO789" s="665"/>
      <c r="AP789" s="665"/>
      <c r="AQ789" s="665"/>
      <c r="AR789" s="665"/>
      <c r="AS789" s="665"/>
      <c r="AT789" s="666"/>
      <c r="AU789" s="382">
        <v>1264</v>
      </c>
      <c r="AV789" s="383"/>
      <c r="AW789" s="383"/>
      <c r="AX789" s="384"/>
    </row>
    <row r="790" spans="1:51" ht="35.450000000000003" hidden="1" customHeight="1" x14ac:dyDescent="0.15">
      <c r="A790" s="631"/>
      <c r="B790" s="632"/>
      <c r="C790" s="632"/>
      <c r="D790" s="632"/>
      <c r="E790" s="632"/>
      <c r="F790" s="633"/>
      <c r="G790" s="604"/>
      <c r="H790" s="624"/>
      <c r="I790" s="624"/>
      <c r="J790" s="624"/>
      <c r="K790" s="625"/>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35.450000000000003" hidden="1" customHeight="1" x14ac:dyDescent="0.15">
      <c r="A791" s="631"/>
      <c r="B791" s="632"/>
      <c r="C791" s="632"/>
      <c r="D791" s="632"/>
      <c r="E791" s="632"/>
      <c r="F791" s="633"/>
      <c r="G791" s="604"/>
      <c r="H791" s="624"/>
      <c r="I791" s="624"/>
      <c r="J791" s="624"/>
      <c r="K791" s="625"/>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35.450000000000003" hidden="1" customHeight="1" x14ac:dyDescent="0.15">
      <c r="A792" s="631"/>
      <c r="B792" s="632"/>
      <c r="C792" s="632"/>
      <c r="D792" s="632"/>
      <c r="E792" s="632"/>
      <c r="F792" s="633"/>
      <c r="G792" s="604"/>
      <c r="H792" s="624"/>
      <c r="I792" s="624"/>
      <c r="J792" s="624"/>
      <c r="K792" s="625"/>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35.450000000000003" hidden="1" customHeight="1" x14ac:dyDescent="0.15">
      <c r="A793" s="631"/>
      <c r="B793" s="632"/>
      <c r="C793" s="632"/>
      <c r="D793" s="632"/>
      <c r="E793" s="632"/>
      <c r="F793" s="633"/>
      <c r="G793" s="604"/>
      <c r="H793" s="624"/>
      <c r="I793" s="624"/>
      <c r="J793" s="624"/>
      <c r="K793" s="625"/>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35.450000000000003" hidden="1" customHeight="1" x14ac:dyDescent="0.15">
      <c r="A794" s="631"/>
      <c r="B794" s="632"/>
      <c r="C794" s="632"/>
      <c r="D794" s="632"/>
      <c r="E794" s="632"/>
      <c r="F794" s="633"/>
      <c r="G794" s="604"/>
      <c r="H794" s="624"/>
      <c r="I794" s="624"/>
      <c r="J794" s="624"/>
      <c r="K794" s="625"/>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35.450000000000003" hidden="1" customHeight="1" x14ac:dyDescent="0.15">
      <c r="A795" s="631"/>
      <c r="B795" s="632"/>
      <c r="C795" s="632"/>
      <c r="D795" s="632"/>
      <c r="E795" s="632"/>
      <c r="F795" s="633"/>
      <c r="G795" s="604"/>
      <c r="H795" s="624"/>
      <c r="I795" s="624"/>
      <c r="J795" s="624"/>
      <c r="K795" s="625"/>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35.450000000000003" hidden="1" customHeight="1" x14ac:dyDescent="0.15">
      <c r="A796" s="631"/>
      <c r="B796" s="632"/>
      <c r="C796" s="632"/>
      <c r="D796" s="632"/>
      <c r="E796" s="632"/>
      <c r="F796" s="633"/>
      <c r="G796" s="604"/>
      <c r="H796" s="624"/>
      <c r="I796" s="624"/>
      <c r="J796" s="624"/>
      <c r="K796" s="625"/>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35.450000000000003" hidden="1" customHeight="1" x14ac:dyDescent="0.15">
      <c r="A797" s="631"/>
      <c r="B797" s="632"/>
      <c r="C797" s="632"/>
      <c r="D797" s="632"/>
      <c r="E797" s="632"/>
      <c r="F797" s="633"/>
      <c r="G797" s="604"/>
      <c r="H797" s="624"/>
      <c r="I797" s="624"/>
      <c r="J797" s="624"/>
      <c r="K797" s="625"/>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35.450000000000003" hidden="1" customHeight="1" x14ac:dyDescent="0.15">
      <c r="A798" s="631"/>
      <c r="B798" s="632"/>
      <c r="C798" s="632"/>
      <c r="D798" s="632"/>
      <c r="E798" s="632"/>
      <c r="F798" s="633"/>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35.450000000000003" customHeight="1" x14ac:dyDescent="0.15">
      <c r="A799" s="631"/>
      <c r="B799" s="632"/>
      <c r="C799" s="632"/>
      <c r="D799" s="632"/>
      <c r="E799" s="632"/>
      <c r="F799" s="633"/>
      <c r="G799" s="820" t="s">
        <v>20</v>
      </c>
      <c r="H799" s="821"/>
      <c r="I799" s="821"/>
      <c r="J799" s="821"/>
      <c r="K799" s="821"/>
      <c r="L799" s="822"/>
      <c r="M799" s="823"/>
      <c r="N799" s="823"/>
      <c r="O799" s="823"/>
      <c r="P799" s="823"/>
      <c r="Q799" s="823"/>
      <c r="R799" s="823"/>
      <c r="S799" s="823"/>
      <c r="T799" s="823"/>
      <c r="U799" s="823"/>
      <c r="V799" s="823"/>
      <c r="W799" s="823"/>
      <c r="X799" s="824"/>
      <c r="Y799" s="825">
        <f>SUM(Y789:AB798)</f>
        <v>9196</v>
      </c>
      <c r="Z799" s="826"/>
      <c r="AA799" s="826"/>
      <c r="AB799" s="827"/>
      <c r="AC799" s="820" t="s">
        <v>20</v>
      </c>
      <c r="AD799" s="821"/>
      <c r="AE799" s="821"/>
      <c r="AF799" s="821"/>
      <c r="AG799" s="821"/>
      <c r="AH799" s="822"/>
      <c r="AI799" s="823"/>
      <c r="AJ799" s="823"/>
      <c r="AK799" s="823"/>
      <c r="AL799" s="823"/>
      <c r="AM799" s="823"/>
      <c r="AN799" s="823"/>
      <c r="AO799" s="823"/>
      <c r="AP799" s="823"/>
      <c r="AQ799" s="823"/>
      <c r="AR799" s="823"/>
      <c r="AS799" s="823"/>
      <c r="AT799" s="824"/>
      <c r="AU799" s="825">
        <f>SUM(AU789:AX798)</f>
        <v>1264</v>
      </c>
      <c r="AV799" s="826"/>
      <c r="AW799" s="826"/>
      <c r="AX799" s="828"/>
    </row>
    <row r="800" spans="1:51" ht="24.75" hidden="1" customHeight="1" x14ac:dyDescent="0.15">
      <c r="A800" s="631"/>
      <c r="B800" s="632"/>
      <c r="C800" s="632"/>
      <c r="D800" s="632"/>
      <c r="E800" s="632"/>
      <c r="F800" s="633"/>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3"/>
      <c r="AY800">
        <f>COUNTA($G$802,$AC$802)</f>
        <v>0</v>
      </c>
    </row>
    <row r="801" spans="1:51" ht="24.75" hidden="1" customHeight="1" x14ac:dyDescent="0.15">
      <c r="A801" s="631"/>
      <c r="B801" s="632"/>
      <c r="C801" s="632"/>
      <c r="D801" s="632"/>
      <c r="E801" s="632"/>
      <c r="F801" s="633"/>
      <c r="G801" s="809" t="s">
        <v>17</v>
      </c>
      <c r="H801" s="668"/>
      <c r="I801" s="668"/>
      <c r="J801" s="668"/>
      <c r="K801" s="668"/>
      <c r="L801" s="667" t="s">
        <v>18</v>
      </c>
      <c r="M801" s="668"/>
      <c r="N801" s="668"/>
      <c r="O801" s="668"/>
      <c r="P801" s="668"/>
      <c r="Q801" s="668"/>
      <c r="R801" s="668"/>
      <c r="S801" s="668"/>
      <c r="T801" s="668"/>
      <c r="U801" s="668"/>
      <c r="V801" s="668"/>
      <c r="W801" s="668"/>
      <c r="X801" s="669"/>
      <c r="Y801" s="653" t="s">
        <v>19</v>
      </c>
      <c r="Z801" s="654"/>
      <c r="AA801" s="654"/>
      <c r="AB801" s="798"/>
      <c r="AC801" s="809" t="s">
        <v>17</v>
      </c>
      <c r="AD801" s="668"/>
      <c r="AE801" s="668"/>
      <c r="AF801" s="668"/>
      <c r="AG801" s="668"/>
      <c r="AH801" s="667" t="s">
        <v>18</v>
      </c>
      <c r="AI801" s="668"/>
      <c r="AJ801" s="668"/>
      <c r="AK801" s="668"/>
      <c r="AL801" s="668"/>
      <c r="AM801" s="668"/>
      <c r="AN801" s="668"/>
      <c r="AO801" s="668"/>
      <c r="AP801" s="668"/>
      <c r="AQ801" s="668"/>
      <c r="AR801" s="668"/>
      <c r="AS801" s="668"/>
      <c r="AT801" s="669"/>
      <c r="AU801" s="653" t="s">
        <v>19</v>
      </c>
      <c r="AV801" s="654"/>
      <c r="AW801" s="654"/>
      <c r="AX801" s="655"/>
      <c r="AY801">
        <f>$AY$800</f>
        <v>0</v>
      </c>
    </row>
    <row r="802" spans="1:51" ht="24.75" hidden="1" customHeight="1" x14ac:dyDescent="0.15">
      <c r="A802" s="631"/>
      <c r="B802" s="632"/>
      <c r="C802" s="632"/>
      <c r="D802" s="632"/>
      <c r="E802" s="632"/>
      <c r="F802" s="633"/>
      <c r="G802" s="670"/>
      <c r="H802" s="671"/>
      <c r="I802" s="671"/>
      <c r="J802" s="671"/>
      <c r="K802" s="672"/>
      <c r="L802" s="664"/>
      <c r="M802" s="665"/>
      <c r="N802" s="665"/>
      <c r="O802" s="665"/>
      <c r="P802" s="665"/>
      <c r="Q802" s="665"/>
      <c r="R802" s="665"/>
      <c r="S802" s="665"/>
      <c r="T802" s="665"/>
      <c r="U802" s="665"/>
      <c r="V802" s="665"/>
      <c r="W802" s="665"/>
      <c r="X802" s="666"/>
      <c r="Y802" s="382"/>
      <c r="Z802" s="383"/>
      <c r="AA802" s="383"/>
      <c r="AB802" s="802"/>
      <c r="AC802" s="670"/>
      <c r="AD802" s="671"/>
      <c r="AE802" s="671"/>
      <c r="AF802" s="671"/>
      <c r="AG802" s="672"/>
      <c r="AH802" s="664"/>
      <c r="AI802" s="665"/>
      <c r="AJ802" s="665"/>
      <c r="AK802" s="665"/>
      <c r="AL802" s="665"/>
      <c r="AM802" s="665"/>
      <c r="AN802" s="665"/>
      <c r="AO802" s="665"/>
      <c r="AP802" s="665"/>
      <c r="AQ802" s="665"/>
      <c r="AR802" s="665"/>
      <c r="AS802" s="665"/>
      <c r="AT802" s="666"/>
      <c r="AU802" s="382"/>
      <c r="AV802" s="383"/>
      <c r="AW802" s="383"/>
      <c r="AX802" s="384"/>
      <c r="AY802">
        <f t="shared" ref="AY802:AY812" si="115">$AY$800</f>
        <v>0</v>
      </c>
    </row>
    <row r="803" spans="1:51" ht="24.75" hidden="1" customHeight="1" x14ac:dyDescent="0.15">
      <c r="A803" s="631"/>
      <c r="B803" s="632"/>
      <c r="C803" s="632"/>
      <c r="D803" s="632"/>
      <c r="E803" s="632"/>
      <c r="F803" s="633"/>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31"/>
      <c r="B804" s="632"/>
      <c r="C804" s="632"/>
      <c r="D804" s="632"/>
      <c r="E804" s="632"/>
      <c r="F804" s="633"/>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31"/>
      <c r="B805" s="632"/>
      <c r="C805" s="632"/>
      <c r="D805" s="632"/>
      <c r="E805" s="632"/>
      <c r="F805" s="633"/>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31"/>
      <c r="B806" s="632"/>
      <c r="C806" s="632"/>
      <c r="D806" s="632"/>
      <c r="E806" s="632"/>
      <c r="F806" s="633"/>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31"/>
      <c r="B807" s="632"/>
      <c r="C807" s="632"/>
      <c r="D807" s="632"/>
      <c r="E807" s="632"/>
      <c r="F807" s="633"/>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31"/>
      <c r="B808" s="632"/>
      <c r="C808" s="632"/>
      <c r="D808" s="632"/>
      <c r="E808" s="632"/>
      <c r="F808" s="633"/>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31"/>
      <c r="B809" s="632"/>
      <c r="C809" s="632"/>
      <c r="D809" s="632"/>
      <c r="E809" s="632"/>
      <c r="F809" s="633"/>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31"/>
      <c r="B810" s="632"/>
      <c r="C810" s="632"/>
      <c r="D810" s="632"/>
      <c r="E810" s="632"/>
      <c r="F810" s="633"/>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31"/>
      <c r="B811" s="632"/>
      <c r="C811" s="632"/>
      <c r="D811" s="632"/>
      <c r="E811" s="632"/>
      <c r="F811" s="633"/>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31"/>
      <c r="B812" s="632"/>
      <c r="C812" s="632"/>
      <c r="D812" s="632"/>
      <c r="E812" s="632"/>
      <c r="F812" s="633"/>
      <c r="G812" s="820" t="s">
        <v>20</v>
      </c>
      <c r="H812" s="821"/>
      <c r="I812" s="821"/>
      <c r="J812" s="821"/>
      <c r="K812" s="821"/>
      <c r="L812" s="822"/>
      <c r="M812" s="823"/>
      <c r="N812" s="823"/>
      <c r="O812" s="823"/>
      <c r="P812" s="823"/>
      <c r="Q812" s="823"/>
      <c r="R812" s="823"/>
      <c r="S812" s="823"/>
      <c r="T812" s="823"/>
      <c r="U812" s="823"/>
      <c r="V812" s="823"/>
      <c r="W812" s="823"/>
      <c r="X812" s="824"/>
      <c r="Y812" s="825">
        <f>SUM(Y802:AB811)</f>
        <v>0</v>
      </c>
      <c r="Z812" s="826"/>
      <c r="AA812" s="826"/>
      <c r="AB812" s="827"/>
      <c r="AC812" s="820" t="s">
        <v>20</v>
      </c>
      <c r="AD812" s="821"/>
      <c r="AE812" s="821"/>
      <c r="AF812" s="821"/>
      <c r="AG812" s="821"/>
      <c r="AH812" s="822"/>
      <c r="AI812" s="823"/>
      <c r="AJ812" s="823"/>
      <c r="AK812" s="823"/>
      <c r="AL812" s="823"/>
      <c r="AM812" s="823"/>
      <c r="AN812" s="823"/>
      <c r="AO812" s="823"/>
      <c r="AP812" s="823"/>
      <c r="AQ812" s="823"/>
      <c r="AR812" s="823"/>
      <c r="AS812" s="823"/>
      <c r="AT812" s="824"/>
      <c r="AU812" s="825">
        <f>SUM(AU802:AX811)</f>
        <v>0</v>
      </c>
      <c r="AV812" s="826"/>
      <c r="AW812" s="826"/>
      <c r="AX812" s="828"/>
      <c r="AY812">
        <f t="shared" si="115"/>
        <v>0</v>
      </c>
    </row>
    <row r="813" spans="1:51" ht="24.75" hidden="1" customHeight="1" x14ac:dyDescent="0.15">
      <c r="A813" s="631"/>
      <c r="B813" s="632"/>
      <c r="C813" s="632"/>
      <c r="D813" s="632"/>
      <c r="E813" s="632"/>
      <c r="F813" s="633"/>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3"/>
      <c r="AY813">
        <f>COUNTA($G$815,$AC$815)</f>
        <v>0</v>
      </c>
    </row>
    <row r="814" spans="1:51" ht="24.75" hidden="1" customHeight="1" x14ac:dyDescent="0.15">
      <c r="A814" s="631"/>
      <c r="B814" s="632"/>
      <c r="C814" s="632"/>
      <c r="D814" s="632"/>
      <c r="E814" s="632"/>
      <c r="F814" s="633"/>
      <c r="G814" s="809" t="s">
        <v>17</v>
      </c>
      <c r="H814" s="668"/>
      <c r="I814" s="668"/>
      <c r="J814" s="668"/>
      <c r="K814" s="668"/>
      <c r="L814" s="667" t="s">
        <v>18</v>
      </c>
      <c r="M814" s="668"/>
      <c r="N814" s="668"/>
      <c r="O814" s="668"/>
      <c r="P814" s="668"/>
      <c r="Q814" s="668"/>
      <c r="R814" s="668"/>
      <c r="S814" s="668"/>
      <c r="T814" s="668"/>
      <c r="U814" s="668"/>
      <c r="V814" s="668"/>
      <c r="W814" s="668"/>
      <c r="X814" s="669"/>
      <c r="Y814" s="653" t="s">
        <v>19</v>
      </c>
      <c r="Z814" s="654"/>
      <c r="AA814" s="654"/>
      <c r="AB814" s="798"/>
      <c r="AC814" s="809" t="s">
        <v>17</v>
      </c>
      <c r="AD814" s="668"/>
      <c r="AE814" s="668"/>
      <c r="AF814" s="668"/>
      <c r="AG814" s="668"/>
      <c r="AH814" s="667" t="s">
        <v>18</v>
      </c>
      <c r="AI814" s="668"/>
      <c r="AJ814" s="668"/>
      <c r="AK814" s="668"/>
      <c r="AL814" s="668"/>
      <c r="AM814" s="668"/>
      <c r="AN814" s="668"/>
      <c r="AO814" s="668"/>
      <c r="AP814" s="668"/>
      <c r="AQ814" s="668"/>
      <c r="AR814" s="668"/>
      <c r="AS814" s="668"/>
      <c r="AT814" s="669"/>
      <c r="AU814" s="653" t="s">
        <v>19</v>
      </c>
      <c r="AV814" s="654"/>
      <c r="AW814" s="654"/>
      <c r="AX814" s="655"/>
      <c r="AY814">
        <f>$AY$813</f>
        <v>0</v>
      </c>
    </row>
    <row r="815" spans="1:51" ht="24.75" hidden="1" customHeight="1" x14ac:dyDescent="0.15">
      <c r="A815" s="631"/>
      <c r="B815" s="632"/>
      <c r="C815" s="632"/>
      <c r="D815" s="632"/>
      <c r="E815" s="632"/>
      <c r="F815" s="633"/>
      <c r="G815" s="670"/>
      <c r="H815" s="671"/>
      <c r="I815" s="671"/>
      <c r="J815" s="671"/>
      <c r="K815" s="672"/>
      <c r="L815" s="664"/>
      <c r="M815" s="665"/>
      <c r="N815" s="665"/>
      <c r="O815" s="665"/>
      <c r="P815" s="665"/>
      <c r="Q815" s="665"/>
      <c r="R815" s="665"/>
      <c r="S815" s="665"/>
      <c r="T815" s="665"/>
      <c r="U815" s="665"/>
      <c r="V815" s="665"/>
      <c r="W815" s="665"/>
      <c r="X815" s="666"/>
      <c r="Y815" s="382"/>
      <c r="Z815" s="383"/>
      <c r="AA815" s="383"/>
      <c r="AB815" s="802"/>
      <c r="AC815" s="670"/>
      <c r="AD815" s="671"/>
      <c r="AE815" s="671"/>
      <c r="AF815" s="671"/>
      <c r="AG815" s="672"/>
      <c r="AH815" s="664"/>
      <c r="AI815" s="665"/>
      <c r="AJ815" s="665"/>
      <c r="AK815" s="665"/>
      <c r="AL815" s="665"/>
      <c r="AM815" s="665"/>
      <c r="AN815" s="665"/>
      <c r="AO815" s="665"/>
      <c r="AP815" s="665"/>
      <c r="AQ815" s="665"/>
      <c r="AR815" s="665"/>
      <c r="AS815" s="665"/>
      <c r="AT815" s="666"/>
      <c r="AU815" s="382"/>
      <c r="AV815" s="383"/>
      <c r="AW815" s="383"/>
      <c r="AX815" s="384"/>
      <c r="AY815">
        <f t="shared" ref="AY815:AY825" si="116">$AY$813</f>
        <v>0</v>
      </c>
    </row>
    <row r="816" spans="1:51" ht="24.75" hidden="1" customHeight="1" x14ac:dyDescent="0.15">
      <c r="A816" s="631"/>
      <c r="B816" s="632"/>
      <c r="C816" s="632"/>
      <c r="D816" s="632"/>
      <c r="E816" s="632"/>
      <c r="F816" s="633"/>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31"/>
      <c r="B817" s="632"/>
      <c r="C817" s="632"/>
      <c r="D817" s="632"/>
      <c r="E817" s="632"/>
      <c r="F817" s="633"/>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31"/>
      <c r="B818" s="632"/>
      <c r="C818" s="632"/>
      <c r="D818" s="632"/>
      <c r="E818" s="632"/>
      <c r="F818" s="633"/>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31"/>
      <c r="B819" s="632"/>
      <c r="C819" s="632"/>
      <c r="D819" s="632"/>
      <c r="E819" s="632"/>
      <c r="F819" s="633"/>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31"/>
      <c r="B820" s="632"/>
      <c r="C820" s="632"/>
      <c r="D820" s="632"/>
      <c r="E820" s="632"/>
      <c r="F820" s="633"/>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31"/>
      <c r="B821" s="632"/>
      <c r="C821" s="632"/>
      <c r="D821" s="632"/>
      <c r="E821" s="632"/>
      <c r="F821" s="633"/>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31"/>
      <c r="B822" s="632"/>
      <c r="C822" s="632"/>
      <c r="D822" s="632"/>
      <c r="E822" s="632"/>
      <c r="F822" s="633"/>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31"/>
      <c r="B823" s="632"/>
      <c r="C823" s="632"/>
      <c r="D823" s="632"/>
      <c r="E823" s="632"/>
      <c r="F823" s="633"/>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31"/>
      <c r="B824" s="632"/>
      <c r="C824" s="632"/>
      <c r="D824" s="632"/>
      <c r="E824" s="632"/>
      <c r="F824" s="633"/>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31"/>
      <c r="B825" s="632"/>
      <c r="C825" s="632"/>
      <c r="D825" s="632"/>
      <c r="E825" s="632"/>
      <c r="F825" s="633"/>
      <c r="G825" s="820" t="s">
        <v>20</v>
      </c>
      <c r="H825" s="821"/>
      <c r="I825" s="821"/>
      <c r="J825" s="821"/>
      <c r="K825" s="821"/>
      <c r="L825" s="822"/>
      <c r="M825" s="823"/>
      <c r="N825" s="823"/>
      <c r="O825" s="823"/>
      <c r="P825" s="823"/>
      <c r="Q825" s="823"/>
      <c r="R825" s="823"/>
      <c r="S825" s="823"/>
      <c r="T825" s="823"/>
      <c r="U825" s="823"/>
      <c r="V825" s="823"/>
      <c r="W825" s="823"/>
      <c r="X825" s="824"/>
      <c r="Y825" s="825">
        <f>SUM(Y815:AB824)</f>
        <v>0</v>
      </c>
      <c r="Z825" s="826"/>
      <c r="AA825" s="826"/>
      <c r="AB825" s="827"/>
      <c r="AC825" s="820" t="s">
        <v>20</v>
      </c>
      <c r="AD825" s="821"/>
      <c r="AE825" s="821"/>
      <c r="AF825" s="821"/>
      <c r="AG825" s="821"/>
      <c r="AH825" s="822"/>
      <c r="AI825" s="823"/>
      <c r="AJ825" s="823"/>
      <c r="AK825" s="823"/>
      <c r="AL825" s="823"/>
      <c r="AM825" s="823"/>
      <c r="AN825" s="823"/>
      <c r="AO825" s="823"/>
      <c r="AP825" s="823"/>
      <c r="AQ825" s="823"/>
      <c r="AR825" s="823"/>
      <c r="AS825" s="823"/>
      <c r="AT825" s="824"/>
      <c r="AU825" s="825">
        <f>SUM(AU815:AX824)</f>
        <v>0</v>
      </c>
      <c r="AV825" s="826"/>
      <c r="AW825" s="826"/>
      <c r="AX825" s="828"/>
      <c r="AY825">
        <f t="shared" si="116"/>
        <v>0</v>
      </c>
    </row>
    <row r="826" spans="1:51" ht="24.75" hidden="1" customHeight="1" x14ac:dyDescent="0.15">
      <c r="A826" s="631"/>
      <c r="B826" s="632"/>
      <c r="C826" s="632"/>
      <c r="D826" s="632"/>
      <c r="E826" s="632"/>
      <c r="F826" s="633"/>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3"/>
      <c r="AY826">
        <f>COUNTA($G$828,$AC$828)</f>
        <v>0</v>
      </c>
    </row>
    <row r="827" spans="1:51" ht="24.75" hidden="1" customHeight="1" x14ac:dyDescent="0.15">
      <c r="A827" s="631"/>
      <c r="B827" s="632"/>
      <c r="C827" s="632"/>
      <c r="D827" s="632"/>
      <c r="E827" s="632"/>
      <c r="F827" s="633"/>
      <c r="G827" s="809" t="s">
        <v>17</v>
      </c>
      <c r="H827" s="668"/>
      <c r="I827" s="668"/>
      <c r="J827" s="668"/>
      <c r="K827" s="668"/>
      <c r="L827" s="667" t="s">
        <v>18</v>
      </c>
      <c r="M827" s="668"/>
      <c r="N827" s="668"/>
      <c r="O827" s="668"/>
      <c r="P827" s="668"/>
      <c r="Q827" s="668"/>
      <c r="R827" s="668"/>
      <c r="S827" s="668"/>
      <c r="T827" s="668"/>
      <c r="U827" s="668"/>
      <c r="V827" s="668"/>
      <c r="W827" s="668"/>
      <c r="X827" s="669"/>
      <c r="Y827" s="653" t="s">
        <v>19</v>
      </c>
      <c r="Z827" s="654"/>
      <c r="AA827" s="654"/>
      <c r="AB827" s="798"/>
      <c r="AC827" s="809" t="s">
        <v>17</v>
      </c>
      <c r="AD827" s="668"/>
      <c r="AE827" s="668"/>
      <c r="AF827" s="668"/>
      <c r="AG827" s="668"/>
      <c r="AH827" s="667" t="s">
        <v>18</v>
      </c>
      <c r="AI827" s="668"/>
      <c r="AJ827" s="668"/>
      <c r="AK827" s="668"/>
      <c r="AL827" s="668"/>
      <c r="AM827" s="668"/>
      <c r="AN827" s="668"/>
      <c r="AO827" s="668"/>
      <c r="AP827" s="668"/>
      <c r="AQ827" s="668"/>
      <c r="AR827" s="668"/>
      <c r="AS827" s="668"/>
      <c r="AT827" s="669"/>
      <c r="AU827" s="653" t="s">
        <v>19</v>
      </c>
      <c r="AV827" s="654"/>
      <c r="AW827" s="654"/>
      <c r="AX827" s="655"/>
      <c r="AY827">
        <f>$AY$826</f>
        <v>0</v>
      </c>
    </row>
    <row r="828" spans="1:51" s="16" customFormat="1" ht="24.75" hidden="1" customHeight="1" x14ac:dyDescent="0.15">
      <c r="A828" s="631"/>
      <c r="B828" s="632"/>
      <c r="C828" s="632"/>
      <c r="D828" s="632"/>
      <c r="E828" s="632"/>
      <c r="F828" s="633"/>
      <c r="G828" s="670"/>
      <c r="H828" s="671"/>
      <c r="I828" s="671"/>
      <c r="J828" s="671"/>
      <c r="K828" s="672"/>
      <c r="L828" s="664"/>
      <c r="M828" s="665"/>
      <c r="N828" s="665"/>
      <c r="O828" s="665"/>
      <c r="P828" s="665"/>
      <c r="Q828" s="665"/>
      <c r="R828" s="665"/>
      <c r="S828" s="665"/>
      <c r="T828" s="665"/>
      <c r="U828" s="665"/>
      <c r="V828" s="665"/>
      <c r="W828" s="665"/>
      <c r="X828" s="666"/>
      <c r="Y828" s="382"/>
      <c r="Z828" s="383"/>
      <c r="AA828" s="383"/>
      <c r="AB828" s="802"/>
      <c r="AC828" s="670"/>
      <c r="AD828" s="671"/>
      <c r="AE828" s="671"/>
      <c r="AF828" s="671"/>
      <c r="AG828" s="672"/>
      <c r="AH828" s="664"/>
      <c r="AI828" s="665"/>
      <c r="AJ828" s="665"/>
      <c r="AK828" s="665"/>
      <c r="AL828" s="665"/>
      <c r="AM828" s="665"/>
      <c r="AN828" s="665"/>
      <c r="AO828" s="665"/>
      <c r="AP828" s="665"/>
      <c r="AQ828" s="665"/>
      <c r="AR828" s="665"/>
      <c r="AS828" s="665"/>
      <c r="AT828" s="666"/>
      <c r="AU828" s="382"/>
      <c r="AV828" s="383"/>
      <c r="AW828" s="383"/>
      <c r="AX828" s="384"/>
      <c r="AY828">
        <f t="shared" ref="AY828:AY838" si="117">$AY$826</f>
        <v>0</v>
      </c>
    </row>
    <row r="829" spans="1:51" ht="24.75" hidden="1" customHeight="1" x14ac:dyDescent="0.15">
      <c r="A829" s="631"/>
      <c r="B829" s="632"/>
      <c r="C829" s="632"/>
      <c r="D829" s="632"/>
      <c r="E829" s="632"/>
      <c r="F829" s="633"/>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31"/>
      <c r="B830" s="632"/>
      <c r="C830" s="632"/>
      <c r="D830" s="632"/>
      <c r="E830" s="632"/>
      <c r="F830" s="633"/>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31"/>
      <c r="B831" s="632"/>
      <c r="C831" s="632"/>
      <c r="D831" s="632"/>
      <c r="E831" s="632"/>
      <c r="F831" s="633"/>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31"/>
      <c r="B832" s="632"/>
      <c r="C832" s="632"/>
      <c r="D832" s="632"/>
      <c r="E832" s="632"/>
      <c r="F832" s="633"/>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31"/>
      <c r="B833" s="632"/>
      <c r="C833" s="632"/>
      <c r="D833" s="632"/>
      <c r="E833" s="632"/>
      <c r="F833" s="633"/>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31"/>
      <c r="B834" s="632"/>
      <c r="C834" s="632"/>
      <c r="D834" s="632"/>
      <c r="E834" s="632"/>
      <c r="F834" s="633"/>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31"/>
      <c r="B835" s="632"/>
      <c r="C835" s="632"/>
      <c r="D835" s="632"/>
      <c r="E835" s="632"/>
      <c r="F835" s="633"/>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31"/>
      <c r="B836" s="632"/>
      <c r="C836" s="632"/>
      <c r="D836" s="632"/>
      <c r="E836" s="632"/>
      <c r="F836" s="633"/>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31"/>
      <c r="B837" s="632"/>
      <c r="C837" s="632"/>
      <c r="D837" s="632"/>
      <c r="E837" s="632"/>
      <c r="F837" s="633"/>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31"/>
      <c r="B838" s="632"/>
      <c r="C838" s="632"/>
      <c r="D838" s="632"/>
      <c r="E838" s="632"/>
      <c r="F838" s="633"/>
      <c r="G838" s="820" t="s">
        <v>20</v>
      </c>
      <c r="H838" s="821"/>
      <c r="I838" s="821"/>
      <c r="J838" s="821"/>
      <c r="K838" s="821"/>
      <c r="L838" s="822"/>
      <c r="M838" s="823"/>
      <c r="N838" s="823"/>
      <c r="O838" s="823"/>
      <c r="P838" s="823"/>
      <c r="Q838" s="823"/>
      <c r="R838" s="823"/>
      <c r="S838" s="823"/>
      <c r="T838" s="823"/>
      <c r="U838" s="823"/>
      <c r="V838" s="823"/>
      <c r="W838" s="823"/>
      <c r="X838" s="824"/>
      <c r="Y838" s="825">
        <f>SUM(Y828:AB837)</f>
        <v>0</v>
      </c>
      <c r="Z838" s="826"/>
      <c r="AA838" s="826"/>
      <c r="AB838" s="827"/>
      <c r="AC838" s="820" t="s">
        <v>20</v>
      </c>
      <c r="AD838" s="821"/>
      <c r="AE838" s="821"/>
      <c r="AF838" s="821"/>
      <c r="AG838" s="821"/>
      <c r="AH838" s="822"/>
      <c r="AI838" s="823"/>
      <c r="AJ838" s="823"/>
      <c r="AK838" s="823"/>
      <c r="AL838" s="823"/>
      <c r="AM838" s="823"/>
      <c r="AN838" s="823"/>
      <c r="AO838" s="823"/>
      <c r="AP838" s="823"/>
      <c r="AQ838" s="823"/>
      <c r="AR838" s="823"/>
      <c r="AS838" s="823"/>
      <c r="AT838" s="824"/>
      <c r="AU838" s="825">
        <f>SUM(AU828:AX837)</f>
        <v>0</v>
      </c>
      <c r="AV838" s="826"/>
      <c r="AW838" s="826"/>
      <c r="AX838" s="828"/>
      <c r="AY838">
        <f t="shared" si="117"/>
        <v>0</v>
      </c>
    </row>
    <row r="839" spans="1:51" ht="24.75"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120" customHeight="1" x14ac:dyDescent="0.15">
      <c r="A845" s="370">
        <v>1</v>
      </c>
      <c r="B845" s="370">
        <v>1</v>
      </c>
      <c r="C845" s="358" t="s">
        <v>739</v>
      </c>
      <c r="D845" s="343"/>
      <c r="E845" s="343"/>
      <c r="F845" s="343"/>
      <c r="G845" s="343"/>
      <c r="H845" s="343"/>
      <c r="I845" s="343"/>
      <c r="J845" s="344">
        <v>1180001035811</v>
      </c>
      <c r="K845" s="345"/>
      <c r="L845" s="345"/>
      <c r="M845" s="345"/>
      <c r="N845" s="345"/>
      <c r="O845" s="345"/>
      <c r="P845" s="359" t="s">
        <v>750</v>
      </c>
      <c r="Q845" s="346"/>
      <c r="R845" s="346"/>
      <c r="S845" s="346"/>
      <c r="T845" s="346"/>
      <c r="U845" s="346"/>
      <c r="V845" s="346"/>
      <c r="W845" s="346"/>
      <c r="X845" s="346"/>
      <c r="Y845" s="347">
        <v>9196</v>
      </c>
      <c r="Z845" s="348"/>
      <c r="AA845" s="348"/>
      <c r="AB845" s="349"/>
      <c r="AC845" s="350" t="s">
        <v>379</v>
      </c>
      <c r="AD845" s="351"/>
      <c r="AE845" s="351"/>
      <c r="AF845" s="351"/>
      <c r="AG845" s="351"/>
      <c r="AH845" s="366" t="s">
        <v>752</v>
      </c>
      <c r="AI845" s="367"/>
      <c r="AJ845" s="367"/>
      <c r="AK845" s="367"/>
      <c r="AL845" s="354" t="s">
        <v>752</v>
      </c>
      <c r="AM845" s="355"/>
      <c r="AN845" s="355"/>
      <c r="AO845" s="356"/>
      <c r="AP845" s="357" t="s">
        <v>755</v>
      </c>
      <c r="AQ845" s="357"/>
      <c r="AR845" s="357"/>
      <c r="AS845" s="357"/>
      <c r="AT845" s="357"/>
      <c r="AU845" s="357"/>
      <c r="AV845" s="357"/>
      <c r="AW845" s="357"/>
      <c r="AX845" s="357"/>
    </row>
    <row r="846" spans="1:51" ht="57.75" customHeight="1" x14ac:dyDescent="0.15">
      <c r="A846" s="370">
        <v>2</v>
      </c>
      <c r="B846" s="370">
        <v>1</v>
      </c>
      <c r="C846" s="358" t="s">
        <v>740</v>
      </c>
      <c r="D846" s="343"/>
      <c r="E846" s="343"/>
      <c r="F846" s="343"/>
      <c r="G846" s="343"/>
      <c r="H846" s="343"/>
      <c r="I846" s="343"/>
      <c r="J846" s="344">
        <v>9250001007250</v>
      </c>
      <c r="K846" s="345"/>
      <c r="L846" s="345"/>
      <c r="M846" s="345"/>
      <c r="N846" s="345"/>
      <c r="O846" s="345"/>
      <c r="P846" s="359" t="s">
        <v>749</v>
      </c>
      <c r="Q846" s="346"/>
      <c r="R846" s="346"/>
      <c r="S846" s="346"/>
      <c r="T846" s="346"/>
      <c r="U846" s="346"/>
      <c r="V846" s="346"/>
      <c r="W846" s="346"/>
      <c r="X846" s="346"/>
      <c r="Y846" s="347">
        <v>3241</v>
      </c>
      <c r="Z846" s="348"/>
      <c r="AA846" s="348"/>
      <c r="AB846" s="349"/>
      <c r="AC846" s="350" t="s">
        <v>379</v>
      </c>
      <c r="AD846" s="351"/>
      <c r="AE846" s="351"/>
      <c r="AF846" s="351"/>
      <c r="AG846" s="351"/>
      <c r="AH846" s="366" t="s">
        <v>752</v>
      </c>
      <c r="AI846" s="367"/>
      <c r="AJ846" s="367"/>
      <c r="AK846" s="367"/>
      <c r="AL846" s="354" t="s">
        <v>752</v>
      </c>
      <c r="AM846" s="355"/>
      <c r="AN846" s="355"/>
      <c r="AO846" s="356"/>
      <c r="AP846" s="357" t="s">
        <v>756</v>
      </c>
      <c r="AQ846" s="357"/>
      <c r="AR846" s="357"/>
      <c r="AS846" s="357"/>
      <c r="AT846" s="357"/>
      <c r="AU846" s="357"/>
      <c r="AV846" s="357"/>
      <c r="AW846" s="357"/>
      <c r="AX846" s="357"/>
      <c r="AY846">
        <f>COUNTA($C$846)</f>
        <v>1</v>
      </c>
    </row>
    <row r="847" spans="1:51" ht="57.75" customHeight="1" x14ac:dyDescent="0.15">
      <c r="A847" s="370">
        <v>3</v>
      </c>
      <c r="B847" s="370">
        <v>1</v>
      </c>
      <c r="C847" s="358" t="s">
        <v>741</v>
      </c>
      <c r="D847" s="343"/>
      <c r="E847" s="343"/>
      <c r="F847" s="343"/>
      <c r="G847" s="343"/>
      <c r="H847" s="343"/>
      <c r="I847" s="343"/>
      <c r="J847" s="344">
        <v>5010701014499</v>
      </c>
      <c r="K847" s="345"/>
      <c r="L847" s="345"/>
      <c r="M847" s="345"/>
      <c r="N847" s="345"/>
      <c r="O847" s="345"/>
      <c r="P847" s="359" t="s">
        <v>749</v>
      </c>
      <c r="Q847" s="346"/>
      <c r="R847" s="346"/>
      <c r="S847" s="346"/>
      <c r="T847" s="346"/>
      <c r="U847" s="346"/>
      <c r="V847" s="346"/>
      <c r="W847" s="346"/>
      <c r="X847" s="346"/>
      <c r="Y847" s="347">
        <v>1997</v>
      </c>
      <c r="Z847" s="348"/>
      <c r="AA847" s="348"/>
      <c r="AB847" s="349"/>
      <c r="AC847" s="350" t="s">
        <v>379</v>
      </c>
      <c r="AD847" s="351"/>
      <c r="AE847" s="351"/>
      <c r="AF847" s="351"/>
      <c r="AG847" s="351"/>
      <c r="AH847" s="366" t="s">
        <v>752</v>
      </c>
      <c r="AI847" s="367"/>
      <c r="AJ847" s="367"/>
      <c r="AK847" s="367"/>
      <c r="AL847" s="354" t="s">
        <v>752</v>
      </c>
      <c r="AM847" s="355"/>
      <c r="AN847" s="355"/>
      <c r="AO847" s="356"/>
      <c r="AP847" s="357" t="s">
        <v>756</v>
      </c>
      <c r="AQ847" s="357"/>
      <c r="AR847" s="357"/>
      <c r="AS847" s="357"/>
      <c r="AT847" s="357"/>
      <c r="AU847" s="357"/>
      <c r="AV847" s="357"/>
      <c r="AW847" s="357"/>
      <c r="AX847" s="357"/>
      <c r="AY847">
        <f>COUNTA($C$847)</f>
        <v>1</v>
      </c>
    </row>
    <row r="848" spans="1:51" ht="57.75" customHeight="1" x14ac:dyDescent="0.15">
      <c r="A848" s="370">
        <v>4</v>
      </c>
      <c r="B848" s="370">
        <v>1</v>
      </c>
      <c r="C848" s="358" t="s">
        <v>743</v>
      </c>
      <c r="D848" s="343"/>
      <c r="E848" s="343"/>
      <c r="F848" s="343"/>
      <c r="G848" s="343"/>
      <c r="H848" s="343"/>
      <c r="I848" s="343"/>
      <c r="J848" s="344">
        <v>1010401079854</v>
      </c>
      <c r="K848" s="345"/>
      <c r="L848" s="345"/>
      <c r="M848" s="345"/>
      <c r="N848" s="345"/>
      <c r="O848" s="345"/>
      <c r="P848" s="359" t="s">
        <v>749</v>
      </c>
      <c r="Q848" s="346"/>
      <c r="R848" s="346"/>
      <c r="S848" s="346"/>
      <c r="T848" s="346"/>
      <c r="U848" s="346"/>
      <c r="V848" s="346"/>
      <c r="W848" s="346"/>
      <c r="X848" s="346"/>
      <c r="Y848" s="347">
        <v>1002</v>
      </c>
      <c r="Z848" s="348"/>
      <c r="AA848" s="348"/>
      <c r="AB848" s="349"/>
      <c r="AC848" s="350" t="s">
        <v>379</v>
      </c>
      <c r="AD848" s="351"/>
      <c r="AE848" s="351"/>
      <c r="AF848" s="351"/>
      <c r="AG848" s="351"/>
      <c r="AH848" s="366" t="s">
        <v>752</v>
      </c>
      <c r="AI848" s="367"/>
      <c r="AJ848" s="367"/>
      <c r="AK848" s="367"/>
      <c r="AL848" s="354" t="s">
        <v>752</v>
      </c>
      <c r="AM848" s="355"/>
      <c r="AN848" s="355"/>
      <c r="AO848" s="356"/>
      <c r="AP848" s="357" t="s">
        <v>756</v>
      </c>
      <c r="AQ848" s="357"/>
      <c r="AR848" s="357"/>
      <c r="AS848" s="357"/>
      <c r="AT848" s="357"/>
      <c r="AU848" s="357"/>
      <c r="AV848" s="357"/>
      <c r="AW848" s="357"/>
      <c r="AX848" s="357"/>
      <c r="AY848">
        <f>COUNTA($C$848)</f>
        <v>1</v>
      </c>
    </row>
    <row r="849" spans="1:51" ht="32.25" customHeight="1" x14ac:dyDescent="0.15">
      <c r="A849" s="370">
        <v>5</v>
      </c>
      <c r="B849" s="370">
        <v>1</v>
      </c>
      <c r="C849" s="358" t="s">
        <v>742</v>
      </c>
      <c r="D849" s="343"/>
      <c r="E849" s="343"/>
      <c r="F849" s="343"/>
      <c r="G849" s="343"/>
      <c r="H849" s="343"/>
      <c r="I849" s="343"/>
      <c r="J849" s="344">
        <v>9180001100046</v>
      </c>
      <c r="K849" s="345"/>
      <c r="L849" s="345"/>
      <c r="M849" s="345"/>
      <c r="N849" s="345"/>
      <c r="O849" s="345"/>
      <c r="P849" s="359" t="s">
        <v>749</v>
      </c>
      <c r="Q849" s="346"/>
      <c r="R849" s="346"/>
      <c r="S849" s="346"/>
      <c r="T849" s="346"/>
      <c r="U849" s="346"/>
      <c r="V849" s="346"/>
      <c r="W849" s="346"/>
      <c r="X849" s="346"/>
      <c r="Y849" s="347">
        <v>873</v>
      </c>
      <c r="Z849" s="348"/>
      <c r="AA849" s="348"/>
      <c r="AB849" s="349"/>
      <c r="AC849" s="350" t="s">
        <v>379</v>
      </c>
      <c r="AD849" s="351"/>
      <c r="AE849" s="351"/>
      <c r="AF849" s="351"/>
      <c r="AG849" s="351"/>
      <c r="AH849" s="366" t="s">
        <v>752</v>
      </c>
      <c r="AI849" s="367"/>
      <c r="AJ849" s="367"/>
      <c r="AK849" s="367"/>
      <c r="AL849" s="354" t="s">
        <v>752</v>
      </c>
      <c r="AM849" s="355"/>
      <c r="AN849" s="355"/>
      <c r="AO849" s="356"/>
      <c r="AP849" s="357" t="s">
        <v>758</v>
      </c>
      <c r="AQ849" s="357"/>
      <c r="AR849" s="357"/>
      <c r="AS849" s="357"/>
      <c r="AT849" s="357"/>
      <c r="AU849" s="357"/>
      <c r="AV849" s="357"/>
      <c r="AW849" s="357"/>
      <c r="AX849" s="357"/>
      <c r="AY849">
        <f>COUNTA($C$849)</f>
        <v>1</v>
      </c>
    </row>
    <row r="850" spans="1:51" ht="32.25" customHeight="1" x14ac:dyDescent="0.15">
      <c r="A850" s="370">
        <v>6</v>
      </c>
      <c r="B850" s="370">
        <v>1</v>
      </c>
      <c r="C850" s="358" t="s">
        <v>744</v>
      </c>
      <c r="D850" s="343"/>
      <c r="E850" s="343"/>
      <c r="F850" s="343"/>
      <c r="G850" s="343"/>
      <c r="H850" s="343"/>
      <c r="I850" s="343"/>
      <c r="J850" s="344">
        <v>7122001000704</v>
      </c>
      <c r="K850" s="345"/>
      <c r="L850" s="345"/>
      <c r="M850" s="345"/>
      <c r="N850" s="345"/>
      <c r="O850" s="345"/>
      <c r="P850" s="359" t="s">
        <v>749</v>
      </c>
      <c r="Q850" s="346"/>
      <c r="R850" s="346"/>
      <c r="S850" s="346"/>
      <c r="T850" s="346"/>
      <c r="U850" s="346"/>
      <c r="V850" s="346"/>
      <c r="W850" s="346"/>
      <c r="X850" s="346"/>
      <c r="Y850" s="347">
        <v>832</v>
      </c>
      <c r="Z850" s="348"/>
      <c r="AA850" s="348"/>
      <c r="AB850" s="349"/>
      <c r="AC850" s="350" t="s">
        <v>379</v>
      </c>
      <c r="AD850" s="351"/>
      <c r="AE850" s="351"/>
      <c r="AF850" s="351"/>
      <c r="AG850" s="351"/>
      <c r="AH850" s="366" t="s">
        <v>752</v>
      </c>
      <c r="AI850" s="367"/>
      <c r="AJ850" s="367"/>
      <c r="AK850" s="367"/>
      <c r="AL850" s="354" t="s">
        <v>752</v>
      </c>
      <c r="AM850" s="355"/>
      <c r="AN850" s="355"/>
      <c r="AO850" s="356"/>
      <c r="AP850" s="357" t="s">
        <v>758</v>
      </c>
      <c r="AQ850" s="357"/>
      <c r="AR850" s="357"/>
      <c r="AS850" s="357"/>
      <c r="AT850" s="357"/>
      <c r="AU850" s="357"/>
      <c r="AV850" s="357"/>
      <c r="AW850" s="357"/>
      <c r="AX850" s="357"/>
      <c r="AY850">
        <f>COUNTA($C$850)</f>
        <v>1</v>
      </c>
    </row>
    <row r="851" spans="1:51" ht="32.25" customHeight="1" x14ac:dyDescent="0.15">
      <c r="A851" s="370">
        <v>7</v>
      </c>
      <c r="B851" s="370">
        <v>1</v>
      </c>
      <c r="C851" s="358" t="s">
        <v>745</v>
      </c>
      <c r="D851" s="343"/>
      <c r="E851" s="343"/>
      <c r="F851" s="343"/>
      <c r="G851" s="343"/>
      <c r="H851" s="343"/>
      <c r="I851" s="343"/>
      <c r="J851" s="344">
        <v>1020001129075</v>
      </c>
      <c r="K851" s="345"/>
      <c r="L851" s="345"/>
      <c r="M851" s="345"/>
      <c r="N851" s="345"/>
      <c r="O851" s="345"/>
      <c r="P851" s="359" t="s">
        <v>749</v>
      </c>
      <c r="Q851" s="346"/>
      <c r="R851" s="346"/>
      <c r="S851" s="346"/>
      <c r="T851" s="346"/>
      <c r="U851" s="346"/>
      <c r="V851" s="346"/>
      <c r="W851" s="346"/>
      <c r="X851" s="346"/>
      <c r="Y851" s="347">
        <v>591</v>
      </c>
      <c r="Z851" s="348"/>
      <c r="AA851" s="348"/>
      <c r="AB851" s="349"/>
      <c r="AC851" s="350" t="s">
        <v>379</v>
      </c>
      <c r="AD851" s="351"/>
      <c r="AE851" s="351"/>
      <c r="AF851" s="351"/>
      <c r="AG851" s="351"/>
      <c r="AH851" s="366" t="s">
        <v>752</v>
      </c>
      <c r="AI851" s="367"/>
      <c r="AJ851" s="367"/>
      <c r="AK851" s="367"/>
      <c r="AL851" s="354" t="s">
        <v>752</v>
      </c>
      <c r="AM851" s="355"/>
      <c r="AN851" s="355"/>
      <c r="AO851" s="356"/>
      <c r="AP851" s="357" t="s">
        <v>758</v>
      </c>
      <c r="AQ851" s="357"/>
      <c r="AR851" s="357"/>
      <c r="AS851" s="357"/>
      <c r="AT851" s="357"/>
      <c r="AU851" s="357"/>
      <c r="AV851" s="357"/>
      <c r="AW851" s="357"/>
      <c r="AX851" s="357"/>
      <c r="AY851">
        <f>COUNTA($C$851)</f>
        <v>1</v>
      </c>
    </row>
    <row r="852" spans="1:51" ht="32.25" customHeight="1" x14ac:dyDescent="0.15">
      <c r="A852" s="370">
        <v>8</v>
      </c>
      <c r="B852" s="370">
        <v>1</v>
      </c>
      <c r="C852" s="358" t="s">
        <v>746</v>
      </c>
      <c r="D852" s="343"/>
      <c r="E852" s="343"/>
      <c r="F852" s="343"/>
      <c r="G852" s="343"/>
      <c r="H852" s="343"/>
      <c r="I852" s="343"/>
      <c r="J852" s="344">
        <v>8011001091177</v>
      </c>
      <c r="K852" s="345"/>
      <c r="L852" s="345"/>
      <c r="M852" s="345"/>
      <c r="N852" s="345"/>
      <c r="O852" s="345"/>
      <c r="P852" s="359" t="s">
        <v>751</v>
      </c>
      <c r="Q852" s="346"/>
      <c r="R852" s="346"/>
      <c r="S852" s="346"/>
      <c r="T852" s="346"/>
      <c r="U852" s="346"/>
      <c r="V852" s="346"/>
      <c r="W852" s="346"/>
      <c r="X852" s="346"/>
      <c r="Y852" s="347">
        <v>579</v>
      </c>
      <c r="Z852" s="348"/>
      <c r="AA852" s="348"/>
      <c r="AB852" s="349"/>
      <c r="AC852" s="350" t="s">
        <v>379</v>
      </c>
      <c r="AD852" s="351"/>
      <c r="AE852" s="351"/>
      <c r="AF852" s="351"/>
      <c r="AG852" s="351"/>
      <c r="AH852" s="366" t="s">
        <v>752</v>
      </c>
      <c r="AI852" s="367"/>
      <c r="AJ852" s="367"/>
      <c r="AK852" s="367"/>
      <c r="AL852" s="354" t="s">
        <v>752</v>
      </c>
      <c r="AM852" s="355"/>
      <c r="AN852" s="355"/>
      <c r="AO852" s="356"/>
      <c r="AP852" s="357" t="s">
        <v>758</v>
      </c>
      <c r="AQ852" s="357"/>
      <c r="AR852" s="357"/>
      <c r="AS852" s="357"/>
      <c r="AT852" s="357"/>
      <c r="AU852" s="357"/>
      <c r="AV852" s="357"/>
      <c r="AW852" s="357"/>
      <c r="AX852" s="357"/>
      <c r="AY852">
        <f>COUNTA($C$852)</f>
        <v>1</v>
      </c>
    </row>
    <row r="853" spans="1:51" ht="32.25" customHeight="1" x14ac:dyDescent="0.15">
      <c r="A853" s="370">
        <v>9</v>
      </c>
      <c r="B853" s="370">
        <v>1</v>
      </c>
      <c r="C853" s="358" t="s">
        <v>747</v>
      </c>
      <c r="D853" s="343"/>
      <c r="E853" s="343"/>
      <c r="F853" s="343"/>
      <c r="G853" s="343"/>
      <c r="H853" s="343"/>
      <c r="I853" s="343"/>
      <c r="J853" s="344">
        <v>3120001108637</v>
      </c>
      <c r="K853" s="345"/>
      <c r="L853" s="345"/>
      <c r="M853" s="345"/>
      <c r="N853" s="345"/>
      <c r="O853" s="345"/>
      <c r="P853" s="359" t="s">
        <v>749</v>
      </c>
      <c r="Q853" s="346"/>
      <c r="R853" s="346"/>
      <c r="S853" s="346"/>
      <c r="T853" s="346"/>
      <c r="U853" s="346"/>
      <c r="V853" s="346"/>
      <c r="W853" s="346"/>
      <c r="X853" s="346"/>
      <c r="Y853" s="347">
        <v>439</v>
      </c>
      <c r="Z853" s="348"/>
      <c r="AA853" s="348"/>
      <c r="AB853" s="349"/>
      <c r="AC853" s="350" t="s">
        <v>379</v>
      </c>
      <c r="AD853" s="351"/>
      <c r="AE853" s="351"/>
      <c r="AF853" s="351"/>
      <c r="AG853" s="351"/>
      <c r="AH853" s="366" t="s">
        <v>752</v>
      </c>
      <c r="AI853" s="367"/>
      <c r="AJ853" s="367"/>
      <c r="AK853" s="367"/>
      <c r="AL853" s="354" t="s">
        <v>752</v>
      </c>
      <c r="AM853" s="355"/>
      <c r="AN853" s="355"/>
      <c r="AO853" s="356"/>
      <c r="AP853" s="357" t="s">
        <v>758</v>
      </c>
      <c r="AQ853" s="357"/>
      <c r="AR853" s="357"/>
      <c r="AS853" s="357"/>
      <c r="AT853" s="357"/>
      <c r="AU853" s="357"/>
      <c r="AV853" s="357"/>
      <c r="AW853" s="357"/>
      <c r="AX853" s="357"/>
      <c r="AY853">
        <f>COUNTA($C$853)</f>
        <v>1</v>
      </c>
    </row>
    <row r="854" spans="1:51" ht="32.25" customHeight="1" x14ac:dyDescent="0.15">
      <c r="A854" s="370">
        <v>10</v>
      </c>
      <c r="B854" s="370">
        <v>1</v>
      </c>
      <c r="C854" s="358" t="s">
        <v>748</v>
      </c>
      <c r="D854" s="343"/>
      <c r="E854" s="343"/>
      <c r="F854" s="343"/>
      <c r="G854" s="343"/>
      <c r="H854" s="343"/>
      <c r="I854" s="343"/>
      <c r="J854" s="344">
        <v>9020001045281</v>
      </c>
      <c r="K854" s="345"/>
      <c r="L854" s="345"/>
      <c r="M854" s="345"/>
      <c r="N854" s="345"/>
      <c r="O854" s="345"/>
      <c r="P854" s="359" t="s">
        <v>751</v>
      </c>
      <c r="Q854" s="346"/>
      <c r="R854" s="346"/>
      <c r="S854" s="346"/>
      <c r="T854" s="346"/>
      <c r="U854" s="346"/>
      <c r="V854" s="346"/>
      <c r="W854" s="346"/>
      <c r="X854" s="346"/>
      <c r="Y854" s="347">
        <v>396</v>
      </c>
      <c r="Z854" s="348"/>
      <c r="AA854" s="348"/>
      <c r="AB854" s="349"/>
      <c r="AC854" s="350" t="s">
        <v>379</v>
      </c>
      <c r="AD854" s="351"/>
      <c r="AE854" s="351"/>
      <c r="AF854" s="351"/>
      <c r="AG854" s="351"/>
      <c r="AH854" s="366" t="s">
        <v>752</v>
      </c>
      <c r="AI854" s="367"/>
      <c r="AJ854" s="367"/>
      <c r="AK854" s="367"/>
      <c r="AL854" s="354" t="s">
        <v>752</v>
      </c>
      <c r="AM854" s="355"/>
      <c r="AN854" s="355"/>
      <c r="AO854" s="356"/>
      <c r="AP854" s="357" t="s">
        <v>758</v>
      </c>
      <c r="AQ854" s="357"/>
      <c r="AR854" s="357"/>
      <c r="AS854" s="357"/>
      <c r="AT854" s="357"/>
      <c r="AU854" s="357"/>
      <c r="AV854" s="357"/>
      <c r="AW854" s="357"/>
      <c r="AX854" s="357"/>
      <c r="AY854">
        <f>COUNTA($C$854)</f>
        <v>1</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51.75" customHeight="1" x14ac:dyDescent="0.15">
      <c r="A878" s="370">
        <v>1</v>
      </c>
      <c r="B878" s="370">
        <v>1</v>
      </c>
      <c r="C878" s="358" t="s">
        <v>753</v>
      </c>
      <c r="D878" s="343"/>
      <c r="E878" s="343"/>
      <c r="F878" s="343"/>
      <c r="G878" s="343"/>
      <c r="H878" s="343"/>
      <c r="I878" s="343"/>
      <c r="J878" s="344">
        <v>4010401022860</v>
      </c>
      <c r="K878" s="345"/>
      <c r="L878" s="345"/>
      <c r="M878" s="345"/>
      <c r="N878" s="345"/>
      <c r="O878" s="345"/>
      <c r="P878" s="359" t="s">
        <v>754</v>
      </c>
      <c r="Q878" s="346"/>
      <c r="R878" s="346"/>
      <c r="S878" s="346"/>
      <c r="T878" s="346"/>
      <c r="U878" s="346"/>
      <c r="V878" s="346"/>
      <c r="W878" s="346"/>
      <c r="X878" s="346"/>
      <c r="Y878" s="347">
        <v>1264</v>
      </c>
      <c r="Z878" s="348"/>
      <c r="AA878" s="348"/>
      <c r="AB878" s="349"/>
      <c r="AC878" s="350" t="s">
        <v>379</v>
      </c>
      <c r="AD878" s="351"/>
      <c r="AE878" s="351"/>
      <c r="AF878" s="351"/>
      <c r="AG878" s="351"/>
      <c r="AH878" s="366" t="s">
        <v>752</v>
      </c>
      <c r="AI878" s="367"/>
      <c r="AJ878" s="367"/>
      <c r="AK878" s="367"/>
      <c r="AL878" s="354" t="s">
        <v>752</v>
      </c>
      <c r="AM878" s="355"/>
      <c r="AN878" s="355"/>
      <c r="AO878" s="356"/>
      <c r="AP878" s="357" t="s">
        <v>759</v>
      </c>
      <c r="AQ878" s="357"/>
      <c r="AR878" s="357"/>
      <c r="AS878" s="357"/>
      <c r="AT878" s="357"/>
      <c r="AU878" s="357"/>
      <c r="AV878" s="357"/>
      <c r="AW878" s="357"/>
      <c r="AX878" s="357"/>
      <c r="AY878">
        <f t="shared" si="118"/>
        <v>1</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752</v>
      </c>
      <c r="F1110" s="369"/>
      <c r="G1110" s="369"/>
      <c r="H1110" s="369"/>
      <c r="I1110" s="369"/>
      <c r="J1110" s="344" t="s">
        <v>752</v>
      </c>
      <c r="K1110" s="345"/>
      <c r="L1110" s="345"/>
      <c r="M1110" s="345"/>
      <c r="N1110" s="345"/>
      <c r="O1110" s="345"/>
      <c r="P1110" s="359" t="s">
        <v>752</v>
      </c>
      <c r="Q1110" s="346"/>
      <c r="R1110" s="346"/>
      <c r="S1110" s="346"/>
      <c r="T1110" s="346"/>
      <c r="U1110" s="346"/>
      <c r="V1110" s="346"/>
      <c r="W1110" s="346"/>
      <c r="X1110" s="346"/>
      <c r="Y1110" s="347" t="s">
        <v>752</v>
      </c>
      <c r="Z1110" s="348"/>
      <c r="AA1110" s="348"/>
      <c r="AB1110" s="349"/>
      <c r="AC1110" s="350"/>
      <c r="AD1110" s="351"/>
      <c r="AE1110" s="351"/>
      <c r="AF1110" s="351"/>
      <c r="AG1110" s="351"/>
      <c r="AH1110" s="352" t="s">
        <v>752</v>
      </c>
      <c r="AI1110" s="353"/>
      <c r="AJ1110" s="353"/>
      <c r="AK1110" s="353"/>
      <c r="AL1110" s="354" t="s">
        <v>752</v>
      </c>
      <c r="AM1110" s="355"/>
      <c r="AN1110" s="355"/>
      <c r="AO1110" s="356"/>
      <c r="AP1110" s="357" t="s">
        <v>752</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2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55:AO874">
    <cfRule type="expression" dxfId="2497" priority="6625">
      <formula>IF(AND(AL855&gt;=0, RIGHT(TEXT(AL855,"0.#"),1)&lt;&gt;"."),TRUE,FALSE)</formula>
    </cfRule>
    <cfRule type="expression" dxfId="2496" priority="6626">
      <formula>IF(AND(AL855&gt;=0, RIGHT(TEXT(AL855,"0.#"),1)="."),TRUE,FALSE)</formula>
    </cfRule>
    <cfRule type="expression" dxfId="2495" priority="6627">
      <formula>IF(AND(AL855&lt;0, RIGHT(TEXT(AL855,"0.#"),1)&lt;&gt;"."),TRUE,FALSE)</formula>
    </cfRule>
    <cfRule type="expression" dxfId="2494" priority="6628">
      <formula>IF(AND(AL855&lt;0, RIGHT(TEXT(AL855,"0.#"),1)="."),TRUE,FALSE)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54">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89" max="50" man="1"/>
    <brk id="747" max="50" man="1"/>
    <brk id="841" max="50"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724</v>
      </c>
      <c r="H2" s="13" t="str">
        <f>IF(G2="","",F2)</f>
        <v>一般会計</v>
      </c>
      <c r="I2" s="13" t="str">
        <f>IF(H2="","",IF(I1&lt;&gt;"",CONCATENATE(I1,"、",H2),H2))</f>
        <v>一般会計</v>
      </c>
      <c r="K2" s="14" t="s">
        <v>103</v>
      </c>
      <c r="L2" s="15" t="s">
        <v>724</v>
      </c>
      <c r="M2" s="13" t="str">
        <f>IF(L2="","",K2)</f>
        <v>社会保障</v>
      </c>
      <c r="N2" s="13" t="str">
        <f>IF(M2="","",IF(N1&lt;&gt;"",CONCATENATE(N1,"、",M2),M2))</f>
        <v>社会保障</v>
      </c>
      <c r="O2" s="13"/>
      <c r="P2" s="12" t="s">
        <v>74</v>
      </c>
      <c r="Q2" s="17" t="s">
        <v>724</v>
      </c>
      <c r="R2" s="13" t="str">
        <f>IF(Q2="","",P2)</f>
        <v>直接実施</v>
      </c>
      <c r="S2" s="13" t="str">
        <f>IF(R2="","",IF(S1&lt;&gt;"",CONCATENATE(S1,"、",R2),R2))</f>
        <v>直接実施</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724</v>
      </c>
      <c r="R3" s="13" t="str">
        <f t="shared" ref="R3:R8" si="3">IF(Q3="","",P3)</f>
        <v>委託・請負</v>
      </c>
      <c r="S3" s="13" t="str">
        <f t="shared" ref="S3:S8" si="4">IF(R3="",S2,IF(S2&lt;&gt;"",CONCATENATE(S2,"、",R3),R3))</f>
        <v>直接実施、委託・請負</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直接実施、委託・請負</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直接実施、委託・請負</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直接実施、委託・請負</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直接実施、委託・請負</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直接実施、委託・請負</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直接実施、委託・請負</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3"/>
      <c r="AA2" s="824"/>
      <c r="AB2" s="1020" t="s">
        <v>11</v>
      </c>
      <c r="AC2" s="1021"/>
      <c r="AD2" s="1022"/>
      <c r="AE2" s="1026" t="s">
        <v>390</v>
      </c>
      <c r="AF2" s="1026"/>
      <c r="AG2" s="1026"/>
      <c r="AH2" s="1026"/>
      <c r="AI2" s="1026" t="s">
        <v>412</v>
      </c>
      <c r="AJ2" s="1026"/>
      <c r="AK2" s="1026"/>
      <c r="AL2" s="556"/>
      <c r="AM2" s="1026" t="s">
        <v>509</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3"/>
      <c r="AA9" s="824"/>
      <c r="AB9" s="1020" t="s">
        <v>11</v>
      </c>
      <c r="AC9" s="1021"/>
      <c r="AD9" s="1022"/>
      <c r="AE9" s="1026" t="s">
        <v>390</v>
      </c>
      <c r="AF9" s="1026"/>
      <c r="AG9" s="1026"/>
      <c r="AH9" s="1026"/>
      <c r="AI9" s="1026" t="s">
        <v>412</v>
      </c>
      <c r="AJ9" s="1026"/>
      <c r="AK9" s="1026"/>
      <c r="AL9" s="556"/>
      <c r="AM9" s="1026" t="s">
        <v>509</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3"/>
      <c r="AA16" s="824"/>
      <c r="AB16" s="1020" t="s">
        <v>11</v>
      </c>
      <c r="AC16" s="1021"/>
      <c r="AD16" s="1022"/>
      <c r="AE16" s="1026" t="s">
        <v>390</v>
      </c>
      <c r="AF16" s="1026"/>
      <c r="AG16" s="1026"/>
      <c r="AH16" s="1026"/>
      <c r="AI16" s="1026" t="s">
        <v>412</v>
      </c>
      <c r="AJ16" s="1026"/>
      <c r="AK16" s="1026"/>
      <c r="AL16" s="556"/>
      <c r="AM16" s="1026" t="s">
        <v>509</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3"/>
      <c r="AA23" s="824"/>
      <c r="AB23" s="1020" t="s">
        <v>11</v>
      </c>
      <c r="AC23" s="1021"/>
      <c r="AD23" s="1022"/>
      <c r="AE23" s="1026" t="s">
        <v>390</v>
      </c>
      <c r="AF23" s="1026"/>
      <c r="AG23" s="1026"/>
      <c r="AH23" s="1026"/>
      <c r="AI23" s="1026" t="s">
        <v>412</v>
      </c>
      <c r="AJ23" s="1026"/>
      <c r="AK23" s="1026"/>
      <c r="AL23" s="556"/>
      <c r="AM23" s="1026" t="s">
        <v>509</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3"/>
      <c r="AA30" s="824"/>
      <c r="AB30" s="1020" t="s">
        <v>11</v>
      </c>
      <c r="AC30" s="1021"/>
      <c r="AD30" s="1022"/>
      <c r="AE30" s="1026" t="s">
        <v>390</v>
      </c>
      <c r="AF30" s="1026"/>
      <c r="AG30" s="1026"/>
      <c r="AH30" s="1026"/>
      <c r="AI30" s="1026" t="s">
        <v>412</v>
      </c>
      <c r="AJ30" s="1026"/>
      <c r="AK30" s="1026"/>
      <c r="AL30" s="556"/>
      <c r="AM30" s="1026" t="s">
        <v>509</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3"/>
      <c r="AA37" s="824"/>
      <c r="AB37" s="1020" t="s">
        <v>11</v>
      </c>
      <c r="AC37" s="1021"/>
      <c r="AD37" s="1022"/>
      <c r="AE37" s="1026" t="s">
        <v>390</v>
      </c>
      <c r="AF37" s="1026"/>
      <c r="AG37" s="1026"/>
      <c r="AH37" s="1026"/>
      <c r="AI37" s="1026" t="s">
        <v>412</v>
      </c>
      <c r="AJ37" s="1026"/>
      <c r="AK37" s="1026"/>
      <c r="AL37" s="556"/>
      <c r="AM37" s="1026" t="s">
        <v>509</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3"/>
      <c r="AA44" s="824"/>
      <c r="AB44" s="1020" t="s">
        <v>11</v>
      </c>
      <c r="AC44" s="1021"/>
      <c r="AD44" s="1022"/>
      <c r="AE44" s="1026" t="s">
        <v>390</v>
      </c>
      <c r="AF44" s="1026"/>
      <c r="AG44" s="1026"/>
      <c r="AH44" s="1026"/>
      <c r="AI44" s="1026" t="s">
        <v>412</v>
      </c>
      <c r="AJ44" s="1026"/>
      <c r="AK44" s="1026"/>
      <c r="AL44" s="556"/>
      <c r="AM44" s="1026" t="s">
        <v>509</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3"/>
      <c r="AA51" s="824"/>
      <c r="AB51" s="556" t="s">
        <v>11</v>
      </c>
      <c r="AC51" s="1021"/>
      <c r="AD51" s="1022"/>
      <c r="AE51" s="1026" t="s">
        <v>390</v>
      </c>
      <c r="AF51" s="1026"/>
      <c r="AG51" s="1026"/>
      <c r="AH51" s="1026"/>
      <c r="AI51" s="1026" t="s">
        <v>412</v>
      </c>
      <c r="AJ51" s="1026"/>
      <c r="AK51" s="1026"/>
      <c r="AL51" s="556"/>
      <c r="AM51" s="1026" t="s">
        <v>509</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3"/>
      <c r="AA58" s="824"/>
      <c r="AB58" s="1020" t="s">
        <v>11</v>
      </c>
      <c r="AC58" s="1021"/>
      <c r="AD58" s="1022"/>
      <c r="AE58" s="1026" t="s">
        <v>390</v>
      </c>
      <c r="AF58" s="1026"/>
      <c r="AG58" s="1026"/>
      <c r="AH58" s="1026"/>
      <c r="AI58" s="1026" t="s">
        <v>412</v>
      </c>
      <c r="AJ58" s="1026"/>
      <c r="AK58" s="1026"/>
      <c r="AL58" s="556"/>
      <c r="AM58" s="1026" t="s">
        <v>509</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3"/>
      <c r="AA65" s="824"/>
      <c r="AB65" s="1020" t="s">
        <v>11</v>
      </c>
      <c r="AC65" s="1021"/>
      <c r="AD65" s="1022"/>
      <c r="AE65" s="1026" t="s">
        <v>390</v>
      </c>
      <c r="AF65" s="1026"/>
      <c r="AG65" s="1026"/>
      <c r="AH65" s="1026"/>
      <c r="AI65" s="1026" t="s">
        <v>412</v>
      </c>
      <c r="AJ65" s="1026"/>
      <c r="AK65" s="1026"/>
      <c r="AL65" s="556"/>
      <c r="AM65" s="1026" t="s">
        <v>509</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366</v>
      </c>
      <c r="H2" s="594"/>
      <c r="I2" s="594"/>
      <c r="J2" s="594"/>
      <c r="K2" s="594"/>
      <c r="L2" s="594"/>
      <c r="M2" s="594"/>
      <c r="N2" s="594"/>
      <c r="O2" s="594"/>
      <c r="P2" s="594"/>
      <c r="Q2" s="594"/>
      <c r="R2" s="594"/>
      <c r="S2" s="594"/>
      <c r="T2" s="594"/>
      <c r="U2" s="594"/>
      <c r="V2" s="594"/>
      <c r="W2" s="594"/>
      <c r="X2" s="594"/>
      <c r="Y2" s="594"/>
      <c r="Z2" s="594"/>
      <c r="AA2" s="594"/>
      <c r="AB2" s="595"/>
      <c r="AC2" s="593" t="s">
        <v>368</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09" t="s">
        <v>17</v>
      </c>
      <c r="H3" s="668"/>
      <c r="I3" s="668"/>
      <c r="J3" s="668"/>
      <c r="K3" s="668"/>
      <c r="L3" s="667" t="s">
        <v>18</v>
      </c>
      <c r="M3" s="668"/>
      <c r="N3" s="668"/>
      <c r="O3" s="668"/>
      <c r="P3" s="668"/>
      <c r="Q3" s="668"/>
      <c r="R3" s="668"/>
      <c r="S3" s="668"/>
      <c r="T3" s="668"/>
      <c r="U3" s="668"/>
      <c r="V3" s="668"/>
      <c r="W3" s="668"/>
      <c r="X3" s="669"/>
      <c r="Y3" s="653" t="s">
        <v>19</v>
      </c>
      <c r="Z3" s="654"/>
      <c r="AA3" s="654"/>
      <c r="AB3" s="798"/>
      <c r="AC3" s="809"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c r="AY3" s="34">
        <f>$AY$2</f>
        <v>0</v>
      </c>
    </row>
    <row r="4" spans="1:51" ht="24.75" customHeight="1" x14ac:dyDescent="0.15">
      <c r="A4" s="1039"/>
      <c r="B4" s="1040"/>
      <c r="C4" s="1040"/>
      <c r="D4" s="1040"/>
      <c r="E4" s="1040"/>
      <c r="F4" s="1041"/>
      <c r="G4" s="670"/>
      <c r="H4" s="671"/>
      <c r="I4" s="671"/>
      <c r="J4" s="671"/>
      <c r="K4" s="672"/>
      <c r="L4" s="664"/>
      <c r="M4" s="665"/>
      <c r="N4" s="665"/>
      <c r="O4" s="665"/>
      <c r="P4" s="665"/>
      <c r="Q4" s="665"/>
      <c r="R4" s="665"/>
      <c r="S4" s="665"/>
      <c r="T4" s="665"/>
      <c r="U4" s="665"/>
      <c r="V4" s="665"/>
      <c r="W4" s="665"/>
      <c r="X4" s="666"/>
      <c r="Y4" s="382"/>
      <c r="Z4" s="383"/>
      <c r="AA4" s="383"/>
      <c r="AB4" s="802"/>
      <c r="AC4" s="670"/>
      <c r="AD4" s="671"/>
      <c r="AE4" s="671"/>
      <c r="AF4" s="671"/>
      <c r="AG4" s="672"/>
      <c r="AH4" s="664"/>
      <c r="AI4" s="665"/>
      <c r="AJ4" s="665"/>
      <c r="AK4" s="665"/>
      <c r="AL4" s="665"/>
      <c r="AM4" s="665"/>
      <c r="AN4" s="665"/>
      <c r="AO4" s="665"/>
      <c r="AP4" s="665"/>
      <c r="AQ4" s="665"/>
      <c r="AR4" s="665"/>
      <c r="AS4" s="665"/>
      <c r="AT4" s="666"/>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0" t="s">
        <v>20</v>
      </c>
      <c r="H14" s="821"/>
      <c r="I14" s="821"/>
      <c r="J14" s="821"/>
      <c r="K14" s="821"/>
      <c r="L14" s="822"/>
      <c r="M14" s="823"/>
      <c r="N14" s="823"/>
      <c r="O14" s="823"/>
      <c r="P14" s="823"/>
      <c r="Q14" s="823"/>
      <c r="R14" s="823"/>
      <c r="S14" s="823"/>
      <c r="T14" s="823"/>
      <c r="U14" s="823"/>
      <c r="V14" s="823"/>
      <c r="W14" s="823"/>
      <c r="X14" s="824"/>
      <c r="Y14" s="825">
        <f>SUM(Y4:AB13)</f>
        <v>0</v>
      </c>
      <c r="Z14" s="826"/>
      <c r="AA14" s="826"/>
      <c r="AB14" s="827"/>
      <c r="AC14" s="820" t="s">
        <v>20</v>
      </c>
      <c r="AD14" s="821"/>
      <c r="AE14" s="821"/>
      <c r="AF14" s="821"/>
      <c r="AG14" s="821"/>
      <c r="AH14" s="822"/>
      <c r="AI14" s="823"/>
      <c r="AJ14" s="823"/>
      <c r="AK14" s="823"/>
      <c r="AL14" s="823"/>
      <c r="AM14" s="823"/>
      <c r="AN14" s="823"/>
      <c r="AO14" s="823"/>
      <c r="AP14" s="823"/>
      <c r="AQ14" s="823"/>
      <c r="AR14" s="823"/>
      <c r="AS14" s="823"/>
      <c r="AT14" s="824"/>
      <c r="AU14" s="825">
        <f>SUM(AU4:AX13)</f>
        <v>0</v>
      </c>
      <c r="AV14" s="826"/>
      <c r="AW14" s="826"/>
      <c r="AX14" s="828"/>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3"/>
      <c r="AY15">
        <f>COUNTA($G$17,$AC$17)</f>
        <v>0</v>
      </c>
    </row>
    <row r="16" spans="1:51" ht="25.5" customHeight="1" x14ac:dyDescent="0.15">
      <c r="A16" s="1039"/>
      <c r="B16" s="1040"/>
      <c r="C16" s="1040"/>
      <c r="D16" s="1040"/>
      <c r="E16" s="1040"/>
      <c r="F16" s="1041"/>
      <c r="G16" s="809"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09"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c r="AY16" s="34">
        <f>$AY$15</f>
        <v>0</v>
      </c>
    </row>
    <row r="17" spans="1:51" ht="24.75" customHeight="1" x14ac:dyDescent="0.15">
      <c r="A17" s="1039"/>
      <c r="B17" s="1040"/>
      <c r="C17" s="1040"/>
      <c r="D17" s="1040"/>
      <c r="E17" s="1040"/>
      <c r="F17" s="1041"/>
      <c r="G17" s="670"/>
      <c r="H17" s="671"/>
      <c r="I17" s="671"/>
      <c r="J17" s="671"/>
      <c r="K17" s="672"/>
      <c r="L17" s="664"/>
      <c r="M17" s="665"/>
      <c r="N17" s="665"/>
      <c r="O17" s="665"/>
      <c r="P17" s="665"/>
      <c r="Q17" s="665"/>
      <c r="R17" s="665"/>
      <c r="S17" s="665"/>
      <c r="T17" s="665"/>
      <c r="U17" s="665"/>
      <c r="V17" s="665"/>
      <c r="W17" s="665"/>
      <c r="X17" s="666"/>
      <c r="Y17" s="382"/>
      <c r="Z17" s="383"/>
      <c r="AA17" s="383"/>
      <c r="AB17" s="802"/>
      <c r="AC17" s="670"/>
      <c r="AD17" s="671"/>
      <c r="AE17" s="671"/>
      <c r="AF17" s="671"/>
      <c r="AG17" s="672"/>
      <c r="AH17" s="664"/>
      <c r="AI17" s="665"/>
      <c r="AJ17" s="665"/>
      <c r="AK17" s="665"/>
      <c r="AL17" s="665"/>
      <c r="AM17" s="665"/>
      <c r="AN17" s="665"/>
      <c r="AO17" s="665"/>
      <c r="AP17" s="665"/>
      <c r="AQ17" s="665"/>
      <c r="AR17" s="665"/>
      <c r="AS17" s="665"/>
      <c r="AT17" s="666"/>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0" t="s">
        <v>20</v>
      </c>
      <c r="H27" s="821"/>
      <c r="I27" s="821"/>
      <c r="J27" s="821"/>
      <c r="K27" s="821"/>
      <c r="L27" s="822"/>
      <c r="M27" s="823"/>
      <c r="N27" s="823"/>
      <c r="O27" s="823"/>
      <c r="P27" s="823"/>
      <c r="Q27" s="823"/>
      <c r="R27" s="823"/>
      <c r="S27" s="823"/>
      <c r="T27" s="823"/>
      <c r="U27" s="823"/>
      <c r="V27" s="823"/>
      <c r="W27" s="823"/>
      <c r="X27" s="824"/>
      <c r="Y27" s="825">
        <f>SUM(Y17:AB26)</f>
        <v>0</v>
      </c>
      <c r="Z27" s="826"/>
      <c r="AA27" s="826"/>
      <c r="AB27" s="827"/>
      <c r="AC27" s="820" t="s">
        <v>20</v>
      </c>
      <c r="AD27" s="821"/>
      <c r="AE27" s="821"/>
      <c r="AF27" s="821"/>
      <c r="AG27" s="821"/>
      <c r="AH27" s="822"/>
      <c r="AI27" s="823"/>
      <c r="AJ27" s="823"/>
      <c r="AK27" s="823"/>
      <c r="AL27" s="823"/>
      <c r="AM27" s="823"/>
      <c r="AN27" s="823"/>
      <c r="AO27" s="823"/>
      <c r="AP27" s="823"/>
      <c r="AQ27" s="823"/>
      <c r="AR27" s="823"/>
      <c r="AS27" s="823"/>
      <c r="AT27" s="824"/>
      <c r="AU27" s="825">
        <f>SUM(AU17:AX26)</f>
        <v>0</v>
      </c>
      <c r="AV27" s="826"/>
      <c r="AW27" s="826"/>
      <c r="AX27" s="828"/>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3"/>
      <c r="AY28">
        <f>COUNTA($G$30,$AC$30)</f>
        <v>0</v>
      </c>
    </row>
    <row r="29" spans="1:51" ht="24.75" customHeight="1" x14ac:dyDescent="0.15">
      <c r="A29" s="1039"/>
      <c r="B29" s="1040"/>
      <c r="C29" s="1040"/>
      <c r="D29" s="1040"/>
      <c r="E29" s="1040"/>
      <c r="F29" s="1041"/>
      <c r="G29" s="809"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09"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c r="AY29" s="34">
        <f>$AY$28</f>
        <v>0</v>
      </c>
    </row>
    <row r="30" spans="1:51" ht="24.75" customHeight="1" x14ac:dyDescent="0.15">
      <c r="A30" s="1039"/>
      <c r="B30" s="1040"/>
      <c r="C30" s="1040"/>
      <c r="D30" s="1040"/>
      <c r="E30" s="1040"/>
      <c r="F30" s="1041"/>
      <c r="G30" s="670"/>
      <c r="H30" s="671"/>
      <c r="I30" s="671"/>
      <c r="J30" s="671"/>
      <c r="K30" s="672"/>
      <c r="L30" s="664"/>
      <c r="M30" s="665"/>
      <c r="N30" s="665"/>
      <c r="O30" s="665"/>
      <c r="P30" s="665"/>
      <c r="Q30" s="665"/>
      <c r="R30" s="665"/>
      <c r="S30" s="665"/>
      <c r="T30" s="665"/>
      <c r="U30" s="665"/>
      <c r="V30" s="665"/>
      <c r="W30" s="665"/>
      <c r="X30" s="666"/>
      <c r="Y30" s="382"/>
      <c r="Z30" s="383"/>
      <c r="AA30" s="383"/>
      <c r="AB30" s="802"/>
      <c r="AC30" s="670"/>
      <c r="AD30" s="671"/>
      <c r="AE30" s="671"/>
      <c r="AF30" s="671"/>
      <c r="AG30" s="672"/>
      <c r="AH30" s="664"/>
      <c r="AI30" s="665"/>
      <c r="AJ30" s="665"/>
      <c r="AK30" s="665"/>
      <c r="AL30" s="665"/>
      <c r="AM30" s="665"/>
      <c r="AN30" s="665"/>
      <c r="AO30" s="665"/>
      <c r="AP30" s="665"/>
      <c r="AQ30" s="665"/>
      <c r="AR30" s="665"/>
      <c r="AS30" s="665"/>
      <c r="AT30" s="666"/>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0" t="s">
        <v>20</v>
      </c>
      <c r="H40" s="821"/>
      <c r="I40" s="821"/>
      <c r="J40" s="821"/>
      <c r="K40" s="821"/>
      <c r="L40" s="822"/>
      <c r="M40" s="823"/>
      <c r="N40" s="823"/>
      <c r="O40" s="823"/>
      <c r="P40" s="823"/>
      <c r="Q40" s="823"/>
      <c r="R40" s="823"/>
      <c r="S40" s="823"/>
      <c r="T40" s="823"/>
      <c r="U40" s="823"/>
      <c r="V40" s="823"/>
      <c r="W40" s="823"/>
      <c r="X40" s="824"/>
      <c r="Y40" s="825">
        <f>SUM(Y30:AB39)</f>
        <v>0</v>
      </c>
      <c r="Z40" s="826"/>
      <c r="AA40" s="826"/>
      <c r="AB40" s="827"/>
      <c r="AC40" s="820" t="s">
        <v>20</v>
      </c>
      <c r="AD40" s="821"/>
      <c r="AE40" s="821"/>
      <c r="AF40" s="821"/>
      <c r="AG40" s="821"/>
      <c r="AH40" s="822"/>
      <c r="AI40" s="823"/>
      <c r="AJ40" s="823"/>
      <c r="AK40" s="823"/>
      <c r="AL40" s="823"/>
      <c r="AM40" s="823"/>
      <c r="AN40" s="823"/>
      <c r="AO40" s="823"/>
      <c r="AP40" s="823"/>
      <c r="AQ40" s="823"/>
      <c r="AR40" s="823"/>
      <c r="AS40" s="823"/>
      <c r="AT40" s="824"/>
      <c r="AU40" s="825">
        <f>SUM(AU30:AX39)</f>
        <v>0</v>
      </c>
      <c r="AV40" s="826"/>
      <c r="AW40" s="826"/>
      <c r="AX40" s="828"/>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3"/>
      <c r="AY41">
        <f>COUNTA($G$43,$AC$43)</f>
        <v>0</v>
      </c>
    </row>
    <row r="42" spans="1:51" ht="24.75" customHeight="1" x14ac:dyDescent="0.15">
      <c r="A42" s="1039"/>
      <c r="B42" s="1040"/>
      <c r="C42" s="1040"/>
      <c r="D42" s="1040"/>
      <c r="E42" s="1040"/>
      <c r="F42" s="1041"/>
      <c r="G42" s="809"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09"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c r="AY42" s="34">
        <f>$AY$41</f>
        <v>0</v>
      </c>
    </row>
    <row r="43" spans="1:51" ht="24.75" customHeight="1" x14ac:dyDescent="0.15">
      <c r="A43" s="1039"/>
      <c r="B43" s="1040"/>
      <c r="C43" s="1040"/>
      <c r="D43" s="1040"/>
      <c r="E43" s="1040"/>
      <c r="F43" s="1041"/>
      <c r="G43" s="670"/>
      <c r="H43" s="671"/>
      <c r="I43" s="671"/>
      <c r="J43" s="671"/>
      <c r="K43" s="672"/>
      <c r="L43" s="664"/>
      <c r="M43" s="665"/>
      <c r="N43" s="665"/>
      <c r="O43" s="665"/>
      <c r="P43" s="665"/>
      <c r="Q43" s="665"/>
      <c r="R43" s="665"/>
      <c r="S43" s="665"/>
      <c r="T43" s="665"/>
      <c r="U43" s="665"/>
      <c r="V43" s="665"/>
      <c r="W43" s="665"/>
      <c r="X43" s="666"/>
      <c r="Y43" s="382"/>
      <c r="Z43" s="383"/>
      <c r="AA43" s="383"/>
      <c r="AB43" s="802"/>
      <c r="AC43" s="670"/>
      <c r="AD43" s="671"/>
      <c r="AE43" s="671"/>
      <c r="AF43" s="671"/>
      <c r="AG43" s="672"/>
      <c r="AH43" s="664"/>
      <c r="AI43" s="665"/>
      <c r="AJ43" s="665"/>
      <c r="AK43" s="665"/>
      <c r="AL43" s="665"/>
      <c r="AM43" s="665"/>
      <c r="AN43" s="665"/>
      <c r="AO43" s="665"/>
      <c r="AP43" s="665"/>
      <c r="AQ43" s="665"/>
      <c r="AR43" s="665"/>
      <c r="AS43" s="665"/>
      <c r="AT43" s="666"/>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3"/>
      <c r="AY55">
        <f>COUNTA($G$57,$AC$57)</f>
        <v>0</v>
      </c>
    </row>
    <row r="56" spans="1:51" ht="24.75" customHeight="1" x14ac:dyDescent="0.15">
      <c r="A56" s="1039"/>
      <c r="B56" s="1040"/>
      <c r="C56" s="1040"/>
      <c r="D56" s="1040"/>
      <c r="E56" s="1040"/>
      <c r="F56" s="1041"/>
      <c r="G56" s="809"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09"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c r="AY56" s="34">
        <f>$AY$55</f>
        <v>0</v>
      </c>
    </row>
    <row r="57" spans="1:51" ht="24.75" customHeight="1" x14ac:dyDescent="0.15">
      <c r="A57" s="1039"/>
      <c r="B57" s="1040"/>
      <c r="C57" s="1040"/>
      <c r="D57" s="1040"/>
      <c r="E57" s="1040"/>
      <c r="F57" s="1041"/>
      <c r="G57" s="670"/>
      <c r="H57" s="671"/>
      <c r="I57" s="671"/>
      <c r="J57" s="671"/>
      <c r="K57" s="672"/>
      <c r="L57" s="664"/>
      <c r="M57" s="665"/>
      <c r="N57" s="665"/>
      <c r="O57" s="665"/>
      <c r="P57" s="665"/>
      <c r="Q57" s="665"/>
      <c r="R57" s="665"/>
      <c r="S57" s="665"/>
      <c r="T57" s="665"/>
      <c r="U57" s="665"/>
      <c r="V57" s="665"/>
      <c r="W57" s="665"/>
      <c r="X57" s="666"/>
      <c r="Y57" s="382"/>
      <c r="Z57" s="383"/>
      <c r="AA57" s="383"/>
      <c r="AB57" s="802"/>
      <c r="AC57" s="670"/>
      <c r="AD57" s="671"/>
      <c r="AE57" s="671"/>
      <c r="AF57" s="671"/>
      <c r="AG57" s="672"/>
      <c r="AH57" s="664"/>
      <c r="AI57" s="665"/>
      <c r="AJ57" s="665"/>
      <c r="AK57" s="665"/>
      <c r="AL57" s="665"/>
      <c r="AM57" s="665"/>
      <c r="AN57" s="665"/>
      <c r="AO57" s="665"/>
      <c r="AP57" s="665"/>
      <c r="AQ57" s="665"/>
      <c r="AR57" s="665"/>
      <c r="AS57" s="665"/>
      <c r="AT57" s="666"/>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0" t="s">
        <v>20</v>
      </c>
      <c r="H67" s="821"/>
      <c r="I67" s="821"/>
      <c r="J67" s="821"/>
      <c r="K67" s="821"/>
      <c r="L67" s="822"/>
      <c r="M67" s="823"/>
      <c r="N67" s="823"/>
      <c r="O67" s="823"/>
      <c r="P67" s="823"/>
      <c r="Q67" s="823"/>
      <c r="R67" s="823"/>
      <c r="S67" s="823"/>
      <c r="T67" s="823"/>
      <c r="U67" s="823"/>
      <c r="V67" s="823"/>
      <c r="W67" s="823"/>
      <c r="X67" s="824"/>
      <c r="Y67" s="825">
        <f>SUM(Y57:AB66)</f>
        <v>0</v>
      </c>
      <c r="Z67" s="826"/>
      <c r="AA67" s="826"/>
      <c r="AB67" s="827"/>
      <c r="AC67" s="820" t="s">
        <v>20</v>
      </c>
      <c r="AD67" s="821"/>
      <c r="AE67" s="821"/>
      <c r="AF67" s="821"/>
      <c r="AG67" s="821"/>
      <c r="AH67" s="822"/>
      <c r="AI67" s="823"/>
      <c r="AJ67" s="823"/>
      <c r="AK67" s="823"/>
      <c r="AL67" s="823"/>
      <c r="AM67" s="823"/>
      <c r="AN67" s="823"/>
      <c r="AO67" s="823"/>
      <c r="AP67" s="823"/>
      <c r="AQ67" s="823"/>
      <c r="AR67" s="823"/>
      <c r="AS67" s="823"/>
      <c r="AT67" s="824"/>
      <c r="AU67" s="825">
        <f>SUM(AU57:AX66)</f>
        <v>0</v>
      </c>
      <c r="AV67" s="826"/>
      <c r="AW67" s="826"/>
      <c r="AX67" s="828"/>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3"/>
      <c r="AY68">
        <f>COUNTA($G$70,$AC$70)</f>
        <v>0</v>
      </c>
    </row>
    <row r="69" spans="1:51" ht="25.5" customHeight="1" x14ac:dyDescent="0.15">
      <c r="A69" s="1039"/>
      <c r="B69" s="1040"/>
      <c r="C69" s="1040"/>
      <c r="D69" s="1040"/>
      <c r="E69" s="1040"/>
      <c r="F69" s="1041"/>
      <c r="G69" s="809"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09"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c r="AY69" s="34">
        <f>$AY$68</f>
        <v>0</v>
      </c>
    </row>
    <row r="70" spans="1:51" ht="24.75" customHeight="1" x14ac:dyDescent="0.15">
      <c r="A70" s="1039"/>
      <c r="B70" s="1040"/>
      <c r="C70" s="1040"/>
      <c r="D70" s="1040"/>
      <c r="E70" s="1040"/>
      <c r="F70" s="1041"/>
      <c r="G70" s="670"/>
      <c r="H70" s="671"/>
      <c r="I70" s="671"/>
      <c r="J70" s="671"/>
      <c r="K70" s="672"/>
      <c r="L70" s="664"/>
      <c r="M70" s="665"/>
      <c r="N70" s="665"/>
      <c r="O70" s="665"/>
      <c r="P70" s="665"/>
      <c r="Q70" s="665"/>
      <c r="R70" s="665"/>
      <c r="S70" s="665"/>
      <c r="T70" s="665"/>
      <c r="U70" s="665"/>
      <c r="V70" s="665"/>
      <c r="W70" s="665"/>
      <c r="X70" s="666"/>
      <c r="Y70" s="382"/>
      <c r="Z70" s="383"/>
      <c r="AA70" s="383"/>
      <c r="AB70" s="802"/>
      <c r="AC70" s="670"/>
      <c r="AD70" s="671"/>
      <c r="AE70" s="671"/>
      <c r="AF70" s="671"/>
      <c r="AG70" s="672"/>
      <c r="AH70" s="664"/>
      <c r="AI70" s="665"/>
      <c r="AJ70" s="665"/>
      <c r="AK70" s="665"/>
      <c r="AL70" s="665"/>
      <c r="AM70" s="665"/>
      <c r="AN70" s="665"/>
      <c r="AO70" s="665"/>
      <c r="AP70" s="665"/>
      <c r="AQ70" s="665"/>
      <c r="AR70" s="665"/>
      <c r="AS70" s="665"/>
      <c r="AT70" s="666"/>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0" t="s">
        <v>20</v>
      </c>
      <c r="H80" s="821"/>
      <c r="I80" s="821"/>
      <c r="J80" s="821"/>
      <c r="K80" s="821"/>
      <c r="L80" s="822"/>
      <c r="M80" s="823"/>
      <c r="N80" s="823"/>
      <c r="O80" s="823"/>
      <c r="P80" s="823"/>
      <c r="Q80" s="823"/>
      <c r="R80" s="823"/>
      <c r="S80" s="823"/>
      <c r="T80" s="823"/>
      <c r="U80" s="823"/>
      <c r="V80" s="823"/>
      <c r="W80" s="823"/>
      <c r="X80" s="824"/>
      <c r="Y80" s="825">
        <f>SUM(Y70:AB79)</f>
        <v>0</v>
      </c>
      <c r="Z80" s="826"/>
      <c r="AA80" s="826"/>
      <c r="AB80" s="827"/>
      <c r="AC80" s="820" t="s">
        <v>20</v>
      </c>
      <c r="AD80" s="821"/>
      <c r="AE80" s="821"/>
      <c r="AF80" s="821"/>
      <c r="AG80" s="821"/>
      <c r="AH80" s="822"/>
      <c r="AI80" s="823"/>
      <c r="AJ80" s="823"/>
      <c r="AK80" s="823"/>
      <c r="AL80" s="823"/>
      <c r="AM80" s="823"/>
      <c r="AN80" s="823"/>
      <c r="AO80" s="823"/>
      <c r="AP80" s="823"/>
      <c r="AQ80" s="823"/>
      <c r="AR80" s="823"/>
      <c r="AS80" s="823"/>
      <c r="AT80" s="824"/>
      <c r="AU80" s="825">
        <f>SUM(AU70:AX79)</f>
        <v>0</v>
      </c>
      <c r="AV80" s="826"/>
      <c r="AW80" s="826"/>
      <c r="AX80" s="828"/>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3"/>
      <c r="AY81">
        <f>COUNTA($G$83,$AC$83)</f>
        <v>0</v>
      </c>
    </row>
    <row r="82" spans="1:51" ht="24.75" customHeight="1" x14ac:dyDescent="0.15">
      <c r="A82" s="1039"/>
      <c r="B82" s="1040"/>
      <c r="C82" s="1040"/>
      <c r="D82" s="1040"/>
      <c r="E82" s="1040"/>
      <c r="F82" s="1041"/>
      <c r="G82" s="809"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09"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c r="AY82" s="34">
        <f>$AY$81</f>
        <v>0</v>
      </c>
    </row>
    <row r="83" spans="1:51" ht="24.75" customHeight="1" x14ac:dyDescent="0.15">
      <c r="A83" s="1039"/>
      <c r="B83" s="1040"/>
      <c r="C83" s="1040"/>
      <c r="D83" s="1040"/>
      <c r="E83" s="1040"/>
      <c r="F83" s="1041"/>
      <c r="G83" s="670"/>
      <c r="H83" s="671"/>
      <c r="I83" s="671"/>
      <c r="J83" s="671"/>
      <c r="K83" s="672"/>
      <c r="L83" s="664"/>
      <c r="M83" s="665"/>
      <c r="N83" s="665"/>
      <c r="O83" s="665"/>
      <c r="P83" s="665"/>
      <c r="Q83" s="665"/>
      <c r="R83" s="665"/>
      <c r="S83" s="665"/>
      <c r="T83" s="665"/>
      <c r="U83" s="665"/>
      <c r="V83" s="665"/>
      <c r="W83" s="665"/>
      <c r="X83" s="666"/>
      <c r="Y83" s="382"/>
      <c r="Z83" s="383"/>
      <c r="AA83" s="383"/>
      <c r="AB83" s="802"/>
      <c r="AC83" s="670"/>
      <c r="AD83" s="671"/>
      <c r="AE83" s="671"/>
      <c r="AF83" s="671"/>
      <c r="AG83" s="672"/>
      <c r="AH83" s="664"/>
      <c r="AI83" s="665"/>
      <c r="AJ83" s="665"/>
      <c r="AK83" s="665"/>
      <c r="AL83" s="665"/>
      <c r="AM83" s="665"/>
      <c r="AN83" s="665"/>
      <c r="AO83" s="665"/>
      <c r="AP83" s="665"/>
      <c r="AQ83" s="665"/>
      <c r="AR83" s="665"/>
      <c r="AS83" s="665"/>
      <c r="AT83" s="666"/>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0" t="s">
        <v>20</v>
      </c>
      <c r="H93" s="821"/>
      <c r="I93" s="821"/>
      <c r="J93" s="821"/>
      <c r="K93" s="821"/>
      <c r="L93" s="822"/>
      <c r="M93" s="823"/>
      <c r="N93" s="823"/>
      <c r="O93" s="823"/>
      <c r="P93" s="823"/>
      <c r="Q93" s="823"/>
      <c r="R93" s="823"/>
      <c r="S93" s="823"/>
      <c r="T93" s="823"/>
      <c r="U93" s="823"/>
      <c r="V93" s="823"/>
      <c r="W93" s="823"/>
      <c r="X93" s="824"/>
      <c r="Y93" s="825">
        <f>SUM(Y83:AB92)</f>
        <v>0</v>
      </c>
      <c r="Z93" s="826"/>
      <c r="AA93" s="826"/>
      <c r="AB93" s="827"/>
      <c r="AC93" s="820" t="s">
        <v>20</v>
      </c>
      <c r="AD93" s="821"/>
      <c r="AE93" s="821"/>
      <c r="AF93" s="821"/>
      <c r="AG93" s="821"/>
      <c r="AH93" s="822"/>
      <c r="AI93" s="823"/>
      <c r="AJ93" s="823"/>
      <c r="AK93" s="823"/>
      <c r="AL93" s="823"/>
      <c r="AM93" s="823"/>
      <c r="AN93" s="823"/>
      <c r="AO93" s="823"/>
      <c r="AP93" s="823"/>
      <c r="AQ93" s="823"/>
      <c r="AR93" s="823"/>
      <c r="AS93" s="823"/>
      <c r="AT93" s="824"/>
      <c r="AU93" s="825">
        <f>SUM(AU83:AX92)</f>
        <v>0</v>
      </c>
      <c r="AV93" s="826"/>
      <c r="AW93" s="826"/>
      <c r="AX93" s="828"/>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3"/>
      <c r="AY94">
        <f>COUNTA($G$96,$AC$96)</f>
        <v>0</v>
      </c>
    </row>
    <row r="95" spans="1:51" ht="24.75" customHeight="1" x14ac:dyDescent="0.15">
      <c r="A95" s="1039"/>
      <c r="B95" s="1040"/>
      <c r="C95" s="1040"/>
      <c r="D95" s="1040"/>
      <c r="E95" s="1040"/>
      <c r="F95" s="1041"/>
      <c r="G95" s="809"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09"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c r="AY95" s="34">
        <f>$AY$94</f>
        <v>0</v>
      </c>
    </row>
    <row r="96" spans="1:51" ht="24.75" customHeight="1" x14ac:dyDescent="0.15">
      <c r="A96" s="1039"/>
      <c r="B96" s="1040"/>
      <c r="C96" s="1040"/>
      <c r="D96" s="1040"/>
      <c r="E96" s="1040"/>
      <c r="F96" s="1041"/>
      <c r="G96" s="670"/>
      <c r="H96" s="671"/>
      <c r="I96" s="671"/>
      <c r="J96" s="671"/>
      <c r="K96" s="672"/>
      <c r="L96" s="664"/>
      <c r="M96" s="665"/>
      <c r="N96" s="665"/>
      <c r="O96" s="665"/>
      <c r="P96" s="665"/>
      <c r="Q96" s="665"/>
      <c r="R96" s="665"/>
      <c r="S96" s="665"/>
      <c r="T96" s="665"/>
      <c r="U96" s="665"/>
      <c r="V96" s="665"/>
      <c r="W96" s="665"/>
      <c r="X96" s="666"/>
      <c r="Y96" s="382"/>
      <c r="Z96" s="383"/>
      <c r="AA96" s="383"/>
      <c r="AB96" s="802"/>
      <c r="AC96" s="670"/>
      <c r="AD96" s="671"/>
      <c r="AE96" s="671"/>
      <c r="AF96" s="671"/>
      <c r="AG96" s="672"/>
      <c r="AH96" s="664"/>
      <c r="AI96" s="665"/>
      <c r="AJ96" s="665"/>
      <c r="AK96" s="665"/>
      <c r="AL96" s="665"/>
      <c r="AM96" s="665"/>
      <c r="AN96" s="665"/>
      <c r="AO96" s="665"/>
      <c r="AP96" s="665"/>
      <c r="AQ96" s="665"/>
      <c r="AR96" s="665"/>
      <c r="AS96" s="665"/>
      <c r="AT96" s="666"/>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3"/>
      <c r="AY108">
        <f>COUNTA($G$110,$AC$110)</f>
        <v>0</v>
      </c>
    </row>
    <row r="109" spans="1:51" ht="24.75" customHeight="1" x14ac:dyDescent="0.15">
      <c r="A109" s="1039"/>
      <c r="B109" s="1040"/>
      <c r="C109" s="1040"/>
      <c r="D109" s="1040"/>
      <c r="E109" s="1040"/>
      <c r="F109" s="1041"/>
      <c r="G109" s="809"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09"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c r="AY109" s="34">
        <f>$AY$108</f>
        <v>0</v>
      </c>
    </row>
    <row r="110" spans="1:51" ht="24.75" customHeight="1" x14ac:dyDescent="0.15">
      <c r="A110" s="1039"/>
      <c r="B110" s="1040"/>
      <c r="C110" s="1040"/>
      <c r="D110" s="1040"/>
      <c r="E110" s="1040"/>
      <c r="F110" s="1041"/>
      <c r="G110" s="670"/>
      <c r="H110" s="671"/>
      <c r="I110" s="671"/>
      <c r="J110" s="671"/>
      <c r="K110" s="672"/>
      <c r="L110" s="664"/>
      <c r="M110" s="665"/>
      <c r="N110" s="665"/>
      <c r="O110" s="665"/>
      <c r="P110" s="665"/>
      <c r="Q110" s="665"/>
      <c r="R110" s="665"/>
      <c r="S110" s="665"/>
      <c r="T110" s="665"/>
      <c r="U110" s="665"/>
      <c r="V110" s="665"/>
      <c r="W110" s="665"/>
      <c r="X110" s="666"/>
      <c r="Y110" s="382"/>
      <c r="Z110" s="383"/>
      <c r="AA110" s="383"/>
      <c r="AB110" s="802"/>
      <c r="AC110" s="670"/>
      <c r="AD110" s="671"/>
      <c r="AE110" s="671"/>
      <c r="AF110" s="671"/>
      <c r="AG110" s="672"/>
      <c r="AH110" s="664"/>
      <c r="AI110" s="665"/>
      <c r="AJ110" s="665"/>
      <c r="AK110" s="665"/>
      <c r="AL110" s="665"/>
      <c r="AM110" s="665"/>
      <c r="AN110" s="665"/>
      <c r="AO110" s="665"/>
      <c r="AP110" s="665"/>
      <c r="AQ110" s="665"/>
      <c r="AR110" s="665"/>
      <c r="AS110" s="665"/>
      <c r="AT110" s="666"/>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0" t="s">
        <v>20</v>
      </c>
      <c r="H120" s="821"/>
      <c r="I120" s="821"/>
      <c r="J120" s="821"/>
      <c r="K120" s="821"/>
      <c r="L120" s="822"/>
      <c r="M120" s="823"/>
      <c r="N120" s="823"/>
      <c r="O120" s="823"/>
      <c r="P120" s="823"/>
      <c r="Q120" s="823"/>
      <c r="R120" s="823"/>
      <c r="S120" s="823"/>
      <c r="T120" s="823"/>
      <c r="U120" s="823"/>
      <c r="V120" s="823"/>
      <c r="W120" s="823"/>
      <c r="X120" s="824"/>
      <c r="Y120" s="825">
        <f>SUM(Y110:AB119)</f>
        <v>0</v>
      </c>
      <c r="Z120" s="826"/>
      <c r="AA120" s="826"/>
      <c r="AB120" s="827"/>
      <c r="AC120" s="820" t="s">
        <v>20</v>
      </c>
      <c r="AD120" s="821"/>
      <c r="AE120" s="821"/>
      <c r="AF120" s="821"/>
      <c r="AG120" s="821"/>
      <c r="AH120" s="822"/>
      <c r="AI120" s="823"/>
      <c r="AJ120" s="823"/>
      <c r="AK120" s="823"/>
      <c r="AL120" s="823"/>
      <c r="AM120" s="823"/>
      <c r="AN120" s="823"/>
      <c r="AO120" s="823"/>
      <c r="AP120" s="823"/>
      <c r="AQ120" s="823"/>
      <c r="AR120" s="823"/>
      <c r="AS120" s="823"/>
      <c r="AT120" s="824"/>
      <c r="AU120" s="825">
        <f>SUM(AU110:AX119)</f>
        <v>0</v>
      </c>
      <c r="AV120" s="826"/>
      <c r="AW120" s="826"/>
      <c r="AX120" s="828"/>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3"/>
      <c r="AY121">
        <f>COUNTA($G$123,$AC$123)</f>
        <v>0</v>
      </c>
    </row>
    <row r="122" spans="1:51" ht="25.5" customHeight="1" x14ac:dyDescent="0.15">
      <c r="A122" s="1039"/>
      <c r="B122" s="1040"/>
      <c r="C122" s="1040"/>
      <c r="D122" s="1040"/>
      <c r="E122" s="1040"/>
      <c r="F122" s="1041"/>
      <c r="G122" s="809"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09"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c r="AY122" s="34">
        <f>$AY$121</f>
        <v>0</v>
      </c>
    </row>
    <row r="123" spans="1:51" ht="24.75" customHeight="1" x14ac:dyDescent="0.15">
      <c r="A123" s="1039"/>
      <c r="B123" s="1040"/>
      <c r="C123" s="1040"/>
      <c r="D123" s="1040"/>
      <c r="E123" s="1040"/>
      <c r="F123" s="1041"/>
      <c r="G123" s="670"/>
      <c r="H123" s="671"/>
      <c r="I123" s="671"/>
      <c r="J123" s="671"/>
      <c r="K123" s="672"/>
      <c r="L123" s="664"/>
      <c r="M123" s="665"/>
      <c r="N123" s="665"/>
      <c r="O123" s="665"/>
      <c r="P123" s="665"/>
      <c r="Q123" s="665"/>
      <c r="R123" s="665"/>
      <c r="S123" s="665"/>
      <c r="T123" s="665"/>
      <c r="U123" s="665"/>
      <c r="V123" s="665"/>
      <c r="W123" s="665"/>
      <c r="X123" s="666"/>
      <c r="Y123" s="382"/>
      <c r="Z123" s="383"/>
      <c r="AA123" s="383"/>
      <c r="AB123" s="802"/>
      <c r="AC123" s="670"/>
      <c r="AD123" s="671"/>
      <c r="AE123" s="671"/>
      <c r="AF123" s="671"/>
      <c r="AG123" s="672"/>
      <c r="AH123" s="664"/>
      <c r="AI123" s="665"/>
      <c r="AJ123" s="665"/>
      <c r="AK123" s="665"/>
      <c r="AL123" s="665"/>
      <c r="AM123" s="665"/>
      <c r="AN123" s="665"/>
      <c r="AO123" s="665"/>
      <c r="AP123" s="665"/>
      <c r="AQ123" s="665"/>
      <c r="AR123" s="665"/>
      <c r="AS123" s="665"/>
      <c r="AT123" s="666"/>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0" t="s">
        <v>20</v>
      </c>
      <c r="H133" s="821"/>
      <c r="I133" s="821"/>
      <c r="J133" s="821"/>
      <c r="K133" s="821"/>
      <c r="L133" s="822"/>
      <c r="M133" s="823"/>
      <c r="N133" s="823"/>
      <c r="O133" s="823"/>
      <c r="P133" s="823"/>
      <c r="Q133" s="823"/>
      <c r="R133" s="823"/>
      <c r="S133" s="823"/>
      <c r="T133" s="823"/>
      <c r="U133" s="823"/>
      <c r="V133" s="823"/>
      <c r="W133" s="823"/>
      <c r="X133" s="824"/>
      <c r="Y133" s="825">
        <f>SUM(Y123:AB132)</f>
        <v>0</v>
      </c>
      <c r="Z133" s="826"/>
      <c r="AA133" s="826"/>
      <c r="AB133" s="827"/>
      <c r="AC133" s="820" t="s">
        <v>20</v>
      </c>
      <c r="AD133" s="821"/>
      <c r="AE133" s="821"/>
      <c r="AF133" s="821"/>
      <c r="AG133" s="821"/>
      <c r="AH133" s="822"/>
      <c r="AI133" s="823"/>
      <c r="AJ133" s="823"/>
      <c r="AK133" s="823"/>
      <c r="AL133" s="823"/>
      <c r="AM133" s="823"/>
      <c r="AN133" s="823"/>
      <c r="AO133" s="823"/>
      <c r="AP133" s="823"/>
      <c r="AQ133" s="823"/>
      <c r="AR133" s="823"/>
      <c r="AS133" s="823"/>
      <c r="AT133" s="824"/>
      <c r="AU133" s="825">
        <f>SUM(AU123:AX132)</f>
        <v>0</v>
      </c>
      <c r="AV133" s="826"/>
      <c r="AW133" s="826"/>
      <c r="AX133" s="828"/>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3"/>
      <c r="AY134">
        <f>COUNTA($G$136,$AC$136)</f>
        <v>0</v>
      </c>
    </row>
    <row r="135" spans="1:51" ht="24.75" customHeight="1" x14ac:dyDescent="0.15">
      <c r="A135" s="1039"/>
      <c r="B135" s="1040"/>
      <c r="C135" s="1040"/>
      <c r="D135" s="1040"/>
      <c r="E135" s="1040"/>
      <c r="F135" s="1041"/>
      <c r="G135" s="809"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09"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c r="AY135" s="34">
        <f>$AY$134</f>
        <v>0</v>
      </c>
    </row>
    <row r="136" spans="1:51" ht="24.75" customHeight="1" x14ac:dyDescent="0.15">
      <c r="A136" s="1039"/>
      <c r="B136" s="1040"/>
      <c r="C136" s="1040"/>
      <c r="D136" s="1040"/>
      <c r="E136" s="1040"/>
      <c r="F136" s="1041"/>
      <c r="G136" s="670"/>
      <c r="H136" s="671"/>
      <c r="I136" s="671"/>
      <c r="J136" s="671"/>
      <c r="K136" s="672"/>
      <c r="L136" s="664"/>
      <c r="M136" s="665"/>
      <c r="N136" s="665"/>
      <c r="O136" s="665"/>
      <c r="P136" s="665"/>
      <c r="Q136" s="665"/>
      <c r="R136" s="665"/>
      <c r="S136" s="665"/>
      <c r="T136" s="665"/>
      <c r="U136" s="665"/>
      <c r="V136" s="665"/>
      <c r="W136" s="665"/>
      <c r="X136" s="666"/>
      <c r="Y136" s="382"/>
      <c r="Z136" s="383"/>
      <c r="AA136" s="383"/>
      <c r="AB136" s="802"/>
      <c r="AC136" s="670"/>
      <c r="AD136" s="671"/>
      <c r="AE136" s="671"/>
      <c r="AF136" s="671"/>
      <c r="AG136" s="672"/>
      <c r="AH136" s="664"/>
      <c r="AI136" s="665"/>
      <c r="AJ136" s="665"/>
      <c r="AK136" s="665"/>
      <c r="AL136" s="665"/>
      <c r="AM136" s="665"/>
      <c r="AN136" s="665"/>
      <c r="AO136" s="665"/>
      <c r="AP136" s="665"/>
      <c r="AQ136" s="665"/>
      <c r="AR136" s="665"/>
      <c r="AS136" s="665"/>
      <c r="AT136" s="666"/>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0" t="s">
        <v>20</v>
      </c>
      <c r="H146" s="821"/>
      <c r="I146" s="821"/>
      <c r="J146" s="821"/>
      <c r="K146" s="821"/>
      <c r="L146" s="822"/>
      <c r="M146" s="823"/>
      <c r="N146" s="823"/>
      <c r="O146" s="823"/>
      <c r="P146" s="823"/>
      <c r="Q146" s="823"/>
      <c r="R146" s="823"/>
      <c r="S146" s="823"/>
      <c r="T146" s="823"/>
      <c r="U146" s="823"/>
      <c r="V146" s="823"/>
      <c r="W146" s="823"/>
      <c r="X146" s="824"/>
      <c r="Y146" s="825">
        <f>SUM(Y136:AB145)</f>
        <v>0</v>
      </c>
      <c r="Z146" s="826"/>
      <c r="AA146" s="826"/>
      <c r="AB146" s="827"/>
      <c r="AC146" s="820" t="s">
        <v>20</v>
      </c>
      <c r="AD146" s="821"/>
      <c r="AE146" s="821"/>
      <c r="AF146" s="821"/>
      <c r="AG146" s="821"/>
      <c r="AH146" s="822"/>
      <c r="AI146" s="823"/>
      <c r="AJ146" s="823"/>
      <c r="AK146" s="823"/>
      <c r="AL146" s="823"/>
      <c r="AM146" s="823"/>
      <c r="AN146" s="823"/>
      <c r="AO146" s="823"/>
      <c r="AP146" s="823"/>
      <c r="AQ146" s="823"/>
      <c r="AR146" s="823"/>
      <c r="AS146" s="823"/>
      <c r="AT146" s="824"/>
      <c r="AU146" s="825">
        <f>SUM(AU136:AX145)</f>
        <v>0</v>
      </c>
      <c r="AV146" s="826"/>
      <c r="AW146" s="826"/>
      <c r="AX146" s="828"/>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3"/>
      <c r="AY147">
        <f>COUNTA($G$149,$AC$149)</f>
        <v>0</v>
      </c>
    </row>
    <row r="148" spans="1:51" ht="24.75" customHeight="1" x14ac:dyDescent="0.15">
      <c r="A148" s="1039"/>
      <c r="B148" s="1040"/>
      <c r="C148" s="1040"/>
      <c r="D148" s="1040"/>
      <c r="E148" s="1040"/>
      <c r="F148" s="1041"/>
      <c r="G148" s="809"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09"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c r="AY148" s="34">
        <f>$AY$147</f>
        <v>0</v>
      </c>
    </row>
    <row r="149" spans="1:51" ht="24.75" customHeight="1" x14ac:dyDescent="0.15">
      <c r="A149" s="1039"/>
      <c r="B149" s="1040"/>
      <c r="C149" s="1040"/>
      <c r="D149" s="1040"/>
      <c r="E149" s="1040"/>
      <c r="F149" s="1041"/>
      <c r="G149" s="670"/>
      <c r="H149" s="671"/>
      <c r="I149" s="671"/>
      <c r="J149" s="671"/>
      <c r="K149" s="672"/>
      <c r="L149" s="664"/>
      <c r="M149" s="665"/>
      <c r="N149" s="665"/>
      <c r="O149" s="665"/>
      <c r="P149" s="665"/>
      <c r="Q149" s="665"/>
      <c r="R149" s="665"/>
      <c r="S149" s="665"/>
      <c r="T149" s="665"/>
      <c r="U149" s="665"/>
      <c r="V149" s="665"/>
      <c r="W149" s="665"/>
      <c r="X149" s="666"/>
      <c r="Y149" s="382"/>
      <c r="Z149" s="383"/>
      <c r="AA149" s="383"/>
      <c r="AB149" s="802"/>
      <c r="AC149" s="670"/>
      <c r="AD149" s="671"/>
      <c r="AE149" s="671"/>
      <c r="AF149" s="671"/>
      <c r="AG149" s="672"/>
      <c r="AH149" s="664"/>
      <c r="AI149" s="665"/>
      <c r="AJ149" s="665"/>
      <c r="AK149" s="665"/>
      <c r="AL149" s="665"/>
      <c r="AM149" s="665"/>
      <c r="AN149" s="665"/>
      <c r="AO149" s="665"/>
      <c r="AP149" s="665"/>
      <c r="AQ149" s="665"/>
      <c r="AR149" s="665"/>
      <c r="AS149" s="665"/>
      <c r="AT149" s="666"/>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3"/>
      <c r="AY161">
        <f>COUNTA($G$163,$AC$163)</f>
        <v>0</v>
      </c>
    </row>
    <row r="162" spans="1:51" ht="24.75" customHeight="1" x14ac:dyDescent="0.15">
      <c r="A162" s="1039"/>
      <c r="B162" s="1040"/>
      <c r="C162" s="1040"/>
      <c r="D162" s="1040"/>
      <c r="E162" s="1040"/>
      <c r="F162" s="1041"/>
      <c r="G162" s="809"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09"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c r="AY162" s="34">
        <f>$AY$161</f>
        <v>0</v>
      </c>
    </row>
    <row r="163" spans="1:51" ht="24.75" customHeight="1" x14ac:dyDescent="0.15">
      <c r="A163" s="1039"/>
      <c r="B163" s="1040"/>
      <c r="C163" s="1040"/>
      <c r="D163" s="1040"/>
      <c r="E163" s="1040"/>
      <c r="F163" s="1041"/>
      <c r="G163" s="670"/>
      <c r="H163" s="671"/>
      <c r="I163" s="671"/>
      <c r="J163" s="671"/>
      <c r="K163" s="672"/>
      <c r="L163" s="664"/>
      <c r="M163" s="665"/>
      <c r="N163" s="665"/>
      <c r="O163" s="665"/>
      <c r="P163" s="665"/>
      <c r="Q163" s="665"/>
      <c r="R163" s="665"/>
      <c r="S163" s="665"/>
      <c r="T163" s="665"/>
      <c r="U163" s="665"/>
      <c r="V163" s="665"/>
      <c r="W163" s="665"/>
      <c r="X163" s="666"/>
      <c r="Y163" s="382"/>
      <c r="Z163" s="383"/>
      <c r="AA163" s="383"/>
      <c r="AB163" s="802"/>
      <c r="AC163" s="670"/>
      <c r="AD163" s="671"/>
      <c r="AE163" s="671"/>
      <c r="AF163" s="671"/>
      <c r="AG163" s="672"/>
      <c r="AH163" s="664"/>
      <c r="AI163" s="665"/>
      <c r="AJ163" s="665"/>
      <c r="AK163" s="665"/>
      <c r="AL163" s="665"/>
      <c r="AM163" s="665"/>
      <c r="AN163" s="665"/>
      <c r="AO163" s="665"/>
      <c r="AP163" s="665"/>
      <c r="AQ163" s="665"/>
      <c r="AR163" s="665"/>
      <c r="AS163" s="665"/>
      <c r="AT163" s="666"/>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0" t="s">
        <v>20</v>
      </c>
      <c r="H173" s="821"/>
      <c r="I173" s="821"/>
      <c r="J173" s="821"/>
      <c r="K173" s="821"/>
      <c r="L173" s="822"/>
      <c r="M173" s="823"/>
      <c r="N173" s="823"/>
      <c r="O173" s="823"/>
      <c r="P173" s="823"/>
      <c r="Q173" s="823"/>
      <c r="R173" s="823"/>
      <c r="S173" s="823"/>
      <c r="T173" s="823"/>
      <c r="U173" s="823"/>
      <c r="V173" s="823"/>
      <c r="W173" s="823"/>
      <c r="X173" s="824"/>
      <c r="Y173" s="825">
        <f>SUM(Y163:AB172)</f>
        <v>0</v>
      </c>
      <c r="Z173" s="826"/>
      <c r="AA173" s="826"/>
      <c r="AB173" s="827"/>
      <c r="AC173" s="820" t="s">
        <v>20</v>
      </c>
      <c r="AD173" s="821"/>
      <c r="AE173" s="821"/>
      <c r="AF173" s="821"/>
      <c r="AG173" s="821"/>
      <c r="AH173" s="822"/>
      <c r="AI173" s="823"/>
      <c r="AJ173" s="823"/>
      <c r="AK173" s="823"/>
      <c r="AL173" s="823"/>
      <c r="AM173" s="823"/>
      <c r="AN173" s="823"/>
      <c r="AO173" s="823"/>
      <c r="AP173" s="823"/>
      <c r="AQ173" s="823"/>
      <c r="AR173" s="823"/>
      <c r="AS173" s="823"/>
      <c r="AT173" s="824"/>
      <c r="AU173" s="825">
        <f>SUM(AU163:AX172)</f>
        <v>0</v>
      </c>
      <c r="AV173" s="826"/>
      <c r="AW173" s="826"/>
      <c r="AX173" s="828"/>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3"/>
      <c r="AY174">
        <f>COUNTA($G$176,$AC$176)</f>
        <v>0</v>
      </c>
    </row>
    <row r="175" spans="1:51" ht="25.5" customHeight="1" x14ac:dyDescent="0.15">
      <c r="A175" s="1039"/>
      <c r="B175" s="1040"/>
      <c r="C175" s="1040"/>
      <c r="D175" s="1040"/>
      <c r="E175" s="1040"/>
      <c r="F175" s="1041"/>
      <c r="G175" s="809"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09"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c r="AY175" s="34">
        <f>$AY$174</f>
        <v>0</v>
      </c>
    </row>
    <row r="176" spans="1:51" ht="24.75" customHeight="1" x14ac:dyDescent="0.15">
      <c r="A176" s="1039"/>
      <c r="B176" s="1040"/>
      <c r="C176" s="1040"/>
      <c r="D176" s="1040"/>
      <c r="E176" s="1040"/>
      <c r="F176" s="1041"/>
      <c r="G176" s="670"/>
      <c r="H176" s="671"/>
      <c r="I176" s="671"/>
      <c r="J176" s="671"/>
      <c r="K176" s="672"/>
      <c r="L176" s="664"/>
      <c r="M176" s="665"/>
      <c r="N176" s="665"/>
      <c r="O176" s="665"/>
      <c r="P176" s="665"/>
      <c r="Q176" s="665"/>
      <c r="R176" s="665"/>
      <c r="S176" s="665"/>
      <c r="T176" s="665"/>
      <c r="U176" s="665"/>
      <c r="V176" s="665"/>
      <c r="W176" s="665"/>
      <c r="X176" s="666"/>
      <c r="Y176" s="382"/>
      <c r="Z176" s="383"/>
      <c r="AA176" s="383"/>
      <c r="AB176" s="802"/>
      <c r="AC176" s="670"/>
      <c r="AD176" s="671"/>
      <c r="AE176" s="671"/>
      <c r="AF176" s="671"/>
      <c r="AG176" s="672"/>
      <c r="AH176" s="664"/>
      <c r="AI176" s="665"/>
      <c r="AJ176" s="665"/>
      <c r="AK176" s="665"/>
      <c r="AL176" s="665"/>
      <c r="AM176" s="665"/>
      <c r="AN176" s="665"/>
      <c r="AO176" s="665"/>
      <c r="AP176" s="665"/>
      <c r="AQ176" s="665"/>
      <c r="AR176" s="665"/>
      <c r="AS176" s="665"/>
      <c r="AT176" s="666"/>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0" t="s">
        <v>20</v>
      </c>
      <c r="H186" s="821"/>
      <c r="I186" s="821"/>
      <c r="J186" s="821"/>
      <c r="K186" s="821"/>
      <c r="L186" s="822"/>
      <c r="M186" s="823"/>
      <c r="N186" s="823"/>
      <c r="O186" s="823"/>
      <c r="P186" s="823"/>
      <c r="Q186" s="823"/>
      <c r="R186" s="823"/>
      <c r="S186" s="823"/>
      <c r="T186" s="823"/>
      <c r="U186" s="823"/>
      <c r="V186" s="823"/>
      <c r="W186" s="823"/>
      <c r="X186" s="824"/>
      <c r="Y186" s="825">
        <f>SUM(Y176:AB185)</f>
        <v>0</v>
      </c>
      <c r="Z186" s="826"/>
      <c r="AA186" s="826"/>
      <c r="AB186" s="827"/>
      <c r="AC186" s="820" t="s">
        <v>20</v>
      </c>
      <c r="AD186" s="821"/>
      <c r="AE186" s="821"/>
      <c r="AF186" s="821"/>
      <c r="AG186" s="821"/>
      <c r="AH186" s="822"/>
      <c r="AI186" s="823"/>
      <c r="AJ186" s="823"/>
      <c r="AK186" s="823"/>
      <c r="AL186" s="823"/>
      <c r="AM186" s="823"/>
      <c r="AN186" s="823"/>
      <c r="AO186" s="823"/>
      <c r="AP186" s="823"/>
      <c r="AQ186" s="823"/>
      <c r="AR186" s="823"/>
      <c r="AS186" s="823"/>
      <c r="AT186" s="824"/>
      <c r="AU186" s="825">
        <f>SUM(AU176:AX185)</f>
        <v>0</v>
      </c>
      <c r="AV186" s="826"/>
      <c r="AW186" s="826"/>
      <c r="AX186" s="828"/>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3"/>
      <c r="AY187">
        <f>COUNTA($G$189,$AC$189)</f>
        <v>0</v>
      </c>
    </row>
    <row r="188" spans="1:51" ht="24.75" customHeight="1" x14ac:dyDescent="0.15">
      <c r="A188" s="1039"/>
      <c r="B188" s="1040"/>
      <c r="C188" s="1040"/>
      <c r="D188" s="1040"/>
      <c r="E188" s="1040"/>
      <c r="F188" s="1041"/>
      <c r="G188" s="809"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09"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c r="AY188" s="34">
        <f>$AY$187</f>
        <v>0</v>
      </c>
    </row>
    <row r="189" spans="1:51" ht="24.75" customHeight="1" x14ac:dyDescent="0.15">
      <c r="A189" s="1039"/>
      <c r="B189" s="1040"/>
      <c r="C189" s="1040"/>
      <c r="D189" s="1040"/>
      <c r="E189" s="1040"/>
      <c r="F189" s="1041"/>
      <c r="G189" s="670"/>
      <c r="H189" s="671"/>
      <c r="I189" s="671"/>
      <c r="J189" s="671"/>
      <c r="K189" s="672"/>
      <c r="L189" s="664"/>
      <c r="M189" s="665"/>
      <c r="N189" s="665"/>
      <c r="O189" s="665"/>
      <c r="P189" s="665"/>
      <c r="Q189" s="665"/>
      <c r="R189" s="665"/>
      <c r="S189" s="665"/>
      <c r="T189" s="665"/>
      <c r="U189" s="665"/>
      <c r="V189" s="665"/>
      <c r="W189" s="665"/>
      <c r="X189" s="666"/>
      <c r="Y189" s="382"/>
      <c r="Z189" s="383"/>
      <c r="AA189" s="383"/>
      <c r="AB189" s="802"/>
      <c r="AC189" s="670"/>
      <c r="AD189" s="671"/>
      <c r="AE189" s="671"/>
      <c r="AF189" s="671"/>
      <c r="AG189" s="672"/>
      <c r="AH189" s="664"/>
      <c r="AI189" s="665"/>
      <c r="AJ189" s="665"/>
      <c r="AK189" s="665"/>
      <c r="AL189" s="665"/>
      <c r="AM189" s="665"/>
      <c r="AN189" s="665"/>
      <c r="AO189" s="665"/>
      <c r="AP189" s="665"/>
      <c r="AQ189" s="665"/>
      <c r="AR189" s="665"/>
      <c r="AS189" s="665"/>
      <c r="AT189" s="666"/>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0" t="s">
        <v>20</v>
      </c>
      <c r="H199" s="821"/>
      <c r="I199" s="821"/>
      <c r="J199" s="821"/>
      <c r="K199" s="821"/>
      <c r="L199" s="822"/>
      <c r="M199" s="823"/>
      <c r="N199" s="823"/>
      <c r="O199" s="823"/>
      <c r="P199" s="823"/>
      <c r="Q199" s="823"/>
      <c r="R199" s="823"/>
      <c r="S199" s="823"/>
      <c r="T199" s="823"/>
      <c r="U199" s="823"/>
      <c r="V199" s="823"/>
      <c r="W199" s="823"/>
      <c r="X199" s="824"/>
      <c r="Y199" s="825">
        <f>SUM(Y189:AB198)</f>
        <v>0</v>
      </c>
      <c r="Z199" s="826"/>
      <c r="AA199" s="826"/>
      <c r="AB199" s="827"/>
      <c r="AC199" s="820" t="s">
        <v>20</v>
      </c>
      <c r="AD199" s="821"/>
      <c r="AE199" s="821"/>
      <c r="AF199" s="821"/>
      <c r="AG199" s="821"/>
      <c r="AH199" s="822"/>
      <c r="AI199" s="823"/>
      <c r="AJ199" s="823"/>
      <c r="AK199" s="823"/>
      <c r="AL199" s="823"/>
      <c r="AM199" s="823"/>
      <c r="AN199" s="823"/>
      <c r="AO199" s="823"/>
      <c r="AP199" s="823"/>
      <c r="AQ199" s="823"/>
      <c r="AR199" s="823"/>
      <c r="AS199" s="823"/>
      <c r="AT199" s="824"/>
      <c r="AU199" s="825">
        <f>SUM(AU189:AX198)</f>
        <v>0</v>
      </c>
      <c r="AV199" s="826"/>
      <c r="AW199" s="826"/>
      <c r="AX199" s="828"/>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3"/>
      <c r="AY200">
        <f>COUNTA($G$202,$AC$202)</f>
        <v>0</v>
      </c>
    </row>
    <row r="201" spans="1:51" ht="24.75" customHeight="1" x14ac:dyDescent="0.15">
      <c r="A201" s="1039"/>
      <c r="B201" s="1040"/>
      <c r="C201" s="1040"/>
      <c r="D201" s="1040"/>
      <c r="E201" s="1040"/>
      <c r="F201" s="1041"/>
      <c r="G201" s="809"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09"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c r="AY201" s="34">
        <f>$AY$200</f>
        <v>0</v>
      </c>
    </row>
    <row r="202" spans="1:51" ht="24.75" customHeight="1" x14ac:dyDescent="0.15">
      <c r="A202" s="1039"/>
      <c r="B202" s="1040"/>
      <c r="C202" s="1040"/>
      <c r="D202" s="1040"/>
      <c r="E202" s="1040"/>
      <c r="F202" s="1041"/>
      <c r="G202" s="670"/>
      <c r="H202" s="671"/>
      <c r="I202" s="671"/>
      <c r="J202" s="671"/>
      <c r="K202" s="672"/>
      <c r="L202" s="664"/>
      <c r="M202" s="665"/>
      <c r="N202" s="665"/>
      <c r="O202" s="665"/>
      <c r="P202" s="665"/>
      <c r="Q202" s="665"/>
      <c r="R202" s="665"/>
      <c r="S202" s="665"/>
      <c r="T202" s="665"/>
      <c r="U202" s="665"/>
      <c r="V202" s="665"/>
      <c r="W202" s="665"/>
      <c r="X202" s="666"/>
      <c r="Y202" s="382"/>
      <c r="Z202" s="383"/>
      <c r="AA202" s="383"/>
      <c r="AB202" s="802"/>
      <c r="AC202" s="670"/>
      <c r="AD202" s="671"/>
      <c r="AE202" s="671"/>
      <c r="AF202" s="671"/>
      <c r="AG202" s="672"/>
      <c r="AH202" s="664"/>
      <c r="AI202" s="665"/>
      <c r="AJ202" s="665"/>
      <c r="AK202" s="665"/>
      <c r="AL202" s="665"/>
      <c r="AM202" s="665"/>
      <c r="AN202" s="665"/>
      <c r="AO202" s="665"/>
      <c r="AP202" s="665"/>
      <c r="AQ202" s="665"/>
      <c r="AR202" s="665"/>
      <c r="AS202" s="665"/>
      <c r="AT202" s="666"/>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3"/>
      <c r="AY214">
        <f>COUNTA($G$216,$AC$216)</f>
        <v>0</v>
      </c>
    </row>
    <row r="215" spans="1:51" ht="24.75" customHeight="1" x14ac:dyDescent="0.15">
      <c r="A215" s="1039"/>
      <c r="B215" s="1040"/>
      <c r="C215" s="1040"/>
      <c r="D215" s="1040"/>
      <c r="E215" s="1040"/>
      <c r="F215" s="1041"/>
      <c r="G215" s="809"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09"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c r="AY215" s="34">
        <f>$AY$214</f>
        <v>0</v>
      </c>
    </row>
    <row r="216" spans="1:51" ht="24.75" customHeight="1" x14ac:dyDescent="0.15">
      <c r="A216" s="1039"/>
      <c r="B216" s="1040"/>
      <c r="C216" s="1040"/>
      <c r="D216" s="1040"/>
      <c r="E216" s="1040"/>
      <c r="F216" s="1041"/>
      <c r="G216" s="670"/>
      <c r="H216" s="671"/>
      <c r="I216" s="671"/>
      <c r="J216" s="671"/>
      <c r="K216" s="672"/>
      <c r="L216" s="664"/>
      <c r="M216" s="665"/>
      <c r="N216" s="665"/>
      <c r="O216" s="665"/>
      <c r="P216" s="665"/>
      <c r="Q216" s="665"/>
      <c r="R216" s="665"/>
      <c r="S216" s="665"/>
      <c r="T216" s="665"/>
      <c r="U216" s="665"/>
      <c r="V216" s="665"/>
      <c r="W216" s="665"/>
      <c r="X216" s="666"/>
      <c r="Y216" s="382"/>
      <c r="Z216" s="383"/>
      <c r="AA216" s="383"/>
      <c r="AB216" s="802"/>
      <c r="AC216" s="670"/>
      <c r="AD216" s="671"/>
      <c r="AE216" s="671"/>
      <c r="AF216" s="671"/>
      <c r="AG216" s="672"/>
      <c r="AH216" s="664"/>
      <c r="AI216" s="665"/>
      <c r="AJ216" s="665"/>
      <c r="AK216" s="665"/>
      <c r="AL216" s="665"/>
      <c r="AM216" s="665"/>
      <c r="AN216" s="665"/>
      <c r="AO216" s="665"/>
      <c r="AP216" s="665"/>
      <c r="AQ216" s="665"/>
      <c r="AR216" s="665"/>
      <c r="AS216" s="665"/>
      <c r="AT216" s="666"/>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0" t="s">
        <v>20</v>
      </c>
      <c r="H226" s="821"/>
      <c r="I226" s="821"/>
      <c r="J226" s="821"/>
      <c r="K226" s="821"/>
      <c r="L226" s="822"/>
      <c r="M226" s="823"/>
      <c r="N226" s="823"/>
      <c r="O226" s="823"/>
      <c r="P226" s="823"/>
      <c r="Q226" s="823"/>
      <c r="R226" s="823"/>
      <c r="S226" s="823"/>
      <c r="T226" s="823"/>
      <c r="U226" s="823"/>
      <c r="V226" s="823"/>
      <c r="W226" s="823"/>
      <c r="X226" s="824"/>
      <c r="Y226" s="825">
        <f>SUM(Y216:AB225)</f>
        <v>0</v>
      </c>
      <c r="Z226" s="826"/>
      <c r="AA226" s="826"/>
      <c r="AB226" s="827"/>
      <c r="AC226" s="820" t="s">
        <v>20</v>
      </c>
      <c r="AD226" s="821"/>
      <c r="AE226" s="821"/>
      <c r="AF226" s="821"/>
      <c r="AG226" s="821"/>
      <c r="AH226" s="822"/>
      <c r="AI226" s="823"/>
      <c r="AJ226" s="823"/>
      <c r="AK226" s="823"/>
      <c r="AL226" s="823"/>
      <c r="AM226" s="823"/>
      <c r="AN226" s="823"/>
      <c r="AO226" s="823"/>
      <c r="AP226" s="823"/>
      <c r="AQ226" s="823"/>
      <c r="AR226" s="823"/>
      <c r="AS226" s="823"/>
      <c r="AT226" s="824"/>
      <c r="AU226" s="825">
        <f>SUM(AU216:AX225)</f>
        <v>0</v>
      </c>
      <c r="AV226" s="826"/>
      <c r="AW226" s="826"/>
      <c r="AX226" s="828"/>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3"/>
      <c r="AY227">
        <f>COUNTA($G$229,$AC$229)</f>
        <v>0</v>
      </c>
    </row>
    <row r="228" spans="1:51" ht="25.5" customHeight="1" x14ac:dyDescent="0.15">
      <c r="A228" s="1039"/>
      <c r="B228" s="1040"/>
      <c r="C228" s="1040"/>
      <c r="D228" s="1040"/>
      <c r="E228" s="1040"/>
      <c r="F228" s="1041"/>
      <c r="G228" s="809"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09"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c r="AY228" s="34">
        <f>$AY$227</f>
        <v>0</v>
      </c>
    </row>
    <row r="229" spans="1:51" ht="24.75" customHeight="1" x14ac:dyDescent="0.15">
      <c r="A229" s="1039"/>
      <c r="B229" s="1040"/>
      <c r="C229" s="1040"/>
      <c r="D229" s="1040"/>
      <c r="E229" s="1040"/>
      <c r="F229" s="1041"/>
      <c r="G229" s="670"/>
      <c r="H229" s="671"/>
      <c r="I229" s="671"/>
      <c r="J229" s="671"/>
      <c r="K229" s="672"/>
      <c r="L229" s="664"/>
      <c r="M229" s="665"/>
      <c r="N229" s="665"/>
      <c r="O229" s="665"/>
      <c r="P229" s="665"/>
      <c r="Q229" s="665"/>
      <c r="R229" s="665"/>
      <c r="S229" s="665"/>
      <c r="T229" s="665"/>
      <c r="U229" s="665"/>
      <c r="V229" s="665"/>
      <c r="W229" s="665"/>
      <c r="X229" s="666"/>
      <c r="Y229" s="382"/>
      <c r="Z229" s="383"/>
      <c r="AA229" s="383"/>
      <c r="AB229" s="802"/>
      <c r="AC229" s="670"/>
      <c r="AD229" s="671"/>
      <c r="AE229" s="671"/>
      <c r="AF229" s="671"/>
      <c r="AG229" s="672"/>
      <c r="AH229" s="664"/>
      <c r="AI229" s="665"/>
      <c r="AJ229" s="665"/>
      <c r="AK229" s="665"/>
      <c r="AL229" s="665"/>
      <c r="AM229" s="665"/>
      <c r="AN229" s="665"/>
      <c r="AO229" s="665"/>
      <c r="AP229" s="665"/>
      <c r="AQ229" s="665"/>
      <c r="AR229" s="665"/>
      <c r="AS229" s="665"/>
      <c r="AT229" s="666"/>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0" t="s">
        <v>20</v>
      </c>
      <c r="H239" s="821"/>
      <c r="I239" s="821"/>
      <c r="J239" s="821"/>
      <c r="K239" s="821"/>
      <c r="L239" s="822"/>
      <c r="M239" s="823"/>
      <c r="N239" s="823"/>
      <c r="O239" s="823"/>
      <c r="P239" s="823"/>
      <c r="Q239" s="823"/>
      <c r="R239" s="823"/>
      <c r="S239" s="823"/>
      <c r="T239" s="823"/>
      <c r="U239" s="823"/>
      <c r="V239" s="823"/>
      <c r="W239" s="823"/>
      <c r="X239" s="824"/>
      <c r="Y239" s="825">
        <f>SUM(Y229:AB238)</f>
        <v>0</v>
      </c>
      <c r="Z239" s="826"/>
      <c r="AA239" s="826"/>
      <c r="AB239" s="827"/>
      <c r="AC239" s="820" t="s">
        <v>20</v>
      </c>
      <c r="AD239" s="821"/>
      <c r="AE239" s="821"/>
      <c r="AF239" s="821"/>
      <c r="AG239" s="821"/>
      <c r="AH239" s="822"/>
      <c r="AI239" s="823"/>
      <c r="AJ239" s="823"/>
      <c r="AK239" s="823"/>
      <c r="AL239" s="823"/>
      <c r="AM239" s="823"/>
      <c r="AN239" s="823"/>
      <c r="AO239" s="823"/>
      <c r="AP239" s="823"/>
      <c r="AQ239" s="823"/>
      <c r="AR239" s="823"/>
      <c r="AS239" s="823"/>
      <c r="AT239" s="824"/>
      <c r="AU239" s="825">
        <f>SUM(AU229:AX238)</f>
        <v>0</v>
      </c>
      <c r="AV239" s="826"/>
      <c r="AW239" s="826"/>
      <c r="AX239" s="828"/>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3"/>
      <c r="AY240">
        <f>COUNTA($G$242,$AC$242)</f>
        <v>0</v>
      </c>
    </row>
    <row r="241" spans="1:51" ht="24.75" customHeight="1" x14ac:dyDescent="0.15">
      <c r="A241" s="1039"/>
      <c r="B241" s="1040"/>
      <c r="C241" s="1040"/>
      <c r="D241" s="1040"/>
      <c r="E241" s="1040"/>
      <c r="F241" s="1041"/>
      <c r="G241" s="809"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09"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c r="AY241" s="34">
        <f>$AY$240</f>
        <v>0</v>
      </c>
    </row>
    <row r="242" spans="1:51" ht="24.75" customHeight="1" x14ac:dyDescent="0.15">
      <c r="A242" s="1039"/>
      <c r="B242" s="1040"/>
      <c r="C242" s="1040"/>
      <c r="D242" s="1040"/>
      <c r="E242" s="1040"/>
      <c r="F242" s="1041"/>
      <c r="G242" s="670"/>
      <c r="H242" s="671"/>
      <c r="I242" s="671"/>
      <c r="J242" s="671"/>
      <c r="K242" s="672"/>
      <c r="L242" s="664"/>
      <c r="M242" s="665"/>
      <c r="N242" s="665"/>
      <c r="O242" s="665"/>
      <c r="P242" s="665"/>
      <c r="Q242" s="665"/>
      <c r="R242" s="665"/>
      <c r="S242" s="665"/>
      <c r="T242" s="665"/>
      <c r="U242" s="665"/>
      <c r="V242" s="665"/>
      <c r="W242" s="665"/>
      <c r="X242" s="666"/>
      <c r="Y242" s="382"/>
      <c r="Z242" s="383"/>
      <c r="AA242" s="383"/>
      <c r="AB242" s="802"/>
      <c r="AC242" s="670"/>
      <c r="AD242" s="671"/>
      <c r="AE242" s="671"/>
      <c r="AF242" s="671"/>
      <c r="AG242" s="672"/>
      <c r="AH242" s="664"/>
      <c r="AI242" s="665"/>
      <c r="AJ242" s="665"/>
      <c r="AK242" s="665"/>
      <c r="AL242" s="665"/>
      <c r="AM242" s="665"/>
      <c r="AN242" s="665"/>
      <c r="AO242" s="665"/>
      <c r="AP242" s="665"/>
      <c r="AQ242" s="665"/>
      <c r="AR242" s="665"/>
      <c r="AS242" s="665"/>
      <c r="AT242" s="666"/>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0" t="s">
        <v>20</v>
      </c>
      <c r="H252" s="821"/>
      <c r="I252" s="821"/>
      <c r="J252" s="821"/>
      <c r="K252" s="821"/>
      <c r="L252" s="822"/>
      <c r="M252" s="823"/>
      <c r="N252" s="823"/>
      <c r="O252" s="823"/>
      <c r="P252" s="823"/>
      <c r="Q252" s="823"/>
      <c r="R252" s="823"/>
      <c r="S252" s="823"/>
      <c r="T252" s="823"/>
      <c r="U252" s="823"/>
      <c r="V252" s="823"/>
      <c r="W252" s="823"/>
      <c r="X252" s="824"/>
      <c r="Y252" s="825">
        <f>SUM(Y242:AB251)</f>
        <v>0</v>
      </c>
      <c r="Z252" s="826"/>
      <c r="AA252" s="826"/>
      <c r="AB252" s="827"/>
      <c r="AC252" s="820" t="s">
        <v>20</v>
      </c>
      <c r="AD252" s="821"/>
      <c r="AE252" s="821"/>
      <c r="AF252" s="821"/>
      <c r="AG252" s="821"/>
      <c r="AH252" s="822"/>
      <c r="AI252" s="823"/>
      <c r="AJ252" s="823"/>
      <c r="AK252" s="823"/>
      <c r="AL252" s="823"/>
      <c r="AM252" s="823"/>
      <c r="AN252" s="823"/>
      <c r="AO252" s="823"/>
      <c r="AP252" s="823"/>
      <c r="AQ252" s="823"/>
      <c r="AR252" s="823"/>
      <c r="AS252" s="823"/>
      <c r="AT252" s="824"/>
      <c r="AU252" s="825">
        <f>SUM(AU242:AX251)</f>
        <v>0</v>
      </c>
      <c r="AV252" s="826"/>
      <c r="AW252" s="826"/>
      <c r="AX252" s="828"/>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3"/>
      <c r="AY253">
        <f>COUNTA($G$255,$AC$255)</f>
        <v>0</v>
      </c>
    </row>
    <row r="254" spans="1:51" ht="24.75" customHeight="1" x14ac:dyDescent="0.15">
      <c r="A254" s="1039"/>
      <c r="B254" s="1040"/>
      <c r="C254" s="1040"/>
      <c r="D254" s="1040"/>
      <c r="E254" s="1040"/>
      <c r="F254" s="1041"/>
      <c r="G254" s="809"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09"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c r="AY254" s="34">
        <f>$AY$253</f>
        <v>0</v>
      </c>
    </row>
    <row r="255" spans="1:51" ht="24.75" customHeight="1" x14ac:dyDescent="0.15">
      <c r="A255" s="1039"/>
      <c r="B255" s="1040"/>
      <c r="C255" s="1040"/>
      <c r="D255" s="1040"/>
      <c r="E255" s="1040"/>
      <c r="F255" s="1041"/>
      <c r="G255" s="670"/>
      <c r="H255" s="671"/>
      <c r="I255" s="671"/>
      <c r="J255" s="671"/>
      <c r="K255" s="672"/>
      <c r="L255" s="664"/>
      <c r="M255" s="665"/>
      <c r="N255" s="665"/>
      <c r="O255" s="665"/>
      <c r="P255" s="665"/>
      <c r="Q255" s="665"/>
      <c r="R255" s="665"/>
      <c r="S255" s="665"/>
      <c r="T255" s="665"/>
      <c r="U255" s="665"/>
      <c r="V255" s="665"/>
      <c r="W255" s="665"/>
      <c r="X255" s="666"/>
      <c r="Y255" s="382"/>
      <c r="Z255" s="383"/>
      <c r="AA255" s="383"/>
      <c r="AB255" s="802"/>
      <c r="AC255" s="670"/>
      <c r="AD255" s="671"/>
      <c r="AE255" s="671"/>
      <c r="AF255" s="671"/>
      <c r="AG255" s="672"/>
      <c r="AH255" s="664"/>
      <c r="AI255" s="665"/>
      <c r="AJ255" s="665"/>
      <c r="AK255" s="665"/>
      <c r="AL255" s="665"/>
      <c r="AM255" s="665"/>
      <c r="AN255" s="665"/>
      <c r="AO255" s="665"/>
      <c r="AP255" s="665"/>
      <c r="AQ255" s="665"/>
      <c r="AR255" s="665"/>
      <c r="AS255" s="665"/>
      <c r="AT255" s="666"/>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岩本 博(iwamoto-hiroshi)</dc:creator>
  <cp:lastModifiedBy>伊藤 輝(itou-akira01)</cp:lastModifiedBy>
  <cp:lastPrinted>2021-05-25T04:08:18Z</cp:lastPrinted>
  <dcterms:created xsi:type="dcterms:W3CDTF">2012-03-13T00:50:25Z</dcterms:created>
  <dcterms:modified xsi:type="dcterms:W3CDTF">2021-12-20T02:10:49Z</dcterms:modified>
</cp:coreProperties>
</file>