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5" i="3"/>
  <c r="AY613" i="3"/>
  <c r="AY616"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459" i="3"/>
  <c r="AY255" i="3"/>
  <c r="AY369" i="3"/>
  <c r="AY134" i="3"/>
  <c r="AY271"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<sst xmlns="http://schemas.openxmlformats.org/spreadsheetml/2006/main" count="3258" uniqueCount="808">
  <si>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</si>
  <si>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</si>
  <si>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</si>
  <si>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</si>
  <si>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</si>
  <si>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</si>
  <si>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</si>
  <si>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</si>
  <si>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</si>
  <si>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</si>
  <si>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</si>
  <si>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</si>
  <si>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</si>
  <si>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</si>
  <si>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</si>
  <si>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</si>
  <si>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</si>
  <si>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</si>
  <si>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</si>
  <si>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</si>
  <si>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</si>
  <si>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</si>
  <si>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</si>
  <si>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</si>
  <si>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</si>
  <si>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</si>
  <si>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</si>
  <si>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</si>
  <si>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</si>
  <si>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</si>
  <si>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</si>
  <si>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</si>
  <si>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</si>
  <si>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</si>
  <si>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</si>
  <si>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</si>
  <si>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</si>
  <si>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</si>
  <si>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</si>
  <si>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</si>
  <si>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</si>
  <si>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</si>
  <si>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</si>
  <si>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</si>
  <si>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</si>
  <si>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</si>
  <si>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</si>
  <si>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</si>
  <si>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</si>
  <si>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</si>
  <si>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</si>
  <si>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</si>
  <si>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</si>
  <si>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</si>
  <si>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</si>
  <si>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</si>
  <si>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</si>
  <si>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</si>
  <si>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</si>
  <si>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</si>
  <si>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</si>
  <si>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</si>
  <si>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</si>
  <si>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</si>
  <si>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</si>
  <si>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</si>
  <si>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</si>
  <si>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</si>
  <si>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</si>
  <si>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</si>
  <si>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</si>
  <si>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</si>
  <si>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</si>
  <si>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</si>
  <si>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</si>
  <si>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</si>
  <si>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</si>
  <si>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</si>
  <si>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</si>
  <si>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</si>
  <si>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</si>
  <si>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</si>
  <si>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</si>
  <si>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</si>
  <si>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</si>
  <si>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</si>
  <si>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</si>
  <si>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</si>
  <si>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</si>
  <si>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</si>
  <si>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</si>
  <si>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</si>
  <si>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</si>
  <si>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</si>
  <si>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</si>
  <si>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</si>
  <si>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</si>
  <si>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</si>
  <si>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</si>
  <si>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</si>
  <si>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</si>
  <si>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</si>
  <si>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</si>
  <si>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</si>
  <si>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</si>
  <si>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</si>
  <si>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</si>
  <si>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</si>
  <si>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</si>
  <si>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</si>
  <si>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</si>
  <si>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</si>
  <si>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</si>
  <si>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</si>
  <si>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</si>
  <si>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</si>
  <si>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</si>
  <si>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</si>
  <si>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</si>
  <si>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</si>
  <si>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</si>
  <si>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</si>
  <si>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</si>
  <si>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</si>
  <si>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</si>
  <si>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</si>
  <si>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</si>
  <si>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</si>
  <si>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</si>
  <si>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</si>
  <si>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</si>
  <si>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</si>
  <si>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</si>
  <si>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</si>
  <si>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</si>
  <si>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</si>
  <si>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</si>
  <si>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</si>
  <si>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</si>
  <si>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</si>
  <si>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</si>
  <si>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</si>
  <si>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</si>
  <si>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</si>
  <si>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</si>
  <si>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</si>
  <si>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</si>
  <si>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</si>
  <si>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</si>
  <si>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</si>
  <si>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</si>
  <si>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</si>
  <si>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</si>
  <si>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</si>
  <si>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</si>
  <si>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</si>
  <si>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</si>
  <si>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</si>
  <si>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</si>
  <si>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</si>
  <si>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</si>
  <si>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</si>
  <si>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</si>
  <si>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</si>
  <si>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</si>
  <si>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</si>
  <si>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</si>
  <si>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</si>
  <si>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</si>
  <si>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</si>
  <si>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</si>
  <si>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</si>
  <si>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</si>
  <si>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</si>
  <si>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</si>
  <si>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</si>
  <si>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</si>
  <si>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</si>
  <si>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</si>
  <si>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</si>
  <si>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</si>
  <si>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</si>
  <si>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</si>
  <si>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</si>
  <si>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</si>
  <si>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</si>
  <si>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</si>
  <si>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</si>
  <si>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</si>
  <si>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</si>
  <si>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</si>
  <si>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</si>
  <si>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</si>
  <si>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</si>
  <si>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</si>
  <si>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</si>
  <si>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</si>
  <si>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</si>
  <si>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</si>
  <si>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</si>
  <si>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</si>
  <si>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</si>
  <si>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</si>
  <si>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</si>
  <si>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</si>
  <si>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</si>
  <si>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</si>
  <si>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</si>
  <si>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</si>
  <si>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</si>
  <si>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</si>
  <si>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</si>
  <si>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</si>
  <si>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</si>
  <si>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</si>
  <si>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</si>
  <si>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</si>
  <si>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</si>
  <si>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</si>
  <si>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</si>
  <si>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</si>
  <si>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</si>
  <si>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</si>
  <si>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</si>
  <si>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</si>
  <si>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</si>
  <si>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</si>
  <si>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</si>
  <si>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</si>
  <si>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</si>
  <si>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</si>
  <si>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</si>
  <si>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</si>
  <si>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</si>
  <si>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</si>
  <si>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</si>
  <si>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</si>
  <si>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</si>
  <si>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</si>
  <si>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</si>
  <si>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</si>
  <si>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</si>
  <si>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</si>
  <si>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</si>
  <si>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</si>
  <si>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</si>
  <si>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</si>
  <si>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</si>
  <si>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</si>
  <si>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</si>
  <si>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</si>
  <si>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</si>
  <si>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</si>
  <si>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</si>
  <si>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</si>
  <si>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</si>
  <si>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</si>
  <si>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</si>
  <si>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</si>
  <si>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</si>
  <si>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</si>
  <si>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</si>
  <si>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</si>
  <si>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</si>
  <si>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</si>
  <si>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</si>
  <si>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</si>
  <si>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</si>
  <si>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</si>
  <si>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</si>
  <si>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</si>
  <si>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</si>
  <si>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</si>
  <si>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</si>
  <si>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</si>
  <si>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</si>
  <si>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</si>
  <si>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</si>
  <si>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</si>
  <si>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</si>
  <si>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</si>
  <si>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</si>
  <si>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</si>
  <si>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</si>
  <si>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</si>
  <si>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</si>
  <si>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</si>
  <si>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</si>
  <si>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</si>
  <si>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</si>
  <si>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</si>
  <si>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</si>
  <si>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</si>
  <si>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</si>
  <si>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</si>
  <si>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</si>
  <si>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</si>
  <si>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</si>
  <si>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</si>
  <si>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</si>
  <si>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</si>
  <si>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</si>
  <si>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</si>
  <si>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</si>
  <si>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</si>
  <si>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</si>
  <si>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</si>
  <si>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</si>
  <si>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</si>
  <si>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</si>
  <si>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</si>
  <si>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</si>
  <si>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</si>
  <si>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</si>
  <si>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</si>
  <si>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</si>
  <si>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</si>
  <si>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</si>
  <si>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</si>
  <si>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</si>
  <si>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</si>
  <si>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</si>
  <si>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</si>
  <si>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</si>
  <si>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</si>
  <si>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</si>
  <si>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</si>
  <si>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</si>
  <si>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</si>
  <si>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</si>
  <si>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</si>
  <si>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</si>
  <si>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</si>
  <si>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</si>
  <si>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</si>
  <si>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</si>
  <si>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</si>
  <si>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</si>
  <si>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</si>
  <si>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</si>
  <si>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</si>
  <si>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</si>
  <si>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</si>
  <si>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</si>
  <si>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</si>
  <si>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</si>
  <si>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</si>
  <si>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</si>
  <si>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</si>
  <si>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</si>
  <si>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</si>
  <si>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</si>
  <si>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</si>
  <si>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</si>
  <si>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</si>
  <si>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</si>
  <si>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</si>
  <si>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</si>
  <si>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</si>
  <si>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</si>
  <si>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</si>
  <si>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</si>
  <si>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</si>
  <si>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</si>
  <si>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</si>
  <si>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</si>
  <si>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</si>
  <si>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</si>
  <si>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</si>
  <si>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</si>
  <si>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</si>
  <si>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</si>
  <si>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</si>
  <si>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</si>
  <si>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</si>
  <si>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</si>
  <si>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</si>
  <si>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</si>
  <si>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</si>
  <si>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</si>
  <si>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</si>
  <si>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</si>
  <si>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</si>
  <si>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</si>
  <si>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</si>
  <si>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</si>
  <si>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</si>
  <si>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</si>
  <si>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</si>
  <si>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</si>
  <si>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</si>
  <si>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</si>
  <si>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</si>
  <si>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</si>
  <si>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</si>
  <si>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</si>
  <si>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</si>
  <si>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</si>
  <si>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</si>
  <si>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</si>
  <si>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</si>
  <si>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</si>
  <si>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</si>
  <si>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</si>
  <si>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</si>
  <si>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</si>
  <si>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</si>
  <si>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</si>
  <si>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</si>
  <si>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</si>
  <si>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</si>
  <si>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</si>
  <si>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</si>
  <si>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</si>
  <si>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</si>
  <si>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</si>
  <si>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</si>
  <si>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</si>
  <si>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</si>
  <si>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</si>
  <si>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</si>
  <si>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</si>
  <si>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</si>
  <si>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</si>
  <si>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</si>
  <si>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</si>
  <si>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</si>
  <si>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</si>
  <si>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</si>
  <si>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</si>
  <si>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</si>
  <si>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</si>
  <si>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</si>
  <si>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</si>
  <si>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</si>
  <si>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</si>
  <si>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</si>
  <si>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</si>
  <si>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</si>
  <si>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</si>
  <si>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</si>
  <si>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</si>
  <si>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</si>
  <si>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</si>
  <si>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</si>
  <si>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</si>
  <si>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</si>
  <si>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</si>
  <si>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</si>
  <si>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</si>
  <si>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</si>
  <si>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</si>
  <si>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</si>
  <si>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</si>
  <si>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</si>
  <si>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</si>
  <si>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</si>
  <si>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</si>
  <si>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</si>
  <si>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</si>
  <si>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</si>
  <si>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</si>
  <si>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</si>
  <si>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</si>
  <si>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</si>
  <si>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</si>
  <si>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</si>
  <si>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</si>
  <si>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</si>
  <si>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</si>
  <si>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</si>
  <si>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</si>
  <si>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</si>
  <si>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</si>
  <si>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</si>
  <si>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</si>
  <si>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</si>
  <si>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</si>
  <si>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</si>
  <si>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</si>
  <si>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</si>
  <si>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</si>
  <si>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</si>
  <si>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</si>
  <si>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</si>
  <si>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</si>
  <si>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</si>
  <si>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</si>
  <si>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</si>
  <si>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</si>
  <si>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</si>
  <si>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</si>
  <si>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</si>
  <si>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</si>
  <si>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</si>
  <si>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</si>
  <si>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</si>
  <si>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</si>
  <si>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</si>
  <si>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</si>
  <si>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</si>
  <si>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</si>
  <si>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</si>
  <si>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</si>
  <si>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</si>
  <si>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</si>
  <si>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</si>
  <si>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</si>
  <si>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</si>
  <si>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</si>
  <si>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</si>
  <si>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</si>
  <si>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</si>
  <si>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</si>
  <si>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</si>
  <si>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</si>
  <si>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</si>
  <si>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</si>
  <si>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</si>
  <si>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</si>
  <si>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</si>
  <si>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</si>
  <si>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</si>
  <si>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</si>
  <si>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</si>
  <si>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</si>
  <si>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</si>
  <si>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</si>
  <si>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</si>
  <si>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</si>
  <si>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</si>
  <si>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</si>
  <si>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</si>
  <si>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</si>
  <si>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</si>
  <si>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</si>
  <si>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</si>
  <si>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</si>
  <si>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</si>
  <si>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</si>
  <si>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</si>
  <si>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</si>
  <si>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</si>
  <si>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</si>
  <si>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</si>
  <si>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</si>
  <si>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</si>
  <si>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</si>
  <si>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</si>
  <si>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</si>
  <si>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</si>
  <si>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</si>
  <si>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</si>
  <si>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</si>
  <si>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</si>
  <si>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</si>
  <si>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</si>
  <si>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</si>
  <si>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</si>
  <si>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</si>
  <si>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</si>
  <si>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</si>
  <si>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</si>
  <si>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</si>
  <si>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</si>
  <si>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</si>
  <si>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</si>
  <si>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</si>
  <si>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</si>
  <si>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</si>
  <si>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</si>
  <si>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</si>
  <si>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</si>
  <si>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</si>
  <si>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</si>
  <si>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</si>
  <si>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</si>
  <si>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</si>
  <si>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</si>
  <si>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</si>
  <si>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</si>
  <si>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</si>
  <si>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</si>
  <si>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</si>
  <si>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</si>
  <si>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</si>
  <si>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</si>
  <si>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</si>
  <si>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</si>
  <si>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</si>
  <si>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</si>
  <si>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</si>
  <si>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</si>
  <si>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</si>
  <si>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</si>
  <si>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</si>
  <si>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</si>
  <si>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</si>
  <si>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</si>
  <si>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</si>
  <si>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</si>
  <si>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</si>
  <si>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</si>
  <si>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</si>
  <si>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</si>
  <si>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</si>
  <si>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</si>
  <si>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</si>
  <si>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</si>
  <si>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</si>
  <si>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</si>
  <si>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</si>
  <si>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</si>
  <si>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</si>
  <si>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</si>
  <si>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</si>
  <si>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</si>
  <si>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</si>
  <si>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</si>
  <si>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</si>
  <si>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</si>
  <si>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</si>
  <si>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</si>
  <si>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</si>
  <si>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</si>
  <si>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</si>
  <si>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</si>
  <si>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</si>
  <si>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</si>
  <si>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</si>
  <si>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</si>
  <si>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</si>
  <si>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</si>
  <si>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</si>
  <si>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</si>
  <si>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</si>
  <si>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</si>
  <si>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</si>
  <si>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</si>
  <si>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</si>
  <si>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</si>
  <si>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</si>
  <si>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</si>
  <si>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</si>
  <si>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</si>
  <si>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</si>
  <si>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</si>
  <si>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</si>
  <si>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</si>
  <si>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</si>
  <si>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</si>
  <si>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</si>
  <si>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</si>
  <si>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</si>
  <si>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</si>
  <si>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</si>
  <si>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</si>
  <si>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</si>
  <si>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</si>
  <si>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</si>
  <si>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</si>
  <si>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</si>
  <si>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</si>
  <si>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</si>
  <si>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</si>
  <si>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</si>
  <si>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</si>
  <si>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</si>
  <si>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</si>
  <si>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</si>
  <si>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</si>
  <si>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</si>
  <si>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</si>
  <si>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</si>
  <si>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</si>
  <si>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</si>
  <si>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</si>
  <si>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</si>
  <si>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</si>
  <si>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</si>
  <si>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</si>
  <si>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</si>
  <si>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</si>
  <si>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</si>
  <si>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</si>
  <si>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</si>
  <si>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</si>
  <si>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</si>
  <si>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</si>
  <si>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</si>
  <si>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</si>
  <si>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</si>
  <si>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</si>
  <si>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</si>
  <si>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</si>
  <si>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</si>
  <si>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</si>
  <si>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</si>
  <si>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</si>
  <si>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</si>
  <si>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</si>
  <si>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</si>
  <si>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</si>
  <si>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</si>
  <si>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</si>
  <si>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</si>
  <si>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</si>
  <si>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</si>
  <si>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</si>
  <si>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</si>
  <si>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ワクチン接種体制確保事業</t>
  </si>
  <si>
    <t>健康局</t>
  </si>
  <si>
    <t>健康課長
鷲見　学</t>
  </si>
  <si>
    <t>令和2年度</t>
  </si>
  <si>
    <t>終了予定なし</t>
  </si>
  <si>
    <t>健康課</t>
  </si>
  <si>
    <t>－</t>
  </si>
  <si>
    <t>-</t>
  </si>
  <si>
    <t>新型コロナウイルスワクチン接種体制確保事業費臨時補助金</t>
  </si>
  <si>
    <t>新型コロナウイルスワクチン等において、自治体や国の接種体制を確保する。</t>
  </si>
  <si>
    <t>新型コロナウイルスワクチンの接種体制を確保した自治体数等</t>
  </si>
  <si>
    <t>件</t>
  </si>
  <si>
    <t>予防接種室調べ</t>
  </si>
  <si>
    <t>新型コロナウイルスの接種体制確保事業実施自治体数等</t>
  </si>
  <si>
    <t>　　X/Y</t>
    <phoneticPr fontId="5"/>
  </si>
  <si>
    <t>Ｉ－５ 感染症など健康を脅かす疾病を予防・防止するとともに、感染者等に必要な医療等を確保すること</t>
  </si>
  <si>
    <t>Ⅰ－５－１　感染症の発生・まん延の防止を図ること</t>
  </si>
  <si>
    <t>○</t>
  </si>
  <si>
    <t>-</t>
    <phoneticPr fontId="5"/>
  </si>
  <si>
    <t>本事業の成果により、自治体や国における接種体制を構築し、ワクチンの大規模な接種を実現する。</t>
    <phoneticPr fontId="5"/>
  </si>
  <si>
    <t>感染症の発生を予防し、そのまん延を防止するために必要な措置を講じる事業であり、広く国民のニーズがあり、国費を投入しなければ事業目的が達成できない。</t>
    <phoneticPr fontId="5"/>
  </si>
  <si>
    <t>‐</t>
  </si>
  <si>
    <t>感染症の発生を予防し、そのまん延を防止するためには、広域的な対応が必要であり、国の関与のもと、適切かつ迅速に実施すべき事業である。</t>
    <phoneticPr fontId="5"/>
  </si>
  <si>
    <t>感染症の発生・まん延の防止を図るという政策目的達成に向けて、優先度の高い事業である。</t>
    <phoneticPr fontId="5"/>
  </si>
  <si>
    <t>－</t>
    <phoneticPr fontId="5"/>
  </si>
  <si>
    <t>無</t>
  </si>
  <si>
    <t>必要最低限の経費のみ計上しており、コストの水準は妥当である。</t>
    <phoneticPr fontId="5"/>
  </si>
  <si>
    <t>感染症の発生を予防し、そのまん延を防止するために必要な措置を講じるために真に必要な費目を対象経費としている。</t>
    <phoneticPr fontId="5"/>
  </si>
  <si>
    <t>厚労</t>
  </si>
  <si>
    <t>新型コロナウイルス感染症に係るワクチンの接種は、新型コロナウイルス感染症の発症を予防し、死亡者や重症者の発生をできる限り減らすものであり、国民への円滑な接種を実施するため、国主導のもと身近な地域において接種を受けられる仕組みを構築する必要がある。本事業により、当初見込んでいた自治体において接種体制の構築が進められている。</t>
    <rPh sb="0" eb="2">
      <t>シンガタ</t>
    </rPh>
    <rPh sb="9" eb="12">
      <t>カンセンショウ</t>
    </rPh>
    <rPh sb="13" eb="14">
      <t>カカ</t>
    </rPh>
    <rPh sb="20" eb="22">
      <t>セッシュ</t>
    </rPh>
    <rPh sb="24" eb="26">
      <t>シンガタ</t>
    </rPh>
    <rPh sb="33" eb="36">
      <t>カンセンショウ</t>
    </rPh>
    <rPh sb="37" eb="39">
      <t>ハッショウ</t>
    </rPh>
    <rPh sb="40" eb="42">
      <t>ヨボウ</t>
    </rPh>
    <rPh sb="44" eb="47">
      <t>シボウシャ</t>
    </rPh>
    <rPh sb="48" eb="51">
      <t>ジュウショウシャ</t>
    </rPh>
    <rPh sb="52" eb="54">
      <t>ハッセイ</t>
    </rPh>
    <rPh sb="58" eb="59">
      <t>カギ</t>
    </rPh>
    <rPh sb="60" eb="61">
      <t>ヘ</t>
    </rPh>
    <rPh sb="69" eb="71">
      <t>コクミン</t>
    </rPh>
    <rPh sb="73" eb="75">
      <t>エンカツ</t>
    </rPh>
    <rPh sb="76" eb="78">
      <t>セッシュ</t>
    </rPh>
    <rPh sb="79" eb="81">
      <t>ジッシ</t>
    </rPh>
    <rPh sb="86" eb="87">
      <t>クニ</t>
    </rPh>
    <rPh sb="87" eb="89">
      <t>シュドウ</t>
    </rPh>
    <rPh sb="92" eb="94">
      <t>ミジカ</t>
    </rPh>
    <rPh sb="95" eb="97">
      <t>チイキ</t>
    </rPh>
    <rPh sb="101" eb="103">
      <t>セッシュ</t>
    </rPh>
    <rPh sb="104" eb="105">
      <t>ウ</t>
    </rPh>
    <rPh sb="109" eb="111">
      <t>シク</t>
    </rPh>
    <rPh sb="113" eb="115">
      <t>コウチク</t>
    </rPh>
    <rPh sb="117" eb="119">
      <t>ヒツヨウ</t>
    </rPh>
    <rPh sb="123" eb="124">
      <t>ホン</t>
    </rPh>
    <rPh sb="124" eb="126">
      <t>ジギョウ</t>
    </rPh>
    <rPh sb="130" eb="132">
      <t>トウショ</t>
    </rPh>
    <rPh sb="132" eb="134">
      <t>ミコ</t>
    </rPh>
    <rPh sb="138" eb="141">
      <t>ジチタイ</t>
    </rPh>
    <rPh sb="145" eb="147">
      <t>セッシュ</t>
    </rPh>
    <rPh sb="147" eb="149">
      <t>タイセイ</t>
    </rPh>
    <rPh sb="150" eb="152">
      <t>コウチク</t>
    </rPh>
    <rPh sb="153" eb="154">
      <t>スス</t>
    </rPh>
    <phoneticPr fontId="5"/>
  </si>
  <si>
    <t>感染症の発生・まん延防止を図るため、新型コロナウイルス感染症の状況を踏まえ、必要に応じ所要の予算の確保及び適正な執行に努める。</t>
    <rPh sb="0" eb="3">
      <t>カンセンショウ</t>
    </rPh>
    <rPh sb="4" eb="6">
      <t>ハッセイ</t>
    </rPh>
    <rPh sb="9" eb="10">
      <t>エン</t>
    </rPh>
    <rPh sb="10" eb="12">
      <t>ボウシ</t>
    </rPh>
    <rPh sb="13" eb="14">
      <t>ハカ</t>
    </rPh>
    <rPh sb="18" eb="20">
      <t>シンガタ</t>
    </rPh>
    <rPh sb="27" eb="30">
      <t>カンセンショウ</t>
    </rPh>
    <rPh sb="31" eb="33">
      <t>ジョウキョウ</t>
    </rPh>
    <rPh sb="34" eb="35">
      <t>フ</t>
    </rPh>
    <rPh sb="38" eb="40">
      <t>ヒツヨウ</t>
    </rPh>
    <rPh sb="41" eb="42">
      <t>オウ</t>
    </rPh>
    <rPh sb="43" eb="45">
      <t>ショヨウ</t>
    </rPh>
    <rPh sb="46" eb="48">
      <t>ヨサン</t>
    </rPh>
    <rPh sb="49" eb="51">
      <t>カクホ</t>
    </rPh>
    <rPh sb="51" eb="52">
      <t>オヨ</t>
    </rPh>
    <rPh sb="53" eb="55">
      <t>テキセイ</t>
    </rPh>
    <rPh sb="56" eb="58">
      <t>シッコウ</t>
    </rPh>
    <rPh sb="59" eb="60">
      <t>ツト</t>
    </rPh>
    <phoneticPr fontId="5"/>
  </si>
  <si>
    <t>➀新型コロナウイルスワクチン接種体制の整備・接種の実施：新型コロナウイルスワクチンについて、自治体や国における接種体制の構築及び自治体における接種の実施に要する経費を補助する。
➁自治体予防接種台帳システムのマイナンバー情報連携対応改修：自治体が有する予防接種台帳システムを新型コロナウイルスワクチンの接種に当たって改修後、番号法に基づく予防接種記録のマイナンバー情報連携を行うための改修に要する経費を補助する。
➂ワクチン接種体制確保事業：ワクチンの大規模な接種を実現するため、接種に必要なシリンジ（注射器）・注射針を必要量確保し、適切に保管・管理するとともに、接種に当たってはワクチンの数量に合わせて各医療機関・集団接種会場への配送を行う。</t>
    <phoneticPr fontId="5"/>
  </si>
  <si>
    <t>医薬品等保管料</t>
    <phoneticPr fontId="5"/>
  </si>
  <si>
    <t>ワクチン等購入費</t>
    <phoneticPr fontId="5"/>
  </si>
  <si>
    <t>健康対策関係業務庁費</t>
    <phoneticPr fontId="5"/>
  </si>
  <si>
    <t>新型コロナウイルスワクチン接種対策費負担金</t>
    <rPh sb="0" eb="2">
      <t>シンガタ</t>
    </rPh>
    <rPh sb="13" eb="15">
      <t>セッシュ</t>
    </rPh>
    <rPh sb="15" eb="18">
      <t>タイサクヒ</t>
    </rPh>
    <rPh sb="18" eb="21">
      <t>フタンキン</t>
    </rPh>
    <phoneticPr fontId="5"/>
  </si>
  <si>
    <t>-</t>
    <phoneticPr fontId="5"/>
  </si>
  <si>
    <t>X：「執行額（百万円）」／　
Y：「新型コロナウイルスの接種体制確保事業実施自治体数等」　　　　　　　　　　　　　</t>
    <rPh sb="7" eb="9">
      <t>ヒャクマン</t>
    </rPh>
    <rPh sb="9" eb="10">
      <t>エン</t>
    </rPh>
    <phoneticPr fontId="5"/>
  </si>
  <si>
    <t>百万円</t>
    <rPh sb="0" eb="2">
      <t>ヒャクマン</t>
    </rPh>
    <rPh sb="2" eb="3">
      <t>エン</t>
    </rPh>
    <phoneticPr fontId="5"/>
  </si>
  <si>
    <t>2560/1836</t>
    <phoneticPr fontId="5"/>
  </si>
  <si>
    <t>当初の見込みに見合った成果実績となっている。</t>
    <phoneticPr fontId="5"/>
  </si>
  <si>
    <t>当初の見込みどおりの活動実績となっている。</t>
    <phoneticPr fontId="5"/>
  </si>
  <si>
    <t>神戸市</t>
    <phoneticPr fontId="5"/>
  </si>
  <si>
    <t>板橋区</t>
    <phoneticPr fontId="5"/>
  </si>
  <si>
    <t>広島市</t>
    <phoneticPr fontId="5"/>
  </si>
  <si>
    <t>札幌市</t>
    <phoneticPr fontId="5"/>
  </si>
  <si>
    <t>練馬区</t>
    <phoneticPr fontId="5"/>
  </si>
  <si>
    <t>北九州市</t>
    <phoneticPr fontId="5"/>
  </si>
  <si>
    <t>世田谷区</t>
    <phoneticPr fontId="5"/>
  </si>
  <si>
    <t>千葉市</t>
    <phoneticPr fontId="5"/>
  </si>
  <si>
    <t>横須賀市</t>
    <phoneticPr fontId="5"/>
  </si>
  <si>
    <t>新潟市</t>
    <phoneticPr fontId="5"/>
  </si>
  <si>
    <t>補助金等交付</t>
  </si>
  <si>
    <t>大阪府</t>
    <phoneticPr fontId="5"/>
  </si>
  <si>
    <t>東京都</t>
    <phoneticPr fontId="5"/>
  </si>
  <si>
    <t>福島県</t>
    <phoneticPr fontId="5"/>
  </si>
  <si>
    <t>千葉県</t>
    <phoneticPr fontId="5"/>
  </si>
  <si>
    <t>福岡県</t>
    <phoneticPr fontId="5"/>
  </si>
  <si>
    <t>山口県</t>
    <phoneticPr fontId="5"/>
  </si>
  <si>
    <t>岡山県</t>
    <phoneticPr fontId="5"/>
  </si>
  <si>
    <t>広島県</t>
    <phoneticPr fontId="5"/>
  </si>
  <si>
    <t>神奈川県</t>
    <phoneticPr fontId="5"/>
  </si>
  <si>
    <t>愛知県</t>
    <phoneticPr fontId="5"/>
  </si>
  <si>
    <t>➀新型コロナウイルスワクチン接種体制の整備・接種の実施：新型コロナウイルスワクチンについて、自治体や国における接種体制の構築及び自治体における接種の実施に要する経費を補助する。
➁自治体予防接種台帳システムのマイナンバー情報連携対応改修：自治体が有する予防接種台帳システムを新型コロナウイルスワクチンの接種に当たって改修後、番号法に基づく予防接種記録のマイナンバー情報連携を行うための改修に要する経費を補助する。
➂ワクチン接種体制確保事業：買い上げた針・シリンジの保管、管理、配送を行う。</t>
    <phoneticPr fontId="5"/>
  </si>
  <si>
    <t>接種体制の構築及び自治体の接種の実施に要する経費</t>
    <phoneticPr fontId="5"/>
  </si>
  <si>
    <t>接種体制の構築及び自治体の接種の実施に要する経費（代行機関システム改修分）</t>
    <rPh sb="25" eb="27">
      <t>ダイコウ</t>
    </rPh>
    <rPh sb="27" eb="29">
      <t>キカン</t>
    </rPh>
    <rPh sb="33" eb="35">
      <t>カイシュウ</t>
    </rPh>
    <rPh sb="35" eb="36">
      <t>ブン</t>
    </rPh>
    <phoneticPr fontId="5"/>
  </si>
  <si>
    <t>公益社団法人国民健康保険中央会</t>
    <phoneticPr fontId="5"/>
  </si>
  <si>
    <t>東京都国民健康保険団体連合会</t>
    <phoneticPr fontId="5"/>
  </si>
  <si>
    <t>北海道国民健康保険団体連合会</t>
    <phoneticPr fontId="5"/>
  </si>
  <si>
    <t>神奈川県国民健康保険団体連合会</t>
    <phoneticPr fontId="5"/>
  </si>
  <si>
    <t>岡山県国民健康保険団体連合会</t>
    <phoneticPr fontId="5"/>
  </si>
  <si>
    <t>愛知県国民健康保険団体連合会</t>
    <phoneticPr fontId="5"/>
  </si>
  <si>
    <t>大阪府国民健康保険団体連合会</t>
    <phoneticPr fontId="5"/>
  </si>
  <si>
    <t>岐阜県国民健康保険団体連合会</t>
    <phoneticPr fontId="5"/>
  </si>
  <si>
    <t>埼玉県国民健康保険団体連合会</t>
    <phoneticPr fontId="5"/>
  </si>
  <si>
    <t>広島県国民健康保険団体連合会</t>
    <phoneticPr fontId="5"/>
  </si>
  <si>
    <t>－</t>
    <phoneticPr fontId="5"/>
  </si>
  <si>
    <t>-</t>
    <phoneticPr fontId="5"/>
  </si>
  <si>
    <t>A.大阪府</t>
    <rPh sb="2" eb="5">
      <t>オオサカフ</t>
    </rPh>
    <phoneticPr fontId="5"/>
  </si>
  <si>
    <t>B.神戸市</t>
    <phoneticPr fontId="5"/>
  </si>
  <si>
    <t>C.公益社団法人国民健康保険中央会</t>
    <phoneticPr fontId="5"/>
  </si>
  <si>
    <t>委託料</t>
    <rPh sb="0" eb="3">
      <t>イタクリョウ</t>
    </rPh>
    <phoneticPr fontId="5"/>
  </si>
  <si>
    <t>使用料及び賃借料</t>
    <rPh sb="0" eb="3">
      <t>シヨウリョウ</t>
    </rPh>
    <rPh sb="3" eb="4">
      <t>オヨ</t>
    </rPh>
    <rPh sb="5" eb="8">
      <t>チンシャクリョウ</t>
    </rPh>
    <phoneticPr fontId="5"/>
  </si>
  <si>
    <t>職員手当等</t>
    <rPh sb="0" eb="2">
      <t>ショクイン</t>
    </rPh>
    <rPh sb="2" eb="4">
      <t>テアテ</t>
    </rPh>
    <rPh sb="4" eb="5">
      <t>ナド</t>
    </rPh>
    <phoneticPr fontId="5"/>
  </si>
  <si>
    <t>役務費</t>
    <rPh sb="0" eb="2">
      <t>エキム</t>
    </rPh>
    <rPh sb="2" eb="3">
      <t>ヒ</t>
    </rPh>
    <phoneticPr fontId="5"/>
  </si>
  <si>
    <t>消耗品費</t>
    <rPh sb="0" eb="3">
      <t>ショウモウヒン</t>
    </rPh>
    <rPh sb="3" eb="4">
      <t>ヒ</t>
    </rPh>
    <phoneticPr fontId="5"/>
  </si>
  <si>
    <t>委託料</t>
    <rPh sb="0" eb="3">
      <t>イタクリョウ</t>
    </rPh>
    <phoneticPr fontId="5"/>
  </si>
  <si>
    <t>給料</t>
    <rPh sb="0" eb="2">
      <t>キュウリョウ</t>
    </rPh>
    <phoneticPr fontId="5"/>
  </si>
  <si>
    <t>新型コロナウイルスワクチン接種体制確保事業</t>
    <rPh sb="0" eb="2">
      <t>シンガタ</t>
    </rPh>
    <rPh sb="13" eb="15">
      <t>セッシュ</t>
    </rPh>
    <rPh sb="15" eb="17">
      <t>タイセイ</t>
    </rPh>
    <rPh sb="17" eb="19">
      <t>カクホ</t>
    </rPh>
    <rPh sb="19" eb="21">
      <t>ジギョウ</t>
    </rPh>
    <phoneticPr fontId="5"/>
  </si>
  <si>
    <t>新型コロナウイルスワクチン接種体制確保事業</t>
    <phoneticPr fontId="5"/>
  </si>
  <si>
    <t>委託費</t>
    <rPh sb="0" eb="3">
      <t>イタクヒ</t>
    </rPh>
    <phoneticPr fontId="5"/>
  </si>
  <si>
    <t>新型コロナウイルスワクチン接種体制確保事業（代行機関システム改修分）</t>
    <rPh sb="22" eb="24">
      <t>ダイコウ</t>
    </rPh>
    <rPh sb="24" eb="26">
      <t>キカン</t>
    </rPh>
    <rPh sb="30" eb="32">
      <t>カイシュウ</t>
    </rPh>
    <rPh sb="32" eb="33">
      <t>ブン</t>
    </rPh>
    <phoneticPr fontId="5"/>
  </si>
  <si>
    <t>新型コロナウイルスワクチン薬事承認の遅れにより繰越したため。</t>
    <rPh sb="23" eb="24">
      <t>ク</t>
    </rPh>
    <rPh sb="24" eb="25">
      <t>コ</t>
    </rPh>
    <phoneticPr fontId="5"/>
  </si>
  <si>
    <t>点検対象外</t>
    <rPh sb="0" eb="2">
      <t>テンケン</t>
    </rPh>
    <rPh sb="2" eb="5">
      <t>タイショウガイ</t>
    </rPh>
    <phoneticPr fontId="5"/>
  </si>
  <si>
    <t>新型コロナウイルスワクチン接種体制の整備を図るために必要な事業であり、引き続き、必要な予算額を確保し、適正な執行に努めること。</t>
    <rPh sb="21" eb="22">
      <t>ハカ</t>
    </rPh>
    <rPh sb="26" eb="28">
      <t>ヒツヨウ</t>
    </rPh>
    <rPh sb="29" eb="31">
      <t>ジギョウ</t>
    </rPh>
    <rPh sb="35" eb="36">
      <t>ヒ</t>
    </rPh>
    <rPh sb="37" eb="38">
      <t>ツヅ</t>
    </rPh>
    <rPh sb="40" eb="42">
      <t>ヒツヨウ</t>
    </rPh>
    <rPh sb="43" eb="45">
      <t>ヨサン</t>
    </rPh>
    <rPh sb="45" eb="46">
      <t>ガク</t>
    </rPh>
    <rPh sb="47" eb="49">
      <t>カクホ</t>
    </rPh>
    <rPh sb="51" eb="53">
      <t>テキセイ</t>
    </rPh>
    <rPh sb="54" eb="56">
      <t>シッコウ</t>
    </rPh>
    <rPh sb="57" eb="58">
      <t>ツト</t>
    </rPh>
    <phoneticPr fontId="5"/>
  </si>
  <si>
    <t>-</t>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</si>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</sst>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106318</xdr:colOff>
      <xdr:row>748</xdr:row>
      <xdr:rowOff>334662</xdr:rowOff>
    </xdr:from>
    <xdr:ext cx="2690169" cy="724442"/>
    <xdr:sp macro="" textlink="">
      <xdr:nvSpPr>
        <xdr:cNvPr id="2" name="テキスト ボックス 1"/>
        <xdr:cNvSpPr txBox="1"/>
      </xdr:nvSpPr>
      <xdr:spPr>
        <a:xfrm>
          <a:off x="4306843" y="42901887"/>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153,365</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18</xdr:col>
      <xdr:colOff>32302</xdr:colOff>
      <xdr:row>751</xdr:row>
      <xdr:rowOff>185971</xdr:rowOff>
    </xdr:from>
    <xdr:to>
      <xdr:col>37</xdr:col>
      <xdr:colOff>64359</xdr:colOff>
      <xdr:row>753</xdr:row>
      <xdr:rowOff>205944</xdr:rowOff>
    </xdr:to>
    <xdr:sp macro="" textlink="">
      <xdr:nvSpPr>
        <xdr:cNvPr id="3" name="大かっこ 2"/>
        <xdr:cNvSpPr/>
      </xdr:nvSpPr>
      <xdr:spPr>
        <a:xfrm>
          <a:off x="3632752" y="43810471"/>
          <a:ext cx="3832532" cy="7248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接種体制の構築及び自治体への接種の実施に要する経費の補助</a:t>
          </a:r>
          <a:endParaRPr kumimoji="1" lang="en-US" altLang="ja-JP" sz="1200"/>
        </a:p>
      </xdr:txBody>
    </xdr:sp>
    <xdr:clientData/>
  </xdr:twoCellAnchor>
  <xdr:twoCellAnchor>
    <xdr:from>
      <xdr:col>15</xdr:col>
      <xdr:colOff>77230</xdr:colOff>
      <xdr:row>754</xdr:row>
      <xdr:rowOff>90101</xdr:rowOff>
    </xdr:from>
    <xdr:to>
      <xdr:col>18</xdr:col>
      <xdr:colOff>128716</xdr:colOff>
      <xdr:row>756</xdr:row>
      <xdr:rowOff>270303</xdr:rowOff>
    </xdr:to>
    <xdr:cxnSp macro="">
      <xdr:nvCxnSpPr>
        <xdr:cNvPr id="4" name="直線矢印コネクタ 3"/>
        <xdr:cNvCxnSpPr/>
      </xdr:nvCxnSpPr>
      <xdr:spPr>
        <a:xfrm flipH="1">
          <a:off x="3077605" y="44771876"/>
          <a:ext cx="651561" cy="88505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88448</xdr:colOff>
      <xdr:row>755</xdr:row>
      <xdr:rowOff>286550</xdr:rowOff>
    </xdr:from>
    <xdr:ext cx="1261884" cy="292452"/>
    <xdr:sp macro="" textlink="">
      <xdr:nvSpPr>
        <xdr:cNvPr id="5" name="テキスト ボックス 4"/>
        <xdr:cNvSpPr txBox="1"/>
      </xdr:nvSpPr>
      <xdr:spPr>
        <a:xfrm>
          <a:off x="1288598" y="45320750"/>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9</xdr:col>
      <xdr:colOff>25742</xdr:colOff>
      <xdr:row>759</xdr:row>
      <xdr:rowOff>167332</xdr:rowOff>
    </xdr:from>
    <xdr:to>
      <xdr:col>20</xdr:col>
      <xdr:colOff>51486</xdr:colOff>
      <xdr:row>760</xdr:row>
      <xdr:rowOff>236416</xdr:rowOff>
    </xdr:to>
    <xdr:sp macro="" textlink="">
      <xdr:nvSpPr>
        <xdr:cNvPr id="6" name="大かっこ 5"/>
        <xdr:cNvSpPr/>
      </xdr:nvSpPr>
      <xdr:spPr>
        <a:xfrm>
          <a:off x="1825967" y="46611232"/>
          <a:ext cx="2226019" cy="4215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接種体制の構築、接種の実施</a:t>
          </a:r>
          <a:endParaRPr kumimoji="1" lang="en-US" altLang="ja-JP" sz="1200"/>
        </a:p>
      </xdr:txBody>
    </xdr:sp>
    <xdr:clientData/>
  </xdr:twoCellAnchor>
  <xdr:oneCellAnchor>
    <xdr:from>
      <xdr:col>9</xdr:col>
      <xdr:colOff>25743</xdr:colOff>
      <xdr:row>756</xdr:row>
      <xdr:rowOff>308918</xdr:rowOff>
    </xdr:from>
    <xdr:ext cx="2265405" cy="724442"/>
    <xdr:sp macro="" textlink="">
      <xdr:nvSpPr>
        <xdr:cNvPr id="7" name="テキスト ボックス 6"/>
        <xdr:cNvSpPr txBox="1"/>
      </xdr:nvSpPr>
      <xdr:spPr>
        <a:xfrm>
          <a:off x="1825968" y="45695543"/>
          <a:ext cx="2265405"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kumimoji="1" lang="ja-JP" altLang="en-US" sz="1200" baseline="0"/>
            <a:t>都道府県（</a:t>
          </a:r>
          <a:r>
            <a:rPr kumimoji="1" lang="en-US" altLang="ja-JP" sz="1200" baseline="0"/>
            <a:t>47</a:t>
          </a:r>
          <a:r>
            <a:rPr kumimoji="1" lang="ja-JP" altLang="en-US" sz="1200" baseline="0"/>
            <a:t>）</a:t>
          </a:r>
          <a:endParaRPr kumimoji="1" lang="en-US" altLang="ja-JP" sz="1200" baseline="0"/>
        </a:p>
        <a:p>
          <a:pPr algn="ctr">
            <a:lnSpc>
              <a:spcPts val="1500"/>
            </a:lnSpc>
          </a:pPr>
          <a:r>
            <a:rPr kumimoji="1" lang="en-US" altLang="ja-JP" sz="1200"/>
            <a:t>6,034</a:t>
          </a:r>
          <a:r>
            <a:rPr kumimoji="1" lang="ja-JP" altLang="en-US" sz="1200"/>
            <a:t>百万円</a:t>
          </a:r>
          <a:endParaRPr kumimoji="1" lang="en-US" altLang="ja-JP" sz="1200"/>
        </a:p>
      </xdr:txBody>
    </xdr:sp>
    <xdr:clientData/>
  </xdr:oneCellAnchor>
  <xdr:twoCellAnchor>
    <xdr:from>
      <xdr:col>28</xdr:col>
      <xdr:colOff>0</xdr:colOff>
      <xdr:row>754</xdr:row>
      <xdr:rowOff>51486</xdr:rowOff>
    </xdr:from>
    <xdr:to>
      <xdr:col>28</xdr:col>
      <xdr:colOff>859</xdr:colOff>
      <xdr:row>756</xdr:row>
      <xdr:rowOff>330350</xdr:rowOff>
    </xdr:to>
    <xdr:cxnSp macro="">
      <xdr:nvCxnSpPr>
        <xdr:cNvPr id="9" name="直線矢印コネクタ 8"/>
        <xdr:cNvCxnSpPr/>
      </xdr:nvCxnSpPr>
      <xdr:spPr>
        <a:xfrm>
          <a:off x="5600700" y="44733261"/>
          <a:ext cx="859" cy="98371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12872</xdr:colOff>
      <xdr:row>756</xdr:row>
      <xdr:rowOff>334661</xdr:rowOff>
    </xdr:from>
    <xdr:ext cx="2291149" cy="724442"/>
    <xdr:sp macro="" textlink="">
      <xdr:nvSpPr>
        <xdr:cNvPr id="10" name="テキスト ボックス 9"/>
        <xdr:cNvSpPr txBox="1"/>
      </xdr:nvSpPr>
      <xdr:spPr>
        <a:xfrm>
          <a:off x="4613447" y="45721286"/>
          <a:ext cx="229114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baseline="0"/>
            <a:t>B </a:t>
          </a:r>
          <a:r>
            <a:rPr kumimoji="1" lang="ja-JP" altLang="en-US" sz="1200" baseline="0"/>
            <a:t>市区町村（</a:t>
          </a:r>
          <a:r>
            <a:rPr kumimoji="1" lang="en-US" altLang="ja-JP" sz="1200" baseline="0"/>
            <a:t>1741</a:t>
          </a:r>
          <a:r>
            <a:rPr kumimoji="1" lang="ja-JP" altLang="en-US" sz="1200" baseline="0"/>
            <a:t>）</a:t>
          </a:r>
          <a:endParaRPr kumimoji="1" lang="en-US" altLang="ja-JP" sz="1200" baseline="0"/>
        </a:p>
        <a:p>
          <a:pPr algn="ctr">
            <a:lnSpc>
              <a:spcPts val="1500"/>
            </a:lnSpc>
          </a:pPr>
          <a:r>
            <a:rPr kumimoji="1" lang="en-US" altLang="ja-JP" sz="1200"/>
            <a:t>146,572</a:t>
          </a:r>
          <a:r>
            <a:rPr kumimoji="1" lang="ja-JP" altLang="en-US" sz="1200"/>
            <a:t>百万円</a:t>
          </a:r>
          <a:endParaRPr kumimoji="1" lang="en-US" altLang="ja-JP" sz="1200"/>
        </a:p>
      </xdr:txBody>
    </xdr:sp>
    <xdr:clientData/>
  </xdr:oneCellAnchor>
  <xdr:oneCellAnchor>
    <xdr:from>
      <xdr:col>36</xdr:col>
      <xdr:colOff>193074</xdr:colOff>
      <xdr:row>756</xdr:row>
      <xdr:rowOff>321790</xdr:rowOff>
    </xdr:from>
    <xdr:ext cx="2265406" cy="724442"/>
    <xdr:sp macro="" textlink="">
      <xdr:nvSpPr>
        <xdr:cNvPr id="11" name="テキスト ボックス 10"/>
        <xdr:cNvSpPr txBox="1"/>
      </xdr:nvSpPr>
      <xdr:spPr>
        <a:xfrm>
          <a:off x="7393974" y="45708415"/>
          <a:ext cx="2265406"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C</a:t>
          </a:r>
          <a:r>
            <a:rPr kumimoji="1" lang="ja-JP" altLang="en-US" sz="1200" baseline="0"/>
            <a:t>法人（</a:t>
          </a:r>
          <a:r>
            <a:rPr kumimoji="1" lang="en-US" altLang="ja-JP" sz="1200" baseline="0"/>
            <a:t>48</a:t>
          </a:r>
          <a:r>
            <a:rPr kumimoji="1" lang="ja-JP" altLang="en-US" sz="1200" baseline="0"/>
            <a:t>）</a:t>
          </a:r>
          <a:endParaRPr kumimoji="1" lang="en-US" altLang="ja-JP" sz="1200" baseline="0"/>
        </a:p>
        <a:p>
          <a:pPr algn="ctr">
            <a:lnSpc>
              <a:spcPts val="1500"/>
            </a:lnSpc>
          </a:pPr>
          <a:r>
            <a:rPr kumimoji="1" lang="en-US" altLang="ja-JP" sz="1200" baseline="0"/>
            <a:t>759</a:t>
          </a:r>
          <a:r>
            <a:rPr kumimoji="1" lang="ja-JP" altLang="en-US" sz="1200" baseline="0"/>
            <a:t>百万円</a:t>
          </a:r>
          <a:endParaRPr kumimoji="1" lang="en-US" altLang="ja-JP" sz="1200"/>
        </a:p>
      </xdr:txBody>
    </xdr:sp>
    <xdr:clientData/>
  </xdr:oneCellAnchor>
  <xdr:twoCellAnchor>
    <xdr:from>
      <xdr:col>22</xdr:col>
      <xdr:colOff>180203</xdr:colOff>
      <xdr:row>759</xdr:row>
      <xdr:rowOff>193074</xdr:rowOff>
    </xdr:from>
    <xdr:to>
      <xdr:col>34</xdr:col>
      <xdr:colOff>1</xdr:colOff>
      <xdr:row>760</xdr:row>
      <xdr:rowOff>262158</xdr:rowOff>
    </xdr:to>
    <xdr:sp macro="" textlink="">
      <xdr:nvSpPr>
        <xdr:cNvPr id="12" name="大かっこ 11"/>
        <xdr:cNvSpPr/>
      </xdr:nvSpPr>
      <xdr:spPr>
        <a:xfrm>
          <a:off x="4580753" y="46636974"/>
          <a:ext cx="2220098" cy="4215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接種体制の構築、接種の実施</a:t>
          </a:r>
          <a:endParaRPr kumimoji="1" lang="en-US" altLang="ja-JP" sz="1200"/>
        </a:p>
      </xdr:txBody>
    </xdr:sp>
    <xdr:clientData/>
  </xdr:twoCellAnchor>
  <xdr:twoCellAnchor>
    <xdr:from>
      <xdr:col>37</xdr:col>
      <xdr:colOff>25743</xdr:colOff>
      <xdr:row>759</xdr:row>
      <xdr:rowOff>193074</xdr:rowOff>
    </xdr:from>
    <xdr:to>
      <xdr:col>48</xdr:col>
      <xdr:colOff>51487</xdr:colOff>
      <xdr:row>760</xdr:row>
      <xdr:rowOff>262158</xdr:rowOff>
    </xdr:to>
    <xdr:sp macro="" textlink="">
      <xdr:nvSpPr>
        <xdr:cNvPr id="13" name="大かっこ 12"/>
        <xdr:cNvSpPr/>
      </xdr:nvSpPr>
      <xdr:spPr>
        <a:xfrm>
          <a:off x="7426668" y="46636974"/>
          <a:ext cx="2226019" cy="4215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接種体制の構築、接種の実施</a:t>
          </a:r>
          <a:endParaRPr kumimoji="1" lang="en-US" altLang="ja-JP" sz="1200"/>
        </a:p>
      </xdr:txBody>
    </xdr:sp>
    <xdr:clientData/>
  </xdr:twoCellAnchor>
  <xdr:twoCellAnchor>
    <xdr:from>
      <xdr:col>37</xdr:col>
      <xdr:colOff>167331</xdr:colOff>
      <xdr:row>754</xdr:row>
      <xdr:rowOff>141588</xdr:rowOff>
    </xdr:from>
    <xdr:to>
      <xdr:col>42</xdr:col>
      <xdr:colOff>26603</xdr:colOff>
      <xdr:row>757</xdr:row>
      <xdr:rowOff>8561</xdr:rowOff>
    </xdr:to>
    <xdr:cxnSp macro="">
      <xdr:nvCxnSpPr>
        <xdr:cNvPr id="14" name="直線矢印コネクタ 13"/>
        <xdr:cNvCxnSpPr/>
      </xdr:nvCxnSpPr>
      <xdr:spPr>
        <a:xfrm>
          <a:off x="7568256" y="44823363"/>
          <a:ext cx="859397" cy="92424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102973</xdr:colOff>
      <xdr:row>755</xdr:row>
      <xdr:rowOff>257432</xdr:rowOff>
    </xdr:from>
    <xdr:ext cx="1261884" cy="292452"/>
    <xdr:sp macro="" textlink="">
      <xdr:nvSpPr>
        <xdr:cNvPr id="15" name="テキスト ボックス 14"/>
        <xdr:cNvSpPr txBox="1"/>
      </xdr:nvSpPr>
      <xdr:spPr>
        <a:xfrm>
          <a:off x="4103473" y="45291632"/>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33</xdr:col>
      <xdr:colOff>38615</xdr:colOff>
      <xdr:row>755</xdr:row>
      <xdr:rowOff>257432</xdr:rowOff>
    </xdr:from>
    <xdr:ext cx="1261884" cy="292452"/>
    <xdr:sp macro="" textlink="">
      <xdr:nvSpPr>
        <xdr:cNvPr id="16" name="テキスト ボックス 15"/>
        <xdr:cNvSpPr txBox="1"/>
      </xdr:nvSpPr>
      <xdr:spPr>
        <a:xfrm>
          <a:off x="6639440" y="45291632"/>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28</xdr:col>
      <xdr:colOff>1</xdr:colOff>
      <xdr:row>761</xdr:row>
      <xdr:rowOff>51487</xdr:rowOff>
    </xdr:from>
    <xdr:to>
      <xdr:col>28</xdr:col>
      <xdr:colOff>860</xdr:colOff>
      <xdr:row>763</xdr:row>
      <xdr:rowOff>330351</xdr:rowOff>
    </xdr:to>
    <xdr:cxnSp macro="">
      <xdr:nvCxnSpPr>
        <xdr:cNvPr id="17" name="直線矢印コネクタ 16"/>
        <xdr:cNvCxnSpPr/>
      </xdr:nvCxnSpPr>
      <xdr:spPr>
        <a:xfrm>
          <a:off x="5600701" y="47200237"/>
          <a:ext cx="859" cy="98371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193075</xdr:colOff>
      <xdr:row>764</xdr:row>
      <xdr:rowOff>64358</xdr:rowOff>
    </xdr:from>
    <xdr:ext cx="2291149" cy="724442"/>
    <xdr:sp macro="" textlink="">
      <xdr:nvSpPr>
        <xdr:cNvPr id="18" name="テキスト ボックス 17"/>
        <xdr:cNvSpPr txBox="1"/>
      </xdr:nvSpPr>
      <xdr:spPr>
        <a:xfrm>
          <a:off x="4593625" y="48270383"/>
          <a:ext cx="229114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baseline="0"/>
            <a:t> </a:t>
          </a:r>
          <a:r>
            <a:rPr kumimoji="1" lang="ja-JP" altLang="en-US" sz="1200" baseline="0"/>
            <a:t>医療機関</a:t>
          </a:r>
          <a:endParaRPr kumimoji="1" lang="en-US" altLang="ja-JP" sz="1200"/>
        </a:p>
      </xdr:txBody>
    </xdr:sp>
    <xdr:clientData/>
  </xdr:oneCellAnchor>
  <xdr:twoCellAnchor>
    <xdr:from>
      <xdr:col>22</xdr:col>
      <xdr:colOff>167331</xdr:colOff>
      <xdr:row>765</xdr:row>
      <xdr:rowOff>270303</xdr:rowOff>
    </xdr:from>
    <xdr:to>
      <xdr:col>33</xdr:col>
      <xdr:colOff>193075</xdr:colOff>
      <xdr:row>766</xdr:row>
      <xdr:rowOff>17597</xdr:rowOff>
    </xdr:to>
    <xdr:sp macro="" textlink="">
      <xdr:nvSpPr>
        <xdr:cNvPr id="19" name="大かっこ 18"/>
        <xdr:cNvSpPr/>
      </xdr:nvSpPr>
      <xdr:spPr>
        <a:xfrm>
          <a:off x="4567881" y="49143078"/>
          <a:ext cx="2226019" cy="4140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接種体制の構築、接種の実施</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 zoomScale="85" zoomScaleNormal="75" zoomScaleSheetLayoutView="85"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405</v>
      </c>
      <c r="AJ2" s="944" t="s">
        <v>738</v>
      </c>
      <c r="AK2" s="944"/>
      <c r="AL2" s="944"/>
      <c r="AM2" s="944"/>
      <c r="AN2" s="98" t="s">
        <v>405</v>
      </c>
      <c r="AO2" s="944">
        <v>20</v>
      </c>
      <c r="AP2" s="944"/>
      <c r="AQ2" s="944"/>
      <c r="AR2" s="99" t="s">
        <v>708</v>
      </c>
      <c r="AS2" s="950">
        <v>201</v>
      </c>
      <c r="AT2" s="950"/>
      <c r="AU2" s="950"/>
      <c r="AV2" s="98" t="str">
        <f>IF(AW2="","","-")</f>
        <v/>
      </c>
      <c r="AW2" s="910"/>
      <c r="AX2" s="910"/>
    </row>
    <row r="3" spans="1:50" ht="21" customHeight="1" thickBot="1" x14ac:dyDescent="0.2">
      <c r="A3" s="866" t="s">
        <v>701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709</v>
      </c>
      <c r="AK3" s="868"/>
      <c r="AL3" s="868"/>
      <c r="AM3" s="868"/>
      <c r="AN3" s="868"/>
      <c r="AO3" s="868"/>
      <c r="AP3" s="868"/>
      <c r="AQ3" s="868"/>
      <c r="AR3" s="868"/>
      <c r="AS3" s="868"/>
      <c r="AT3" s="868"/>
      <c r="AU3" s="868"/>
      <c r="AV3" s="868"/>
      <c r="AW3" s="868"/>
      <c r="AX3" s="24" t="s">
        <v>65</v>
      </c>
    </row>
    <row r="4" spans="1:50" ht="24.75" customHeight="1" x14ac:dyDescent="0.15">
      <c r="A4" s="709" t="s">
        <v>25</v>
      </c>
      <c r="B4" s="710"/>
      <c r="C4" s="710"/>
      <c r="D4" s="710"/>
      <c r="E4" s="710"/>
      <c r="F4" s="710"/>
      <c r="G4" s="687" t="s">
        <v>710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38" t="s">
        <v>713</v>
      </c>
      <c r="H5" s="839"/>
      <c r="I5" s="839"/>
      <c r="J5" s="839"/>
      <c r="K5" s="839"/>
      <c r="L5" s="839"/>
      <c r="M5" s="840" t="s">
        <v>66</v>
      </c>
      <c r="N5" s="841"/>
      <c r="O5" s="841"/>
      <c r="P5" s="841"/>
      <c r="Q5" s="841"/>
      <c r="R5" s="842"/>
      <c r="S5" s="843" t="s">
        <v>714</v>
      </c>
      <c r="T5" s="839"/>
      <c r="U5" s="839"/>
      <c r="V5" s="839"/>
      <c r="W5" s="839"/>
      <c r="X5" s="844"/>
      <c r="Y5" s="703" t="s">
        <v>3</v>
      </c>
      <c r="Z5" s="547"/>
      <c r="AA5" s="547"/>
      <c r="AB5" s="547"/>
      <c r="AC5" s="547"/>
      <c r="AD5" s="548"/>
      <c r="AE5" s="704" t="s">
        <v>715</v>
      </c>
      <c r="AF5" s="704"/>
      <c r="AG5" s="704"/>
      <c r="AH5" s="704"/>
      <c r="AI5" s="704"/>
      <c r="AJ5" s="704"/>
      <c r="AK5" s="704"/>
      <c r="AL5" s="704"/>
      <c r="AM5" s="704"/>
      <c r="AN5" s="704"/>
      <c r="AO5" s="704"/>
      <c r="AP5" s="705"/>
      <c r="AQ5" s="706" t="s">
        <v>712</v>
      </c>
      <c r="AR5" s="707"/>
      <c r="AS5" s="707"/>
      <c r="AT5" s="707"/>
      <c r="AU5" s="707"/>
      <c r="AV5" s="707"/>
      <c r="AW5" s="707"/>
      <c r="AX5" s="708"/>
    </row>
    <row r="6" spans="1:50" ht="39" customHeight="1" x14ac:dyDescent="0.15">
      <c r="A6" s="711" t="s">
        <v>4</v>
      </c>
      <c r="B6" s="712"/>
      <c r="C6" s="712"/>
      <c r="D6" s="712"/>
      <c r="E6" s="712"/>
      <c r="F6" s="712"/>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716</v>
      </c>
      <c r="H7" s="503"/>
      <c r="I7" s="503"/>
      <c r="J7" s="503"/>
      <c r="K7" s="503"/>
      <c r="L7" s="503"/>
      <c r="M7" s="503"/>
      <c r="N7" s="503"/>
      <c r="O7" s="503"/>
      <c r="P7" s="503"/>
      <c r="Q7" s="503"/>
      <c r="R7" s="503"/>
      <c r="S7" s="503"/>
      <c r="T7" s="503"/>
      <c r="U7" s="503"/>
      <c r="V7" s="503"/>
      <c r="W7" s="503"/>
      <c r="X7" s="504"/>
      <c r="Y7" s="922" t="s">
        <v>388</v>
      </c>
      <c r="Z7" s="444"/>
      <c r="AA7" s="444"/>
      <c r="AB7" s="444"/>
      <c r="AC7" s="444"/>
      <c r="AD7" s="923"/>
      <c r="AE7" s="911" t="s">
        <v>716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9" t="s">
        <v>256</v>
      </c>
      <c r="B8" s="500"/>
      <c r="C8" s="500"/>
      <c r="D8" s="500"/>
      <c r="E8" s="500"/>
      <c r="F8" s="501"/>
      <c r="G8" s="945" t="str">
        <f>入力規則等!A27</f>
        <v>-</v>
      </c>
      <c r="H8" s="725"/>
      <c r="I8" s="725"/>
      <c r="J8" s="725"/>
      <c r="K8" s="725"/>
      <c r="L8" s="725"/>
      <c r="M8" s="725"/>
      <c r="N8" s="725"/>
      <c r="O8" s="725"/>
      <c r="P8" s="725"/>
      <c r="Q8" s="725"/>
      <c r="R8" s="725"/>
      <c r="S8" s="725"/>
      <c r="T8" s="725"/>
      <c r="U8" s="725"/>
      <c r="V8" s="725"/>
      <c r="W8" s="725"/>
      <c r="X8" s="946"/>
      <c r="Y8" s="845" t="s">
        <v>257</v>
      </c>
      <c r="Z8" s="846"/>
      <c r="AA8" s="846"/>
      <c r="AB8" s="846"/>
      <c r="AC8" s="846"/>
      <c r="AD8" s="847"/>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81.75" customHeight="1" x14ac:dyDescent="0.15">
      <c r="A9" s="848" t="s">
        <v>23</v>
      </c>
      <c r="B9" s="849"/>
      <c r="C9" s="849"/>
      <c r="D9" s="849"/>
      <c r="E9" s="849"/>
      <c r="F9" s="849"/>
      <c r="G9" s="850" t="s">
        <v>741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5" t="s">
        <v>30</v>
      </c>
      <c r="B10" s="666"/>
      <c r="C10" s="666"/>
      <c r="D10" s="666"/>
      <c r="E10" s="666"/>
      <c r="F10" s="666"/>
      <c r="G10" s="761" t="s">
        <v>773</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5" t="s">
        <v>5</v>
      </c>
      <c r="B11" s="666"/>
      <c r="C11" s="666"/>
      <c r="D11" s="666"/>
      <c r="E11" s="666"/>
      <c r="F11" s="667"/>
      <c r="G11" s="700" t="str">
        <f>入力規則等!P10</f>
        <v>その他</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3" t="s">
        <v>24</v>
      </c>
      <c r="B12" s="964"/>
      <c r="C12" s="964"/>
      <c r="D12" s="964"/>
      <c r="E12" s="964"/>
      <c r="F12" s="965"/>
      <c r="G12" s="767"/>
      <c r="H12" s="768"/>
      <c r="I12" s="768"/>
      <c r="J12" s="768"/>
      <c r="K12" s="768"/>
      <c r="L12" s="768"/>
      <c r="M12" s="768"/>
      <c r="N12" s="768"/>
      <c r="O12" s="768"/>
      <c r="P12" s="451" t="s">
        <v>389</v>
      </c>
      <c r="Q12" s="446"/>
      <c r="R12" s="446"/>
      <c r="S12" s="446"/>
      <c r="T12" s="446"/>
      <c r="U12" s="446"/>
      <c r="V12" s="447"/>
      <c r="W12" s="451" t="s">
        <v>411</v>
      </c>
      <c r="X12" s="446"/>
      <c r="Y12" s="446"/>
      <c r="Z12" s="446"/>
      <c r="AA12" s="446"/>
      <c r="AB12" s="446"/>
      <c r="AC12" s="447"/>
      <c r="AD12" s="451" t="s">
        <v>698</v>
      </c>
      <c r="AE12" s="446"/>
      <c r="AF12" s="446"/>
      <c r="AG12" s="446"/>
      <c r="AH12" s="446"/>
      <c r="AI12" s="446"/>
      <c r="AJ12" s="447"/>
      <c r="AK12" s="451" t="s">
        <v>702</v>
      </c>
      <c r="AL12" s="446"/>
      <c r="AM12" s="446"/>
      <c r="AN12" s="446"/>
      <c r="AO12" s="446"/>
      <c r="AP12" s="446"/>
      <c r="AQ12" s="447"/>
      <c r="AR12" s="451" t="s">
        <v>703</v>
      </c>
      <c r="AS12" s="446"/>
      <c r="AT12" s="446"/>
      <c r="AU12" s="446"/>
      <c r="AV12" s="446"/>
      <c r="AW12" s="446"/>
      <c r="AX12" s="727"/>
    </row>
    <row r="13" spans="1:50" ht="21" customHeight="1" x14ac:dyDescent="0.15">
      <c r="A13" s="617"/>
      <c r="B13" s="618"/>
      <c r="C13" s="618"/>
      <c r="D13" s="618"/>
      <c r="E13" s="618"/>
      <c r="F13" s="619"/>
      <c r="G13" s="728" t="s">
        <v>6</v>
      </c>
      <c r="H13" s="729"/>
      <c r="I13" s="771" t="s">
        <v>7</v>
      </c>
      <c r="J13" s="772"/>
      <c r="K13" s="772"/>
      <c r="L13" s="772"/>
      <c r="M13" s="772"/>
      <c r="N13" s="772"/>
      <c r="O13" s="773"/>
      <c r="P13" s="662" t="s">
        <v>717</v>
      </c>
      <c r="Q13" s="663"/>
      <c r="R13" s="663"/>
      <c r="S13" s="663"/>
      <c r="T13" s="663"/>
      <c r="U13" s="663"/>
      <c r="V13" s="664"/>
      <c r="W13" s="662" t="s">
        <v>717</v>
      </c>
      <c r="X13" s="663"/>
      <c r="Y13" s="663"/>
      <c r="Z13" s="663"/>
      <c r="AA13" s="663"/>
      <c r="AB13" s="663"/>
      <c r="AC13" s="664"/>
      <c r="AD13" s="662" t="s">
        <v>717</v>
      </c>
      <c r="AE13" s="663"/>
      <c r="AF13" s="663"/>
      <c r="AG13" s="663"/>
      <c r="AH13" s="663"/>
      <c r="AI13" s="663"/>
      <c r="AJ13" s="664"/>
      <c r="AK13" s="662">
        <v>0</v>
      </c>
      <c r="AL13" s="663"/>
      <c r="AM13" s="663"/>
      <c r="AN13" s="663"/>
      <c r="AO13" s="663"/>
      <c r="AP13" s="663"/>
      <c r="AQ13" s="664"/>
      <c r="AR13" s="919">
        <v>0</v>
      </c>
      <c r="AS13" s="920"/>
      <c r="AT13" s="920"/>
      <c r="AU13" s="920"/>
      <c r="AV13" s="920"/>
      <c r="AW13" s="920"/>
      <c r="AX13" s="921"/>
    </row>
    <row r="14" spans="1:50" ht="21" customHeight="1" x14ac:dyDescent="0.15">
      <c r="A14" s="617"/>
      <c r="B14" s="618"/>
      <c r="C14" s="618"/>
      <c r="D14" s="618"/>
      <c r="E14" s="618"/>
      <c r="F14" s="619"/>
      <c r="G14" s="730"/>
      <c r="H14" s="731"/>
      <c r="I14" s="716" t="s">
        <v>8</v>
      </c>
      <c r="J14" s="769"/>
      <c r="K14" s="769"/>
      <c r="L14" s="769"/>
      <c r="M14" s="769"/>
      <c r="N14" s="769"/>
      <c r="O14" s="770"/>
      <c r="P14" s="662" t="s">
        <v>717</v>
      </c>
      <c r="Q14" s="663"/>
      <c r="R14" s="663"/>
      <c r="S14" s="663"/>
      <c r="T14" s="663"/>
      <c r="U14" s="663"/>
      <c r="V14" s="664"/>
      <c r="W14" s="662" t="s">
        <v>717</v>
      </c>
      <c r="X14" s="663"/>
      <c r="Y14" s="663"/>
      <c r="Z14" s="663"/>
      <c r="AA14" s="663"/>
      <c r="AB14" s="663"/>
      <c r="AC14" s="664"/>
      <c r="AD14" s="662">
        <v>583606</v>
      </c>
      <c r="AE14" s="663"/>
      <c r="AF14" s="663"/>
      <c r="AG14" s="663"/>
      <c r="AH14" s="663"/>
      <c r="AI14" s="663"/>
      <c r="AJ14" s="664"/>
      <c r="AK14" s="662" t="s">
        <v>728</v>
      </c>
      <c r="AL14" s="663"/>
      <c r="AM14" s="663"/>
      <c r="AN14" s="663"/>
      <c r="AO14" s="663"/>
      <c r="AP14" s="663"/>
      <c r="AQ14" s="664"/>
      <c r="AR14" s="793"/>
      <c r="AS14" s="793"/>
      <c r="AT14" s="793"/>
      <c r="AU14" s="793"/>
      <c r="AV14" s="793"/>
      <c r="AW14" s="793"/>
      <c r="AX14" s="794"/>
    </row>
    <row r="15" spans="1:50" ht="21" customHeight="1" x14ac:dyDescent="0.15">
      <c r="A15" s="617"/>
      <c r="B15" s="618"/>
      <c r="C15" s="618"/>
      <c r="D15" s="618"/>
      <c r="E15" s="618"/>
      <c r="F15" s="619"/>
      <c r="G15" s="730"/>
      <c r="H15" s="731"/>
      <c r="I15" s="716" t="s">
        <v>51</v>
      </c>
      <c r="J15" s="717"/>
      <c r="K15" s="717"/>
      <c r="L15" s="717"/>
      <c r="M15" s="717"/>
      <c r="N15" s="717"/>
      <c r="O15" s="718"/>
      <c r="P15" s="662" t="s">
        <v>717</v>
      </c>
      <c r="Q15" s="663"/>
      <c r="R15" s="663"/>
      <c r="S15" s="663"/>
      <c r="T15" s="663"/>
      <c r="U15" s="663"/>
      <c r="V15" s="664"/>
      <c r="W15" s="662" t="s">
        <v>717</v>
      </c>
      <c r="X15" s="663"/>
      <c r="Y15" s="663"/>
      <c r="Z15" s="663"/>
      <c r="AA15" s="663"/>
      <c r="AB15" s="663"/>
      <c r="AC15" s="664"/>
      <c r="AD15" s="662" t="s">
        <v>717</v>
      </c>
      <c r="AE15" s="663"/>
      <c r="AF15" s="663"/>
      <c r="AG15" s="663"/>
      <c r="AH15" s="663"/>
      <c r="AI15" s="663"/>
      <c r="AJ15" s="664"/>
      <c r="AK15" s="662">
        <v>794048</v>
      </c>
      <c r="AL15" s="663"/>
      <c r="AM15" s="663"/>
      <c r="AN15" s="663"/>
      <c r="AO15" s="663"/>
      <c r="AP15" s="663"/>
      <c r="AQ15" s="664"/>
      <c r="AR15" s="662" t="s">
        <v>807</v>
      </c>
      <c r="AS15" s="663"/>
      <c r="AT15" s="663"/>
      <c r="AU15" s="663"/>
      <c r="AV15" s="663"/>
      <c r="AW15" s="663"/>
      <c r="AX15" s="808"/>
    </row>
    <row r="16" spans="1:50" ht="21" customHeight="1" x14ac:dyDescent="0.15">
      <c r="A16" s="617"/>
      <c r="B16" s="618"/>
      <c r="C16" s="618"/>
      <c r="D16" s="618"/>
      <c r="E16" s="618"/>
      <c r="F16" s="619"/>
      <c r="G16" s="730"/>
      <c r="H16" s="731"/>
      <c r="I16" s="716" t="s">
        <v>52</v>
      </c>
      <c r="J16" s="717"/>
      <c r="K16" s="717"/>
      <c r="L16" s="717"/>
      <c r="M16" s="717"/>
      <c r="N16" s="717"/>
      <c r="O16" s="718"/>
      <c r="P16" s="662" t="s">
        <v>717</v>
      </c>
      <c r="Q16" s="663"/>
      <c r="R16" s="663"/>
      <c r="S16" s="663"/>
      <c r="T16" s="663"/>
      <c r="U16" s="663"/>
      <c r="V16" s="664"/>
      <c r="W16" s="662" t="s">
        <v>717</v>
      </c>
      <c r="X16" s="663"/>
      <c r="Y16" s="663"/>
      <c r="Z16" s="663"/>
      <c r="AA16" s="663"/>
      <c r="AB16" s="663"/>
      <c r="AC16" s="664"/>
      <c r="AD16" s="662">
        <v>-794048</v>
      </c>
      <c r="AE16" s="663"/>
      <c r="AF16" s="663"/>
      <c r="AG16" s="663"/>
      <c r="AH16" s="663"/>
      <c r="AI16" s="663"/>
      <c r="AJ16" s="664"/>
      <c r="AK16" s="662" t="s">
        <v>787</v>
      </c>
      <c r="AL16" s="663"/>
      <c r="AM16" s="663"/>
      <c r="AN16" s="663"/>
      <c r="AO16" s="663"/>
      <c r="AP16" s="663"/>
      <c r="AQ16" s="664"/>
      <c r="AR16" s="764"/>
      <c r="AS16" s="765"/>
      <c r="AT16" s="765"/>
      <c r="AU16" s="765"/>
      <c r="AV16" s="765"/>
      <c r="AW16" s="765"/>
      <c r="AX16" s="766"/>
    </row>
    <row r="17" spans="1:50" ht="24.75" customHeight="1" x14ac:dyDescent="0.15">
      <c r="A17" s="617"/>
      <c r="B17" s="618"/>
      <c r="C17" s="618"/>
      <c r="D17" s="618"/>
      <c r="E17" s="618"/>
      <c r="F17" s="619"/>
      <c r="G17" s="730"/>
      <c r="H17" s="731"/>
      <c r="I17" s="716" t="s">
        <v>50</v>
      </c>
      <c r="J17" s="769"/>
      <c r="K17" s="769"/>
      <c r="L17" s="769"/>
      <c r="M17" s="769"/>
      <c r="N17" s="769"/>
      <c r="O17" s="770"/>
      <c r="P17" s="662" t="s">
        <v>717</v>
      </c>
      <c r="Q17" s="663"/>
      <c r="R17" s="663"/>
      <c r="S17" s="663"/>
      <c r="T17" s="663"/>
      <c r="U17" s="663"/>
      <c r="V17" s="664"/>
      <c r="W17" s="662" t="s">
        <v>717</v>
      </c>
      <c r="X17" s="663"/>
      <c r="Y17" s="663"/>
      <c r="Z17" s="663"/>
      <c r="AA17" s="663"/>
      <c r="AB17" s="663"/>
      <c r="AC17" s="664"/>
      <c r="AD17" s="662">
        <v>257661</v>
      </c>
      <c r="AE17" s="663"/>
      <c r="AF17" s="663"/>
      <c r="AG17" s="663"/>
      <c r="AH17" s="663"/>
      <c r="AI17" s="663"/>
      <c r="AJ17" s="664"/>
      <c r="AK17" s="662" t="s">
        <v>728</v>
      </c>
      <c r="AL17" s="663"/>
      <c r="AM17" s="663"/>
      <c r="AN17" s="663"/>
      <c r="AO17" s="663"/>
      <c r="AP17" s="663"/>
      <c r="AQ17" s="664"/>
      <c r="AR17" s="917"/>
      <c r="AS17" s="917"/>
      <c r="AT17" s="917"/>
      <c r="AU17" s="917"/>
      <c r="AV17" s="917"/>
      <c r="AW17" s="917"/>
      <c r="AX17" s="918"/>
    </row>
    <row r="18" spans="1:50" ht="24.75" customHeight="1" x14ac:dyDescent="0.15">
      <c r="A18" s="617"/>
      <c r="B18" s="618"/>
      <c r="C18" s="618"/>
      <c r="D18" s="618"/>
      <c r="E18" s="618"/>
      <c r="F18" s="619"/>
      <c r="G18" s="732"/>
      <c r="H18" s="733"/>
      <c r="I18" s="721" t="s">
        <v>20</v>
      </c>
      <c r="J18" s="722"/>
      <c r="K18" s="722"/>
      <c r="L18" s="722"/>
      <c r="M18" s="722"/>
      <c r="N18" s="722"/>
      <c r="O18" s="723"/>
      <c r="P18" s="877">
        <f>SUM(P13:V17)</f>
        <v>0</v>
      </c>
      <c r="Q18" s="878"/>
      <c r="R18" s="878"/>
      <c r="S18" s="878"/>
      <c r="T18" s="878"/>
      <c r="U18" s="878"/>
      <c r="V18" s="879"/>
      <c r="W18" s="877">
        <f>SUM(W13:AC17)</f>
        <v>0</v>
      </c>
      <c r="X18" s="878"/>
      <c r="Y18" s="878"/>
      <c r="Z18" s="878"/>
      <c r="AA18" s="878"/>
      <c r="AB18" s="878"/>
      <c r="AC18" s="879"/>
      <c r="AD18" s="877">
        <f>SUM(AD13:AJ17)</f>
        <v>47219</v>
      </c>
      <c r="AE18" s="878"/>
      <c r="AF18" s="878"/>
      <c r="AG18" s="878"/>
      <c r="AH18" s="878"/>
      <c r="AI18" s="878"/>
      <c r="AJ18" s="879"/>
      <c r="AK18" s="877">
        <f>SUM(AK13:AQ17)</f>
        <v>794048</v>
      </c>
      <c r="AL18" s="878"/>
      <c r="AM18" s="878"/>
      <c r="AN18" s="878"/>
      <c r="AO18" s="878"/>
      <c r="AP18" s="878"/>
      <c r="AQ18" s="879"/>
      <c r="AR18" s="877">
        <f>SUM(AR13:AX17)</f>
        <v>0</v>
      </c>
      <c r="AS18" s="878"/>
      <c r="AT18" s="878"/>
      <c r="AU18" s="878"/>
      <c r="AV18" s="878"/>
      <c r="AW18" s="878"/>
      <c r="AX18" s="880"/>
    </row>
    <row r="19" spans="1:50" ht="24.75" customHeight="1" x14ac:dyDescent="0.15">
      <c r="A19" s="617"/>
      <c r="B19" s="618"/>
      <c r="C19" s="618"/>
      <c r="D19" s="618"/>
      <c r="E19" s="618"/>
      <c r="F19" s="619"/>
      <c r="G19" s="875" t="s">
        <v>9</v>
      </c>
      <c r="H19" s="876"/>
      <c r="I19" s="876"/>
      <c r="J19" s="876"/>
      <c r="K19" s="876"/>
      <c r="L19" s="876"/>
      <c r="M19" s="876"/>
      <c r="N19" s="876"/>
      <c r="O19" s="876"/>
      <c r="P19" s="662">
        <v>0</v>
      </c>
      <c r="Q19" s="663"/>
      <c r="R19" s="663"/>
      <c r="S19" s="663"/>
      <c r="T19" s="663"/>
      <c r="U19" s="663"/>
      <c r="V19" s="664"/>
      <c r="W19" s="662">
        <v>0</v>
      </c>
      <c r="X19" s="663"/>
      <c r="Y19" s="663"/>
      <c r="Z19" s="663"/>
      <c r="AA19" s="663"/>
      <c r="AB19" s="663"/>
      <c r="AC19" s="664"/>
      <c r="AD19" s="662">
        <v>45596</v>
      </c>
      <c r="AE19" s="663"/>
      <c r="AF19" s="663"/>
      <c r="AG19" s="663"/>
      <c r="AH19" s="663"/>
      <c r="AI19" s="663"/>
      <c r="AJ19" s="664"/>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0.96562824286833693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6"/>
      <c r="G21" s="314" t="s">
        <v>353</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7.8128052144768909E-2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706</v>
      </c>
      <c r="B22" s="973"/>
      <c r="C22" s="973"/>
      <c r="D22" s="973"/>
      <c r="E22" s="973"/>
      <c r="F22" s="974"/>
      <c r="G22" s="968" t="s">
        <v>332</v>
      </c>
      <c r="H22" s="222"/>
      <c r="I22" s="222"/>
      <c r="J22" s="222"/>
      <c r="K22" s="222"/>
      <c r="L22" s="222"/>
      <c r="M22" s="222"/>
      <c r="N22" s="222"/>
      <c r="O22" s="223"/>
      <c r="P22" s="933" t="s">
        <v>704</v>
      </c>
      <c r="Q22" s="222"/>
      <c r="R22" s="222"/>
      <c r="S22" s="222"/>
      <c r="T22" s="222"/>
      <c r="U22" s="222"/>
      <c r="V22" s="223"/>
      <c r="W22" s="933" t="s">
        <v>705</v>
      </c>
      <c r="X22" s="222"/>
      <c r="Y22" s="222"/>
      <c r="Z22" s="222"/>
      <c r="AA22" s="222"/>
      <c r="AB22" s="222"/>
      <c r="AC22" s="223"/>
      <c r="AD22" s="933" t="s">
        <v>331</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718</v>
      </c>
      <c r="H23" s="970"/>
      <c r="I23" s="970"/>
      <c r="J23" s="970"/>
      <c r="K23" s="970"/>
      <c r="L23" s="970"/>
      <c r="M23" s="970"/>
      <c r="N23" s="970"/>
      <c r="O23" s="971"/>
      <c r="P23" s="919">
        <v>0</v>
      </c>
      <c r="Q23" s="920"/>
      <c r="R23" s="920"/>
      <c r="S23" s="920"/>
      <c r="T23" s="920"/>
      <c r="U23" s="920"/>
      <c r="V23" s="934"/>
      <c r="W23" s="919">
        <v>0</v>
      </c>
      <c r="X23" s="920"/>
      <c r="Y23" s="920"/>
      <c r="Z23" s="920"/>
      <c r="AA23" s="920"/>
      <c r="AB23" s="920"/>
      <c r="AC23" s="934"/>
      <c r="AD23" s="982" t="s">
        <v>746</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745</v>
      </c>
      <c r="H24" s="936"/>
      <c r="I24" s="936"/>
      <c r="J24" s="936"/>
      <c r="K24" s="936"/>
      <c r="L24" s="936"/>
      <c r="M24" s="936"/>
      <c r="N24" s="936"/>
      <c r="O24" s="937"/>
      <c r="P24" s="662">
        <v>0</v>
      </c>
      <c r="Q24" s="663"/>
      <c r="R24" s="663"/>
      <c r="S24" s="663"/>
      <c r="T24" s="663"/>
      <c r="U24" s="663"/>
      <c r="V24" s="664"/>
      <c r="W24" s="662">
        <v>0</v>
      </c>
      <c r="X24" s="663"/>
      <c r="Y24" s="663"/>
      <c r="Z24" s="663"/>
      <c r="AA24" s="663"/>
      <c r="AB24" s="663"/>
      <c r="AC24" s="664"/>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t="s">
        <v>744</v>
      </c>
      <c r="H25" s="936"/>
      <c r="I25" s="936"/>
      <c r="J25" s="936"/>
      <c r="K25" s="936"/>
      <c r="L25" s="936"/>
      <c r="M25" s="936"/>
      <c r="N25" s="936"/>
      <c r="O25" s="937"/>
      <c r="P25" s="662">
        <v>0</v>
      </c>
      <c r="Q25" s="663"/>
      <c r="R25" s="663"/>
      <c r="S25" s="663"/>
      <c r="T25" s="663"/>
      <c r="U25" s="663"/>
      <c r="V25" s="664"/>
      <c r="W25" s="662">
        <v>0</v>
      </c>
      <c r="X25" s="663"/>
      <c r="Y25" s="663"/>
      <c r="Z25" s="663"/>
      <c r="AA25" s="663"/>
      <c r="AB25" s="663"/>
      <c r="AC25" s="664"/>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t="s">
        <v>743</v>
      </c>
      <c r="H26" s="936"/>
      <c r="I26" s="936"/>
      <c r="J26" s="936"/>
      <c r="K26" s="936"/>
      <c r="L26" s="936"/>
      <c r="M26" s="936"/>
      <c r="N26" s="936"/>
      <c r="O26" s="937"/>
      <c r="P26" s="662">
        <v>0</v>
      </c>
      <c r="Q26" s="663"/>
      <c r="R26" s="663"/>
      <c r="S26" s="663"/>
      <c r="T26" s="663"/>
      <c r="U26" s="663"/>
      <c r="V26" s="664"/>
      <c r="W26" s="662">
        <v>0</v>
      </c>
      <c r="X26" s="663"/>
      <c r="Y26" s="663"/>
      <c r="Z26" s="663"/>
      <c r="AA26" s="663"/>
      <c r="AB26" s="663"/>
      <c r="AC26" s="664"/>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5" t="s">
        <v>742</v>
      </c>
      <c r="H27" s="936"/>
      <c r="I27" s="936"/>
      <c r="J27" s="936"/>
      <c r="K27" s="936"/>
      <c r="L27" s="936"/>
      <c r="M27" s="936"/>
      <c r="N27" s="936"/>
      <c r="O27" s="937"/>
      <c r="P27" s="662">
        <v>0</v>
      </c>
      <c r="Q27" s="663"/>
      <c r="R27" s="663"/>
      <c r="S27" s="663"/>
      <c r="T27" s="663"/>
      <c r="U27" s="663"/>
      <c r="V27" s="664"/>
      <c r="W27" s="662">
        <v>0</v>
      </c>
      <c r="X27" s="663"/>
      <c r="Y27" s="663"/>
      <c r="Z27" s="663"/>
      <c r="AA27" s="663"/>
      <c r="AB27" s="663"/>
      <c r="AC27" s="664"/>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336</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333</v>
      </c>
      <c r="H29" s="942"/>
      <c r="I29" s="942"/>
      <c r="J29" s="942"/>
      <c r="K29" s="942"/>
      <c r="L29" s="942"/>
      <c r="M29" s="942"/>
      <c r="N29" s="942"/>
      <c r="O29" s="943"/>
      <c r="P29" s="662">
        <f>AK13</f>
        <v>0</v>
      </c>
      <c r="Q29" s="663"/>
      <c r="R29" s="663"/>
      <c r="S29" s="663"/>
      <c r="T29" s="663"/>
      <c r="U29" s="663"/>
      <c r="V29" s="664"/>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348</v>
      </c>
      <c r="B30" s="861"/>
      <c r="C30" s="861"/>
      <c r="D30" s="861"/>
      <c r="E30" s="861"/>
      <c r="F30" s="862"/>
      <c r="G30" s="780" t="s">
        <v>146</v>
      </c>
      <c r="H30" s="781"/>
      <c r="I30" s="781"/>
      <c r="J30" s="781"/>
      <c r="K30" s="781"/>
      <c r="L30" s="781"/>
      <c r="M30" s="781"/>
      <c r="N30" s="781"/>
      <c r="O30" s="782"/>
      <c r="P30" s="856" t="s">
        <v>59</v>
      </c>
      <c r="Q30" s="781"/>
      <c r="R30" s="781"/>
      <c r="S30" s="781"/>
      <c r="T30" s="781"/>
      <c r="U30" s="781"/>
      <c r="V30" s="781"/>
      <c r="W30" s="781"/>
      <c r="X30" s="782"/>
      <c r="Y30" s="853"/>
      <c r="Z30" s="854"/>
      <c r="AA30" s="855"/>
      <c r="AB30" s="857" t="s">
        <v>11</v>
      </c>
      <c r="AC30" s="858"/>
      <c r="AD30" s="859"/>
      <c r="AE30" s="857" t="s">
        <v>389</v>
      </c>
      <c r="AF30" s="858"/>
      <c r="AG30" s="858"/>
      <c r="AH30" s="859"/>
      <c r="AI30" s="914" t="s">
        <v>411</v>
      </c>
      <c r="AJ30" s="914"/>
      <c r="AK30" s="914"/>
      <c r="AL30" s="857"/>
      <c r="AM30" s="914" t="s">
        <v>508</v>
      </c>
      <c r="AN30" s="914"/>
      <c r="AO30" s="914"/>
      <c r="AP30" s="857"/>
      <c r="AQ30" s="774" t="s">
        <v>232</v>
      </c>
      <c r="AR30" s="775"/>
      <c r="AS30" s="775"/>
      <c r="AT30" s="776"/>
      <c r="AU30" s="781" t="s">
        <v>134</v>
      </c>
      <c r="AV30" s="781"/>
      <c r="AW30" s="781"/>
      <c r="AX30" s="916"/>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5"/>
      <c r="AJ31" s="915"/>
      <c r="AK31" s="915"/>
      <c r="AL31" s="412"/>
      <c r="AM31" s="915"/>
      <c r="AN31" s="915"/>
      <c r="AO31" s="915"/>
      <c r="AP31" s="412"/>
      <c r="AQ31" s="250" t="s">
        <v>717</v>
      </c>
      <c r="AR31" s="201"/>
      <c r="AS31" s="136" t="s">
        <v>233</v>
      </c>
      <c r="AT31" s="137"/>
      <c r="AU31" s="200">
        <v>3</v>
      </c>
      <c r="AV31" s="200"/>
      <c r="AW31" s="397" t="s">
        <v>179</v>
      </c>
      <c r="AX31" s="398"/>
    </row>
    <row r="32" spans="1:50" ht="23.25" customHeight="1" x14ac:dyDescent="0.15">
      <c r="A32" s="402"/>
      <c r="B32" s="400"/>
      <c r="C32" s="400"/>
      <c r="D32" s="400"/>
      <c r="E32" s="400"/>
      <c r="F32" s="401"/>
      <c r="G32" s="568" t="s">
        <v>719</v>
      </c>
      <c r="H32" s="569"/>
      <c r="I32" s="569"/>
      <c r="J32" s="569"/>
      <c r="K32" s="569"/>
      <c r="L32" s="569"/>
      <c r="M32" s="569"/>
      <c r="N32" s="569"/>
      <c r="O32" s="570"/>
      <c r="P32" s="108" t="s">
        <v>720</v>
      </c>
      <c r="Q32" s="108"/>
      <c r="R32" s="108"/>
      <c r="S32" s="108"/>
      <c r="T32" s="108"/>
      <c r="U32" s="108"/>
      <c r="V32" s="108"/>
      <c r="W32" s="108"/>
      <c r="X32" s="109"/>
      <c r="Y32" s="475" t="s">
        <v>12</v>
      </c>
      <c r="Z32" s="535"/>
      <c r="AA32" s="536"/>
      <c r="AB32" s="465" t="s">
        <v>721</v>
      </c>
      <c r="AC32" s="465"/>
      <c r="AD32" s="465"/>
      <c r="AE32" s="218" t="s">
        <v>717</v>
      </c>
      <c r="AF32" s="219"/>
      <c r="AG32" s="219"/>
      <c r="AH32" s="219"/>
      <c r="AI32" s="218" t="s">
        <v>717</v>
      </c>
      <c r="AJ32" s="219"/>
      <c r="AK32" s="219"/>
      <c r="AL32" s="219"/>
      <c r="AM32" s="218">
        <v>1836</v>
      </c>
      <c r="AN32" s="219"/>
      <c r="AO32" s="219"/>
      <c r="AP32" s="219"/>
      <c r="AQ32" s="336" t="s">
        <v>717</v>
      </c>
      <c r="AR32" s="208"/>
      <c r="AS32" s="208"/>
      <c r="AT32" s="337"/>
      <c r="AU32" s="219" t="s">
        <v>717</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721</v>
      </c>
      <c r="AC33" s="527"/>
      <c r="AD33" s="527"/>
      <c r="AE33" s="218" t="s">
        <v>717</v>
      </c>
      <c r="AF33" s="219"/>
      <c r="AG33" s="219"/>
      <c r="AH33" s="219"/>
      <c r="AI33" s="218" t="s">
        <v>717</v>
      </c>
      <c r="AJ33" s="219"/>
      <c r="AK33" s="219"/>
      <c r="AL33" s="219"/>
      <c r="AM33" s="218">
        <v>1836</v>
      </c>
      <c r="AN33" s="219"/>
      <c r="AO33" s="219"/>
      <c r="AP33" s="219"/>
      <c r="AQ33" s="336" t="s">
        <v>717</v>
      </c>
      <c r="AR33" s="208"/>
      <c r="AS33" s="208"/>
      <c r="AT33" s="337"/>
      <c r="AU33" s="219">
        <v>1836</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t="s">
        <v>717</v>
      </c>
      <c r="AF34" s="219"/>
      <c r="AG34" s="219"/>
      <c r="AH34" s="219"/>
      <c r="AI34" s="218" t="s">
        <v>717</v>
      </c>
      <c r="AJ34" s="219"/>
      <c r="AK34" s="219"/>
      <c r="AL34" s="219"/>
      <c r="AM34" s="218">
        <v>100</v>
      </c>
      <c r="AN34" s="219"/>
      <c r="AO34" s="219"/>
      <c r="AP34" s="219"/>
      <c r="AQ34" s="336" t="s">
        <v>717</v>
      </c>
      <c r="AR34" s="208"/>
      <c r="AS34" s="208"/>
      <c r="AT34" s="337"/>
      <c r="AU34" s="219" t="s">
        <v>717</v>
      </c>
      <c r="AV34" s="219"/>
      <c r="AW34" s="219"/>
      <c r="AX34" s="221"/>
    </row>
    <row r="35" spans="1:51" ht="23.25" customHeight="1" x14ac:dyDescent="0.15">
      <c r="A35" s="228" t="s">
        <v>379</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7" t="s">
        <v>348</v>
      </c>
      <c r="B37" s="778"/>
      <c r="C37" s="778"/>
      <c r="D37" s="778"/>
      <c r="E37" s="778"/>
      <c r="F37" s="779"/>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389</v>
      </c>
      <c r="AF37" s="247"/>
      <c r="AG37" s="247"/>
      <c r="AH37" s="247"/>
      <c r="AI37" s="247" t="s">
        <v>411</v>
      </c>
      <c r="AJ37" s="247"/>
      <c r="AK37" s="247"/>
      <c r="AL37" s="247"/>
      <c r="AM37" s="247" t="s">
        <v>508</v>
      </c>
      <c r="AN37" s="247"/>
      <c r="AO37" s="247"/>
      <c r="AP37" s="247"/>
      <c r="AQ37" s="154" t="s">
        <v>232</v>
      </c>
      <c r="AR37" s="155"/>
      <c r="AS37" s="155"/>
      <c r="AT37" s="156"/>
      <c r="AU37" s="416" t="s">
        <v>134</v>
      </c>
      <c r="AV37" s="416"/>
      <c r="AW37" s="416"/>
      <c r="AX37" s="909"/>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7" t="s">
        <v>348</v>
      </c>
      <c r="B44" s="778"/>
      <c r="C44" s="778"/>
      <c r="D44" s="778"/>
      <c r="E44" s="778"/>
      <c r="F44" s="779"/>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389</v>
      </c>
      <c r="AF44" s="247"/>
      <c r="AG44" s="247"/>
      <c r="AH44" s="247"/>
      <c r="AI44" s="247" t="s">
        <v>411</v>
      </c>
      <c r="AJ44" s="247"/>
      <c r="AK44" s="247"/>
      <c r="AL44" s="247"/>
      <c r="AM44" s="247" t="s">
        <v>508</v>
      </c>
      <c r="AN44" s="247"/>
      <c r="AO44" s="247"/>
      <c r="AP44" s="247"/>
      <c r="AQ44" s="154" t="s">
        <v>232</v>
      </c>
      <c r="AR44" s="155"/>
      <c r="AS44" s="155"/>
      <c r="AT44" s="156"/>
      <c r="AU44" s="416" t="s">
        <v>134</v>
      </c>
      <c r="AV44" s="416"/>
      <c r="AW44" s="416"/>
      <c r="AX44" s="909"/>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348</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389</v>
      </c>
      <c r="AF51" s="247"/>
      <c r="AG51" s="247"/>
      <c r="AH51" s="247"/>
      <c r="AI51" s="247" t="s">
        <v>411</v>
      </c>
      <c r="AJ51" s="247"/>
      <c r="AK51" s="247"/>
      <c r="AL51" s="247"/>
      <c r="AM51" s="247" t="s">
        <v>508</v>
      </c>
      <c r="AN51" s="247"/>
      <c r="AO51" s="247"/>
      <c r="AP51" s="247"/>
      <c r="AQ51" s="154" t="s">
        <v>232</v>
      </c>
      <c r="AR51" s="155"/>
      <c r="AS51" s="155"/>
      <c r="AT51" s="156"/>
      <c r="AU51" s="924" t="s">
        <v>134</v>
      </c>
      <c r="AV51" s="924"/>
      <c r="AW51" s="924"/>
      <c r="AX51" s="925"/>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348</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389</v>
      </c>
      <c r="AF58" s="247"/>
      <c r="AG58" s="247"/>
      <c r="AH58" s="247"/>
      <c r="AI58" s="247" t="s">
        <v>411</v>
      </c>
      <c r="AJ58" s="247"/>
      <c r="AK58" s="247"/>
      <c r="AL58" s="247"/>
      <c r="AM58" s="247" t="s">
        <v>508</v>
      </c>
      <c r="AN58" s="247"/>
      <c r="AO58" s="247"/>
      <c r="AP58" s="247"/>
      <c r="AQ58" s="154" t="s">
        <v>232</v>
      </c>
      <c r="AR58" s="155"/>
      <c r="AS58" s="155"/>
      <c r="AT58" s="156"/>
      <c r="AU58" s="924" t="s">
        <v>134</v>
      </c>
      <c r="AV58" s="924"/>
      <c r="AW58" s="924"/>
      <c r="AX58" s="925"/>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349</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344</v>
      </c>
      <c r="X65" s="492"/>
      <c r="Y65" s="495"/>
      <c r="Z65" s="495"/>
      <c r="AA65" s="496"/>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354</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349</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91"/>
      <c r="I78" s="592"/>
      <c r="J78" s="592"/>
      <c r="K78" s="592"/>
      <c r="L78" s="592"/>
      <c r="M78" s="592"/>
      <c r="N78" s="592"/>
      <c r="O78" s="593"/>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343</v>
      </c>
      <c r="AP79" s="274"/>
      <c r="AQ79" s="274"/>
      <c r="AR79" s="76" t="s">
        <v>341</v>
      </c>
      <c r="AS79" s="273"/>
      <c r="AT79" s="274"/>
      <c r="AU79" s="274"/>
      <c r="AV79" s="274"/>
      <c r="AW79" s="274"/>
      <c r="AX79" s="967"/>
      <c r="AY79">
        <f>COUNTIF($AR$79,"☑")</f>
        <v>0</v>
      </c>
    </row>
    <row r="80" spans="1:51" ht="18.75" hidden="1" customHeight="1" x14ac:dyDescent="0.15">
      <c r="A80" s="863" t="s">
        <v>147</v>
      </c>
      <c r="B80" s="528" t="s">
        <v>340</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699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4"/>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64"/>
      <c r="B82" s="531"/>
      <c r="C82" s="429"/>
      <c r="D82" s="429"/>
      <c r="E82" s="429"/>
      <c r="F82" s="430"/>
      <c r="G82" s="681"/>
      <c r="H82" s="681"/>
      <c r="I82" s="681"/>
      <c r="J82" s="681"/>
      <c r="K82" s="681"/>
      <c r="L82" s="681"/>
      <c r="M82" s="681"/>
      <c r="N82" s="681"/>
      <c r="O82" s="681"/>
      <c r="P82" s="681"/>
      <c r="Q82" s="681"/>
      <c r="R82" s="681"/>
      <c r="S82" s="681"/>
      <c r="T82" s="681"/>
      <c r="U82" s="681"/>
      <c r="V82" s="681"/>
      <c r="W82" s="681"/>
      <c r="X82" s="681"/>
      <c r="Y82" s="681"/>
      <c r="Z82" s="681"/>
      <c r="AA82" s="682"/>
      <c r="AB82" s="883"/>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4"/>
      <c r="AY82">
        <f t="shared" ref="AY82:AY89" si="10">$AY$80</f>
        <v>0</v>
      </c>
    </row>
    <row r="83" spans="1:60" ht="22.5" hidden="1" customHeight="1" x14ac:dyDescent="0.15">
      <c r="A83" s="864"/>
      <c r="B83" s="531"/>
      <c r="C83" s="429"/>
      <c r="D83" s="429"/>
      <c r="E83" s="429"/>
      <c r="F83" s="430"/>
      <c r="G83" s="683"/>
      <c r="H83" s="683"/>
      <c r="I83" s="683"/>
      <c r="J83" s="683"/>
      <c r="K83" s="683"/>
      <c r="L83" s="683"/>
      <c r="M83" s="683"/>
      <c r="N83" s="683"/>
      <c r="O83" s="683"/>
      <c r="P83" s="683"/>
      <c r="Q83" s="683"/>
      <c r="R83" s="683"/>
      <c r="S83" s="683"/>
      <c r="T83" s="683"/>
      <c r="U83" s="683"/>
      <c r="V83" s="683"/>
      <c r="W83" s="683"/>
      <c r="X83" s="683"/>
      <c r="Y83" s="683"/>
      <c r="Z83" s="683"/>
      <c r="AA83" s="684"/>
      <c r="AB83" s="88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6"/>
      <c r="AY83">
        <f t="shared" si="10"/>
        <v>0</v>
      </c>
    </row>
    <row r="84" spans="1:60" ht="19.5" hidden="1" customHeight="1" x14ac:dyDescent="0.15">
      <c r="A84" s="864"/>
      <c r="B84" s="532"/>
      <c r="C84" s="533"/>
      <c r="D84" s="533"/>
      <c r="E84" s="533"/>
      <c r="F84" s="534"/>
      <c r="G84" s="685"/>
      <c r="H84" s="685"/>
      <c r="I84" s="685"/>
      <c r="J84" s="685"/>
      <c r="K84" s="685"/>
      <c r="L84" s="685"/>
      <c r="M84" s="685"/>
      <c r="N84" s="685"/>
      <c r="O84" s="685"/>
      <c r="P84" s="685"/>
      <c r="Q84" s="685"/>
      <c r="R84" s="685"/>
      <c r="S84" s="685"/>
      <c r="T84" s="685"/>
      <c r="U84" s="685"/>
      <c r="V84" s="685"/>
      <c r="W84" s="685"/>
      <c r="X84" s="685"/>
      <c r="Y84" s="685"/>
      <c r="Z84" s="685"/>
      <c r="AA84" s="686"/>
      <c r="AB84" s="887"/>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88"/>
      <c r="AY84">
        <f t="shared" si="10"/>
        <v>0</v>
      </c>
    </row>
    <row r="85" spans="1:60" ht="18.75" hidden="1" customHeight="1" x14ac:dyDescent="0.15">
      <c r="A85" s="864"/>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389</v>
      </c>
      <c r="AF85" s="247"/>
      <c r="AG85" s="247"/>
      <c r="AH85" s="247"/>
      <c r="AI85" s="247" t="s">
        <v>411</v>
      </c>
      <c r="AJ85" s="247"/>
      <c r="AK85" s="247"/>
      <c r="AL85" s="247"/>
      <c r="AM85" s="247" t="s">
        <v>508</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64"/>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64"/>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389</v>
      </c>
      <c r="AF90" s="247"/>
      <c r="AG90" s="247"/>
      <c r="AH90" s="247"/>
      <c r="AI90" s="247" t="s">
        <v>411</v>
      </c>
      <c r="AJ90" s="247"/>
      <c r="AK90" s="247"/>
      <c r="AL90" s="247"/>
      <c r="AM90" s="247" t="s">
        <v>508</v>
      </c>
      <c r="AN90" s="247"/>
      <c r="AO90" s="247"/>
      <c r="AP90" s="247"/>
      <c r="AQ90" s="158" t="s">
        <v>232</v>
      </c>
      <c r="AR90" s="133"/>
      <c r="AS90" s="133"/>
      <c r="AT90" s="134"/>
      <c r="AU90" s="537" t="s">
        <v>134</v>
      </c>
      <c r="AV90" s="537"/>
      <c r="AW90" s="537"/>
      <c r="AX90" s="538"/>
      <c r="AY90">
        <f>COUNTA($G$92)</f>
        <v>0</v>
      </c>
    </row>
    <row r="91" spans="1:60" ht="18.75" hidden="1" customHeight="1" x14ac:dyDescent="0.15">
      <c r="A91" s="864"/>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64"/>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389</v>
      </c>
      <c r="AF95" s="247"/>
      <c r="AG95" s="247"/>
      <c r="AH95" s="247"/>
      <c r="AI95" s="247" t="s">
        <v>411</v>
      </c>
      <c r="AJ95" s="247"/>
      <c r="AK95" s="247"/>
      <c r="AL95" s="247"/>
      <c r="AM95" s="247" t="s">
        <v>508</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4"/>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4"/>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4" t="s">
        <v>13</v>
      </c>
      <c r="Z99" s="895"/>
      <c r="AA99" s="896"/>
      <c r="AB99" s="891" t="s">
        <v>14</v>
      </c>
      <c r="AC99" s="892"/>
      <c r="AD99" s="893"/>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hidden="1" customHeight="1" x14ac:dyDescent="0.15">
      <c r="A100" s="505" t="s">
        <v>350</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3"/>
      <c r="Z100" s="854"/>
      <c r="AA100" s="855"/>
      <c r="AB100" s="485" t="s">
        <v>11</v>
      </c>
      <c r="AC100" s="485"/>
      <c r="AD100" s="485"/>
      <c r="AE100" s="543" t="s">
        <v>389</v>
      </c>
      <c r="AF100" s="544"/>
      <c r="AG100" s="544"/>
      <c r="AH100" s="545"/>
      <c r="AI100" s="543" t="s">
        <v>411</v>
      </c>
      <c r="AJ100" s="544"/>
      <c r="AK100" s="544"/>
      <c r="AL100" s="545"/>
      <c r="AM100" s="543" t="s">
        <v>508</v>
      </c>
      <c r="AN100" s="544"/>
      <c r="AO100" s="544"/>
      <c r="AP100" s="545"/>
      <c r="AQ100" s="317" t="s">
        <v>416</v>
      </c>
      <c r="AR100" s="318"/>
      <c r="AS100" s="318"/>
      <c r="AT100" s="319"/>
      <c r="AU100" s="317" t="s">
        <v>540</v>
      </c>
      <c r="AV100" s="318"/>
      <c r="AW100" s="318"/>
      <c r="AX100" s="320"/>
    </row>
    <row r="101" spans="1:60" ht="23.25" hidden="1" customHeight="1" x14ac:dyDescent="0.15">
      <c r="A101" s="423"/>
      <c r="B101" s="424"/>
      <c r="C101" s="424"/>
      <c r="D101" s="424"/>
      <c r="E101" s="424"/>
      <c r="F101" s="425"/>
      <c r="G101" s="108"/>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c r="AC101" s="465"/>
      <c r="AD101" s="465"/>
      <c r="AE101" s="282"/>
      <c r="AF101" s="282"/>
      <c r="AG101" s="282"/>
      <c r="AH101" s="282"/>
      <c r="AI101" s="282"/>
      <c r="AJ101" s="282"/>
      <c r="AK101" s="282"/>
      <c r="AL101" s="282"/>
      <c r="AM101" s="282"/>
      <c r="AN101" s="282"/>
      <c r="AO101" s="282"/>
      <c r="AP101" s="282"/>
      <c r="AQ101" s="282"/>
      <c r="AR101" s="282"/>
      <c r="AS101" s="282"/>
      <c r="AT101" s="282"/>
      <c r="AU101" s="218"/>
      <c r="AV101" s="219"/>
      <c r="AW101" s="219"/>
      <c r="AX101" s="221"/>
    </row>
    <row r="102" spans="1:60" ht="23.25" hidden="1"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c r="AC102" s="465"/>
      <c r="AD102" s="465"/>
      <c r="AE102" s="282"/>
      <c r="AF102" s="282"/>
      <c r="AG102" s="282"/>
      <c r="AH102" s="282"/>
      <c r="AI102" s="282"/>
      <c r="AJ102" s="282"/>
      <c r="AK102" s="282"/>
      <c r="AL102" s="282"/>
      <c r="AM102" s="282"/>
      <c r="AN102" s="282"/>
      <c r="AO102" s="282"/>
      <c r="AP102" s="282"/>
      <c r="AQ102" s="282"/>
      <c r="AR102" s="282"/>
      <c r="AS102" s="282"/>
      <c r="AT102" s="282"/>
      <c r="AU102" s="225"/>
      <c r="AV102" s="226"/>
      <c r="AW102" s="226"/>
      <c r="AX102" s="321"/>
    </row>
    <row r="103" spans="1:60" ht="31.5" hidden="1" customHeight="1" x14ac:dyDescent="0.15">
      <c r="A103" s="420" t="s">
        <v>350</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350</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350</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customHeight="1" x14ac:dyDescent="0.15">
      <c r="A112" s="420" t="s">
        <v>350</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1</v>
      </c>
    </row>
    <row r="113" spans="1:51" ht="23.25" customHeight="1" x14ac:dyDescent="0.15">
      <c r="A113" s="423"/>
      <c r="B113" s="424"/>
      <c r="C113" s="424"/>
      <c r="D113" s="424"/>
      <c r="E113" s="424"/>
      <c r="F113" s="425"/>
      <c r="G113" s="108" t="s">
        <v>723</v>
      </c>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t="s">
        <v>721</v>
      </c>
      <c r="AC113" s="550"/>
      <c r="AD113" s="551"/>
      <c r="AE113" s="282" t="s">
        <v>717</v>
      </c>
      <c r="AF113" s="282"/>
      <c r="AG113" s="282"/>
      <c r="AH113" s="282"/>
      <c r="AI113" s="282" t="s">
        <v>717</v>
      </c>
      <c r="AJ113" s="282"/>
      <c r="AK113" s="282"/>
      <c r="AL113" s="282"/>
      <c r="AM113" s="282">
        <v>1836</v>
      </c>
      <c r="AN113" s="282"/>
      <c r="AO113" s="282"/>
      <c r="AP113" s="282"/>
      <c r="AQ113" s="218" t="s">
        <v>728</v>
      </c>
      <c r="AR113" s="219"/>
      <c r="AS113" s="219"/>
      <c r="AT113" s="220"/>
      <c r="AU113" s="282" t="s">
        <v>805</v>
      </c>
      <c r="AV113" s="282"/>
      <c r="AW113" s="282"/>
      <c r="AX113" s="283"/>
      <c r="AY113">
        <f>$AY$112</f>
        <v>1</v>
      </c>
    </row>
    <row r="114" spans="1:51" ht="23.25"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t="s">
        <v>721</v>
      </c>
      <c r="AC114" s="473"/>
      <c r="AD114" s="474"/>
      <c r="AE114" s="554" t="s">
        <v>717</v>
      </c>
      <c r="AF114" s="554"/>
      <c r="AG114" s="554"/>
      <c r="AH114" s="554"/>
      <c r="AI114" s="554" t="s">
        <v>717</v>
      </c>
      <c r="AJ114" s="554"/>
      <c r="AK114" s="554"/>
      <c r="AL114" s="554"/>
      <c r="AM114" s="554">
        <v>1836</v>
      </c>
      <c r="AN114" s="554"/>
      <c r="AO114" s="554"/>
      <c r="AP114" s="554"/>
      <c r="AQ114" s="218" t="s">
        <v>728</v>
      </c>
      <c r="AR114" s="219"/>
      <c r="AS114" s="219"/>
      <c r="AT114" s="220"/>
      <c r="AU114" s="218" t="s">
        <v>805</v>
      </c>
      <c r="AV114" s="219"/>
      <c r="AW114" s="219"/>
      <c r="AX114" s="221"/>
      <c r="AY114">
        <f>$AY$112</f>
        <v>1</v>
      </c>
    </row>
    <row r="115" spans="1:51" ht="23.25" hidden="1"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389</v>
      </c>
      <c r="AF115" s="247"/>
      <c r="AG115" s="247"/>
      <c r="AH115" s="247"/>
      <c r="AI115" s="247" t="s">
        <v>411</v>
      </c>
      <c r="AJ115" s="247"/>
      <c r="AK115" s="247"/>
      <c r="AL115" s="247"/>
      <c r="AM115" s="247" t="s">
        <v>508</v>
      </c>
      <c r="AN115" s="247"/>
      <c r="AO115" s="247"/>
      <c r="AP115" s="247"/>
      <c r="AQ115" s="594" t="s">
        <v>541</v>
      </c>
      <c r="AR115" s="595"/>
      <c r="AS115" s="595"/>
      <c r="AT115" s="595"/>
      <c r="AU115" s="595"/>
      <c r="AV115" s="595"/>
      <c r="AW115" s="595"/>
      <c r="AX115" s="596"/>
    </row>
    <row r="116" spans="1:51" ht="23.25" hidden="1" customHeight="1" x14ac:dyDescent="0.15">
      <c r="A116" s="440"/>
      <c r="B116" s="441"/>
      <c r="C116" s="441"/>
      <c r="D116" s="441"/>
      <c r="E116" s="441"/>
      <c r="F116" s="442"/>
      <c r="G116" s="392" t="s">
        <v>359</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c r="AC116" s="467"/>
      <c r="AD116" s="468"/>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hidden="1" customHeight="1" x14ac:dyDescent="0.15">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357</v>
      </c>
      <c r="AC117" s="477"/>
      <c r="AD117" s="478"/>
      <c r="AE117" s="555"/>
      <c r="AF117" s="555"/>
      <c r="AG117" s="555"/>
      <c r="AH117" s="555"/>
      <c r="AI117" s="555"/>
      <c r="AJ117" s="555"/>
      <c r="AK117" s="555"/>
      <c r="AL117" s="555"/>
      <c r="AM117" s="555"/>
      <c r="AN117" s="555"/>
      <c r="AO117" s="555"/>
      <c r="AP117" s="555"/>
      <c r="AQ117" s="555"/>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389</v>
      </c>
      <c r="AF118" s="247"/>
      <c r="AG118" s="247"/>
      <c r="AH118" s="247"/>
      <c r="AI118" s="247" t="s">
        <v>411</v>
      </c>
      <c r="AJ118" s="247"/>
      <c r="AK118" s="247"/>
      <c r="AL118" s="247"/>
      <c r="AM118" s="247" t="s">
        <v>508</v>
      </c>
      <c r="AN118" s="247"/>
      <c r="AO118" s="247"/>
      <c r="AP118" s="247"/>
      <c r="AQ118" s="594" t="s">
        <v>541</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358</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357</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389</v>
      </c>
      <c r="AF121" s="247"/>
      <c r="AG121" s="247"/>
      <c r="AH121" s="247"/>
      <c r="AI121" s="247" t="s">
        <v>411</v>
      </c>
      <c r="AJ121" s="247"/>
      <c r="AK121" s="247"/>
      <c r="AL121" s="247"/>
      <c r="AM121" s="247" t="s">
        <v>508</v>
      </c>
      <c r="AN121" s="247"/>
      <c r="AO121" s="247"/>
      <c r="AP121" s="247"/>
      <c r="AQ121" s="594" t="s">
        <v>541</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359</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357</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389</v>
      </c>
      <c r="AF124" s="247"/>
      <c r="AG124" s="247"/>
      <c r="AH124" s="247"/>
      <c r="AI124" s="247" t="s">
        <v>411</v>
      </c>
      <c r="AJ124" s="247"/>
      <c r="AK124" s="247"/>
      <c r="AL124" s="247"/>
      <c r="AM124" s="247" t="s">
        <v>508</v>
      </c>
      <c r="AN124" s="247"/>
      <c r="AO124" s="247"/>
      <c r="AP124" s="247"/>
      <c r="AQ124" s="594" t="s">
        <v>541</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359</v>
      </c>
      <c r="H125" s="392"/>
      <c r="I125" s="392"/>
      <c r="J125" s="392"/>
      <c r="K125" s="392"/>
      <c r="L125" s="392"/>
      <c r="M125" s="392"/>
      <c r="N125" s="392"/>
      <c r="O125" s="392"/>
      <c r="P125" s="392"/>
      <c r="Q125" s="392"/>
      <c r="R125" s="392"/>
      <c r="S125" s="392"/>
      <c r="T125" s="392"/>
      <c r="U125" s="392"/>
      <c r="V125" s="392"/>
      <c r="W125" s="392"/>
      <c r="X125" s="929"/>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0"/>
      <c r="Y126" s="475" t="s">
        <v>49</v>
      </c>
      <c r="Z126" s="449"/>
      <c r="AA126" s="450"/>
      <c r="AB126" s="476" t="s">
        <v>357</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customHeight="1" x14ac:dyDescent="0.15">
      <c r="A127" s="636"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26"/>
      <c r="Z127" s="927"/>
      <c r="AA127" s="928"/>
      <c r="AB127" s="412" t="s">
        <v>11</v>
      </c>
      <c r="AC127" s="413"/>
      <c r="AD127" s="414"/>
      <c r="AE127" s="247" t="s">
        <v>389</v>
      </c>
      <c r="AF127" s="247"/>
      <c r="AG127" s="247"/>
      <c r="AH127" s="247"/>
      <c r="AI127" s="247" t="s">
        <v>411</v>
      </c>
      <c r="AJ127" s="247"/>
      <c r="AK127" s="247"/>
      <c r="AL127" s="247"/>
      <c r="AM127" s="247" t="s">
        <v>508</v>
      </c>
      <c r="AN127" s="247"/>
      <c r="AO127" s="247"/>
      <c r="AP127" s="247"/>
      <c r="AQ127" s="594" t="s">
        <v>541</v>
      </c>
      <c r="AR127" s="595"/>
      <c r="AS127" s="595"/>
      <c r="AT127" s="595"/>
      <c r="AU127" s="595"/>
      <c r="AV127" s="595"/>
      <c r="AW127" s="595"/>
      <c r="AX127" s="596"/>
      <c r="AY127" s="92">
        <f>IF(SUBSTITUTE(SUBSTITUTE($G$128,"／",""),"　","")="",0,1)</f>
        <v>1</v>
      </c>
    </row>
    <row r="128" spans="1:51" ht="23.25" customHeight="1" x14ac:dyDescent="0.15">
      <c r="A128" s="440"/>
      <c r="B128" s="441"/>
      <c r="C128" s="441"/>
      <c r="D128" s="441"/>
      <c r="E128" s="441"/>
      <c r="F128" s="442"/>
      <c r="G128" s="392" t="s">
        <v>747</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t="s">
        <v>748</v>
      </c>
      <c r="AC128" s="467"/>
      <c r="AD128" s="468"/>
      <c r="AE128" s="282" t="s">
        <v>717</v>
      </c>
      <c r="AF128" s="282"/>
      <c r="AG128" s="282"/>
      <c r="AH128" s="282"/>
      <c r="AI128" s="282" t="s">
        <v>717</v>
      </c>
      <c r="AJ128" s="282"/>
      <c r="AK128" s="282"/>
      <c r="AL128" s="282"/>
      <c r="AM128" s="282">
        <v>1.39</v>
      </c>
      <c r="AN128" s="282"/>
      <c r="AO128" s="282"/>
      <c r="AP128" s="282"/>
      <c r="AQ128" s="282" t="s">
        <v>746</v>
      </c>
      <c r="AR128" s="282"/>
      <c r="AS128" s="282"/>
      <c r="AT128" s="282"/>
      <c r="AU128" s="282"/>
      <c r="AV128" s="282"/>
      <c r="AW128" s="282"/>
      <c r="AX128" s="283"/>
      <c r="AY128">
        <f>$AY$127</f>
        <v>1</v>
      </c>
    </row>
    <row r="129" spans="1:51" ht="46.5"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724</v>
      </c>
      <c r="AC129" s="477"/>
      <c r="AD129" s="478"/>
      <c r="AE129" s="555" t="s">
        <v>717</v>
      </c>
      <c r="AF129" s="555"/>
      <c r="AG129" s="555"/>
      <c r="AH129" s="555"/>
      <c r="AI129" s="555" t="s">
        <v>717</v>
      </c>
      <c r="AJ129" s="555"/>
      <c r="AK129" s="555"/>
      <c r="AL129" s="555"/>
      <c r="AM129" s="555" t="s">
        <v>749</v>
      </c>
      <c r="AN129" s="555"/>
      <c r="AO129" s="555"/>
      <c r="AP129" s="555"/>
      <c r="AQ129" s="555" t="s">
        <v>746</v>
      </c>
      <c r="AR129" s="555"/>
      <c r="AS129" s="555"/>
      <c r="AT129" s="555"/>
      <c r="AU129" s="555"/>
      <c r="AV129" s="555"/>
      <c r="AW129" s="555"/>
      <c r="AX129" s="556"/>
      <c r="AY129">
        <f>$AY$127</f>
        <v>1</v>
      </c>
    </row>
    <row r="130" spans="1:51" ht="45" hidden="1" customHeight="1" x14ac:dyDescent="0.15">
      <c r="A130" s="189" t="s">
        <v>404</v>
      </c>
      <c r="B130" s="186"/>
      <c r="C130" s="185" t="s">
        <v>236</v>
      </c>
      <c r="D130" s="186"/>
      <c r="E130" s="170" t="s">
        <v>265</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0</v>
      </c>
    </row>
    <row r="131" spans="1:51" ht="45" hidden="1" customHeight="1" x14ac:dyDescent="0.15">
      <c r="A131" s="190"/>
      <c r="B131" s="187"/>
      <c r="C131" s="181"/>
      <c r="D131" s="187"/>
      <c r="E131" s="175" t="s">
        <v>264</v>
      </c>
      <c r="F131" s="176"/>
      <c r="G131" s="113"/>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0</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customHeight="1" x14ac:dyDescent="0.15">
      <c r="A370" s="190"/>
      <c r="B370" s="187"/>
      <c r="C370" s="181"/>
      <c r="D370" s="187"/>
      <c r="E370" s="170" t="s">
        <v>265</v>
      </c>
      <c r="F370" s="171"/>
      <c r="G370" s="172" t="s">
        <v>725</v>
      </c>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1</v>
      </c>
    </row>
    <row r="371" spans="1:51" ht="45" customHeight="1" x14ac:dyDescent="0.15">
      <c r="A371" s="190"/>
      <c r="B371" s="187"/>
      <c r="C371" s="181"/>
      <c r="D371" s="187"/>
      <c r="E371" s="175" t="s">
        <v>264</v>
      </c>
      <c r="F371" s="176"/>
      <c r="G371" s="113" t="s">
        <v>726</v>
      </c>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1</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1</v>
      </c>
    </row>
    <row r="389" spans="1:51" ht="18.75"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t="s">
        <v>717</v>
      </c>
      <c r="AR389" s="200"/>
      <c r="AS389" s="136" t="s">
        <v>233</v>
      </c>
      <c r="AT389" s="137"/>
      <c r="AU389" s="201" t="s">
        <v>717</v>
      </c>
      <c r="AV389" s="201"/>
      <c r="AW389" s="136" t="s">
        <v>179</v>
      </c>
      <c r="AX389" s="196"/>
      <c r="AY389">
        <f>$AY$388</f>
        <v>1</v>
      </c>
    </row>
    <row r="390" spans="1:51" ht="39.75" customHeight="1" x14ac:dyDescent="0.15">
      <c r="A390" s="190"/>
      <c r="B390" s="187"/>
      <c r="C390" s="181"/>
      <c r="D390" s="187"/>
      <c r="E390" s="181"/>
      <c r="F390" s="182"/>
      <c r="G390" s="107" t="s">
        <v>716</v>
      </c>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t="s">
        <v>716</v>
      </c>
      <c r="AC390" s="206"/>
      <c r="AD390" s="206"/>
      <c r="AE390" s="207" t="s">
        <v>717</v>
      </c>
      <c r="AF390" s="208"/>
      <c r="AG390" s="208"/>
      <c r="AH390" s="208"/>
      <c r="AI390" s="207" t="s">
        <v>717</v>
      </c>
      <c r="AJ390" s="208"/>
      <c r="AK390" s="208"/>
      <c r="AL390" s="208"/>
      <c r="AM390" s="207" t="s">
        <v>746</v>
      </c>
      <c r="AN390" s="208"/>
      <c r="AO390" s="208"/>
      <c r="AP390" s="208"/>
      <c r="AQ390" s="207" t="s">
        <v>717</v>
      </c>
      <c r="AR390" s="208"/>
      <c r="AS390" s="208"/>
      <c r="AT390" s="208"/>
      <c r="AU390" s="207" t="s">
        <v>717</v>
      </c>
      <c r="AV390" s="208"/>
      <c r="AW390" s="208"/>
      <c r="AX390" s="209"/>
      <c r="AY390">
        <f t="shared" ref="AY390:AY391" si="57">$AY$388</f>
        <v>1</v>
      </c>
    </row>
    <row r="391" spans="1:51" ht="39.75"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t="s">
        <v>716</v>
      </c>
      <c r="AC391" s="214"/>
      <c r="AD391" s="214"/>
      <c r="AE391" s="207" t="s">
        <v>717</v>
      </c>
      <c r="AF391" s="208"/>
      <c r="AG391" s="208"/>
      <c r="AH391" s="208"/>
      <c r="AI391" s="207" t="s">
        <v>717</v>
      </c>
      <c r="AJ391" s="208"/>
      <c r="AK391" s="208"/>
      <c r="AL391" s="208"/>
      <c r="AM391" s="207" t="s">
        <v>746</v>
      </c>
      <c r="AN391" s="208"/>
      <c r="AO391" s="208"/>
      <c r="AP391" s="208"/>
      <c r="AQ391" s="207" t="s">
        <v>717</v>
      </c>
      <c r="AR391" s="208"/>
      <c r="AS391" s="208"/>
      <c r="AT391" s="208"/>
      <c r="AU391" s="207" t="s">
        <v>717</v>
      </c>
      <c r="AV391" s="208"/>
      <c r="AW391" s="208"/>
      <c r="AX391" s="209"/>
      <c r="AY391">
        <f t="shared" si="57"/>
        <v>1</v>
      </c>
    </row>
    <row r="392" spans="1:51" ht="22.5"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1</v>
      </c>
    </row>
    <row r="393" spans="1:51" ht="22.5"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1</v>
      </c>
    </row>
    <row r="394" spans="1:51" ht="22.5" customHeight="1" x14ac:dyDescent="0.15">
      <c r="A394" s="190"/>
      <c r="B394" s="187"/>
      <c r="C394" s="181"/>
      <c r="D394" s="187"/>
      <c r="E394" s="181"/>
      <c r="F394" s="182"/>
      <c r="G394" s="107" t="s">
        <v>716</v>
      </c>
      <c r="H394" s="108"/>
      <c r="I394" s="108"/>
      <c r="J394" s="108"/>
      <c r="K394" s="108"/>
      <c r="L394" s="108"/>
      <c r="M394" s="108"/>
      <c r="N394" s="108"/>
      <c r="O394" s="108"/>
      <c r="P394" s="109"/>
      <c r="Q394" s="116" t="s">
        <v>716</v>
      </c>
      <c r="R394" s="117"/>
      <c r="S394" s="117"/>
      <c r="T394" s="117"/>
      <c r="U394" s="117"/>
      <c r="V394" s="117"/>
      <c r="W394" s="117"/>
      <c r="X394" s="117"/>
      <c r="Y394" s="117"/>
      <c r="Z394" s="117"/>
      <c r="AA394" s="118"/>
      <c r="AB394" s="144" t="s">
        <v>716</v>
      </c>
      <c r="AC394" s="145"/>
      <c r="AD394" s="145"/>
      <c r="AE394" s="150" t="s">
        <v>717</v>
      </c>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1</v>
      </c>
    </row>
    <row r="395" spans="1:51" ht="22.5"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1</v>
      </c>
    </row>
    <row r="396" spans="1:51" ht="25.5"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1</v>
      </c>
    </row>
    <row r="397" spans="1:51" ht="22.5"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t="s">
        <v>728</v>
      </c>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1</v>
      </c>
    </row>
    <row r="398" spans="1:51" ht="22.5"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1</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729</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hidden="1" customHeight="1" x14ac:dyDescent="0.15">
      <c r="A430" s="190"/>
      <c r="B430" s="187"/>
      <c r="C430" s="179" t="s">
        <v>670</v>
      </c>
      <c r="D430" s="931"/>
      <c r="E430" s="175" t="s">
        <v>398</v>
      </c>
      <c r="F430" s="897"/>
      <c r="G430" s="898" t="s">
        <v>252</v>
      </c>
      <c r="H430" s="126"/>
      <c r="I430" s="126"/>
      <c r="J430" s="899"/>
      <c r="K430" s="900"/>
      <c r="L430" s="900"/>
      <c r="M430" s="900"/>
      <c r="N430" s="900"/>
      <c r="O430" s="900"/>
      <c r="P430" s="900"/>
      <c r="Q430" s="900"/>
      <c r="R430" s="900"/>
      <c r="S430" s="900"/>
      <c r="T430" s="901"/>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2"/>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8" t="s">
        <v>252</v>
      </c>
      <c r="H484" s="126"/>
      <c r="I484" s="126"/>
      <c r="J484" s="899"/>
      <c r="K484" s="900"/>
      <c r="L484" s="900"/>
      <c r="M484" s="900"/>
      <c r="N484" s="900"/>
      <c r="O484" s="900"/>
      <c r="P484" s="900"/>
      <c r="Q484" s="900"/>
      <c r="R484" s="900"/>
      <c r="S484" s="900"/>
      <c r="T484" s="901"/>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8" t="s">
        <v>252</v>
      </c>
      <c r="H538" s="126"/>
      <c r="I538" s="126"/>
      <c r="J538" s="899"/>
      <c r="K538" s="900"/>
      <c r="L538" s="900"/>
      <c r="M538" s="900"/>
      <c r="N538" s="900"/>
      <c r="O538" s="900"/>
      <c r="P538" s="900"/>
      <c r="Q538" s="900"/>
      <c r="R538" s="900"/>
      <c r="S538" s="900"/>
      <c r="T538" s="901"/>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8" t="s">
        <v>252</v>
      </c>
      <c r="H592" s="126"/>
      <c r="I592" s="126"/>
      <c r="J592" s="899"/>
      <c r="K592" s="900"/>
      <c r="L592" s="900"/>
      <c r="M592" s="900"/>
      <c r="N592" s="900"/>
      <c r="O592" s="900"/>
      <c r="P592" s="900"/>
      <c r="Q592" s="900"/>
      <c r="R592" s="900"/>
      <c r="S592" s="900"/>
      <c r="T592" s="901"/>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customHeight="1" x14ac:dyDescent="0.15">
      <c r="A646" s="190"/>
      <c r="B646" s="187"/>
      <c r="C646" s="181"/>
      <c r="D646" s="187"/>
      <c r="E646" s="175" t="s">
        <v>402</v>
      </c>
      <c r="F646" s="176"/>
      <c r="G646" s="898" t="s">
        <v>252</v>
      </c>
      <c r="H646" s="126"/>
      <c r="I646" s="126"/>
      <c r="J646" s="899" t="s">
        <v>717</v>
      </c>
      <c r="K646" s="900"/>
      <c r="L646" s="900"/>
      <c r="M646" s="900"/>
      <c r="N646" s="900"/>
      <c r="O646" s="900"/>
      <c r="P646" s="900"/>
      <c r="Q646" s="900"/>
      <c r="R646" s="900"/>
      <c r="S646" s="900"/>
      <c r="T646" s="901"/>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1</v>
      </c>
    </row>
    <row r="668" spans="1:51" ht="18.75"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t="s">
        <v>717</v>
      </c>
      <c r="AF668" s="201"/>
      <c r="AG668" s="136" t="s">
        <v>233</v>
      </c>
      <c r="AH668" s="137"/>
      <c r="AI668" s="335"/>
      <c r="AJ668" s="335"/>
      <c r="AK668" s="335"/>
      <c r="AL668" s="157"/>
      <c r="AM668" s="335"/>
      <c r="AN668" s="335"/>
      <c r="AO668" s="335"/>
      <c r="AP668" s="157"/>
      <c r="AQ668" s="250" t="s">
        <v>717</v>
      </c>
      <c r="AR668" s="201"/>
      <c r="AS668" s="136" t="s">
        <v>233</v>
      </c>
      <c r="AT668" s="137"/>
      <c r="AU668" s="201" t="s">
        <v>717</v>
      </c>
      <c r="AV668" s="201"/>
      <c r="AW668" s="136" t="s">
        <v>179</v>
      </c>
      <c r="AX668" s="196"/>
      <c r="AY668">
        <f>$AY$667</f>
        <v>1</v>
      </c>
    </row>
    <row r="669" spans="1:51" ht="23.25" customHeight="1" x14ac:dyDescent="0.15">
      <c r="A669" s="190"/>
      <c r="B669" s="187"/>
      <c r="C669" s="181"/>
      <c r="D669" s="187"/>
      <c r="E669" s="338"/>
      <c r="F669" s="339"/>
      <c r="G669" s="107" t="s">
        <v>716</v>
      </c>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t="s">
        <v>716</v>
      </c>
      <c r="AC669" s="214"/>
      <c r="AD669" s="214"/>
      <c r="AE669" s="336" t="s">
        <v>717</v>
      </c>
      <c r="AF669" s="208"/>
      <c r="AG669" s="208"/>
      <c r="AH669" s="208"/>
      <c r="AI669" s="336" t="s">
        <v>717</v>
      </c>
      <c r="AJ669" s="208"/>
      <c r="AK669" s="208"/>
      <c r="AL669" s="208"/>
      <c r="AM669" s="336" t="s">
        <v>728</v>
      </c>
      <c r="AN669" s="208"/>
      <c r="AO669" s="208"/>
      <c r="AP669" s="337"/>
      <c r="AQ669" s="336" t="s">
        <v>717</v>
      </c>
      <c r="AR669" s="208"/>
      <c r="AS669" s="208"/>
      <c r="AT669" s="337"/>
      <c r="AU669" s="208" t="s">
        <v>717</v>
      </c>
      <c r="AV669" s="208"/>
      <c r="AW669" s="208"/>
      <c r="AX669" s="209"/>
      <c r="AY669">
        <f t="shared" ref="AY669:AY671" si="107">$AY$667</f>
        <v>1</v>
      </c>
    </row>
    <row r="670" spans="1:51" ht="23.25"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t="s">
        <v>716</v>
      </c>
      <c r="AC670" s="206"/>
      <c r="AD670" s="206"/>
      <c r="AE670" s="336" t="s">
        <v>717</v>
      </c>
      <c r="AF670" s="208"/>
      <c r="AG670" s="208"/>
      <c r="AH670" s="337"/>
      <c r="AI670" s="336" t="s">
        <v>717</v>
      </c>
      <c r="AJ670" s="208"/>
      <c r="AK670" s="208"/>
      <c r="AL670" s="208"/>
      <c r="AM670" s="336" t="s">
        <v>728</v>
      </c>
      <c r="AN670" s="208"/>
      <c r="AO670" s="208"/>
      <c r="AP670" s="337"/>
      <c r="AQ670" s="336" t="s">
        <v>717</v>
      </c>
      <c r="AR670" s="208"/>
      <c r="AS670" s="208"/>
      <c r="AT670" s="337"/>
      <c r="AU670" s="208" t="s">
        <v>717</v>
      </c>
      <c r="AV670" s="208"/>
      <c r="AW670" s="208"/>
      <c r="AX670" s="209"/>
      <c r="AY670">
        <f t="shared" si="107"/>
        <v>1</v>
      </c>
    </row>
    <row r="671" spans="1:51" ht="23.25"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t="s">
        <v>717</v>
      </c>
      <c r="AF671" s="208"/>
      <c r="AG671" s="208"/>
      <c r="AH671" s="337"/>
      <c r="AI671" s="336" t="s">
        <v>717</v>
      </c>
      <c r="AJ671" s="208"/>
      <c r="AK671" s="208"/>
      <c r="AL671" s="208"/>
      <c r="AM671" s="336" t="s">
        <v>728</v>
      </c>
      <c r="AN671" s="208"/>
      <c r="AO671" s="208"/>
      <c r="AP671" s="337"/>
      <c r="AQ671" s="336" t="s">
        <v>717</v>
      </c>
      <c r="AR671" s="208"/>
      <c r="AS671" s="208"/>
      <c r="AT671" s="337"/>
      <c r="AU671" s="208" t="s">
        <v>717</v>
      </c>
      <c r="AV671" s="208"/>
      <c r="AW671" s="208"/>
      <c r="AX671" s="209"/>
      <c r="AY671">
        <f t="shared" si="107"/>
        <v>1</v>
      </c>
    </row>
    <row r="672" spans="1:51" ht="18.75"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1</v>
      </c>
    </row>
    <row r="673" spans="1:51" ht="18.75"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t="s">
        <v>717</v>
      </c>
      <c r="AF673" s="201"/>
      <c r="AG673" s="136" t="s">
        <v>233</v>
      </c>
      <c r="AH673" s="137"/>
      <c r="AI673" s="335"/>
      <c r="AJ673" s="335"/>
      <c r="AK673" s="335"/>
      <c r="AL673" s="157"/>
      <c r="AM673" s="335"/>
      <c r="AN673" s="335"/>
      <c r="AO673" s="335"/>
      <c r="AP673" s="157"/>
      <c r="AQ673" s="250" t="s">
        <v>717</v>
      </c>
      <c r="AR673" s="201"/>
      <c r="AS673" s="136" t="s">
        <v>233</v>
      </c>
      <c r="AT673" s="137"/>
      <c r="AU673" s="201" t="s">
        <v>717</v>
      </c>
      <c r="AV673" s="201"/>
      <c r="AW673" s="136" t="s">
        <v>179</v>
      </c>
      <c r="AX673" s="196"/>
      <c r="AY673">
        <f>$AY$672</f>
        <v>1</v>
      </c>
    </row>
    <row r="674" spans="1:51" ht="23.25" customHeight="1" x14ac:dyDescent="0.15">
      <c r="A674" s="190"/>
      <c r="B674" s="187"/>
      <c r="C674" s="181"/>
      <c r="D674" s="187"/>
      <c r="E674" s="338"/>
      <c r="F674" s="339"/>
      <c r="G674" s="107" t="s">
        <v>716</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716</v>
      </c>
      <c r="AC674" s="214"/>
      <c r="AD674" s="214"/>
      <c r="AE674" s="336" t="s">
        <v>717</v>
      </c>
      <c r="AF674" s="208"/>
      <c r="AG674" s="208"/>
      <c r="AH674" s="208"/>
      <c r="AI674" s="336" t="s">
        <v>717</v>
      </c>
      <c r="AJ674" s="208"/>
      <c r="AK674" s="208"/>
      <c r="AL674" s="208"/>
      <c r="AM674" s="336" t="s">
        <v>728</v>
      </c>
      <c r="AN674" s="208"/>
      <c r="AO674" s="208"/>
      <c r="AP674" s="337"/>
      <c r="AQ674" s="336" t="s">
        <v>717</v>
      </c>
      <c r="AR674" s="208"/>
      <c r="AS674" s="208"/>
      <c r="AT674" s="337"/>
      <c r="AU674" s="208" t="s">
        <v>717</v>
      </c>
      <c r="AV674" s="208"/>
      <c r="AW674" s="208"/>
      <c r="AX674" s="209"/>
      <c r="AY674">
        <f t="shared" ref="AY674:AY676" si="108">$AY$672</f>
        <v>1</v>
      </c>
    </row>
    <row r="675" spans="1:51" ht="23.25"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716</v>
      </c>
      <c r="AC675" s="206"/>
      <c r="AD675" s="206"/>
      <c r="AE675" s="336" t="s">
        <v>717</v>
      </c>
      <c r="AF675" s="208"/>
      <c r="AG675" s="208"/>
      <c r="AH675" s="337"/>
      <c r="AI675" s="336" t="s">
        <v>717</v>
      </c>
      <c r="AJ675" s="208"/>
      <c r="AK675" s="208"/>
      <c r="AL675" s="208"/>
      <c r="AM675" s="336" t="s">
        <v>728</v>
      </c>
      <c r="AN675" s="208"/>
      <c r="AO675" s="208"/>
      <c r="AP675" s="337"/>
      <c r="AQ675" s="336" t="s">
        <v>717</v>
      </c>
      <c r="AR675" s="208"/>
      <c r="AS675" s="208"/>
      <c r="AT675" s="337"/>
      <c r="AU675" s="208" t="s">
        <v>717</v>
      </c>
      <c r="AV675" s="208"/>
      <c r="AW675" s="208"/>
      <c r="AX675" s="209"/>
      <c r="AY675">
        <f t="shared" si="108"/>
        <v>1</v>
      </c>
    </row>
    <row r="676" spans="1:51" ht="23.25"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t="s">
        <v>717</v>
      </c>
      <c r="AF676" s="208"/>
      <c r="AG676" s="208"/>
      <c r="AH676" s="337"/>
      <c r="AI676" s="336" t="s">
        <v>717</v>
      </c>
      <c r="AJ676" s="208"/>
      <c r="AK676" s="208"/>
      <c r="AL676" s="208"/>
      <c r="AM676" s="336" t="s">
        <v>728</v>
      </c>
      <c r="AN676" s="208"/>
      <c r="AO676" s="208"/>
      <c r="AP676" s="337"/>
      <c r="AQ676" s="336" t="s">
        <v>717</v>
      </c>
      <c r="AR676" s="208"/>
      <c r="AS676" s="208"/>
      <c r="AT676" s="337"/>
      <c r="AU676" s="208" t="s">
        <v>717</v>
      </c>
      <c r="AV676" s="208"/>
      <c r="AW676" s="208"/>
      <c r="AX676" s="209"/>
      <c r="AY676">
        <f t="shared" si="108"/>
        <v>1</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728</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1" ht="51.75" customHeight="1" x14ac:dyDescent="0.15">
      <c r="A702" s="869" t="s">
        <v>140</v>
      </c>
      <c r="B702" s="870"/>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1" t="s">
        <v>727</v>
      </c>
      <c r="AE702" s="342"/>
      <c r="AF702" s="342"/>
      <c r="AG702" s="384" t="s">
        <v>730</v>
      </c>
      <c r="AH702" s="385"/>
      <c r="AI702" s="385"/>
      <c r="AJ702" s="385"/>
      <c r="AK702" s="385"/>
      <c r="AL702" s="385"/>
      <c r="AM702" s="385"/>
      <c r="AN702" s="385"/>
      <c r="AO702" s="385"/>
      <c r="AP702" s="385"/>
      <c r="AQ702" s="385"/>
      <c r="AR702" s="385"/>
      <c r="AS702" s="385"/>
      <c r="AT702" s="385"/>
      <c r="AU702" s="385"/>
      <c r="AV702" s="385"/>
      <c r="AW702" s="385"/>
      <c r="AX702" s="386"/>
    </row>
    <row r="703" spans="1:51" ht="47.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750" t="s">
        <v>731</v>
      </c>
      <c r="AE703" s="751"/>
      <c r="AF703" s="751"/>
      <c r="AG703" s="104" t="s">
        <v>732</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341" t="s">
        <v>727</v>
      </c>
      <c r="AE704" s="342"/>
      <c r="AF704" s="342"/>
      <c r="AG704" s="168" t="s">
        <v>733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5" t="s">
        <v>39</v>
      </c>
      <c r="B705" s="646"/>
      <c r="C705" s="820" t="s">
        <v>41</v>
      </c>
      <c r="D705" s="821"/>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2"/>
      <c r="AD705" s="719" t="s">
        <v>731</v>
      </c>
      <c r="AE705" s="720"/>
      <c r="AF705" s="720"/>
      <c r="AG705" s="128" t="s">
        <v>734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7"/>
      <c r="B706" s="648"/>
      <c r="C706" s="799"/>
      <c r="D706" s="800"/>
      <c r="E706" s="735" t="s">
        <v>380</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2" t="s">
        <v>735</v>
      </c>
      <c r="AE706" s="323"/>
      <c r="AF706" s="66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7"/>
      <c r="B707" s="648"/>
      <c r="C707" s="801"/>
      <c r="D707" s="802"/>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4" t="s">
        <v>735</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7"/>
      <c r="B708" s="649"/>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7" t="s">
        <v>731</v>
      </c>
      <c r="AE708" s="608"/>
      <c r="AF708" s="608"/>
      <c r="AG708" s="747" t="s">
        <v>734</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727</v>
      </c>
      <c r="AE709" s="323"/>
      <c r="AF709" s="323"/>
      <c r="AG709" s="104" t="s">
        <v>736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7"/>
      <c r="B710" s="649"/>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731</v>
      </c>
      <c r="AE710" s="323"/>
      <c r="AF710" s="323"/>
      <c r="AG710" s="104" t="s">
        <v>734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7"/>
      <c r="B711" s="649"/>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2" t="s">
        <v>727</v>
      </c>
      <c r="AE711" s="323"/>
      <c r="AF711" s="323"/>
      <c r="AG711" s="104" t="s">
        <v>737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7"/>
      <c r="B712" s="649"/>
      <c r="C712" s="390" t="s">
        <v>345</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50" t="s">
        <v>731</v>
      </c>
      <c r="AE712" s="751"/>
      <c r="AF712" s="751"/>
      <c r="AG712" s="809" t="s">
        <v>734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7"/>
      <c r="B713" s="649"/>
      <c r="C713" s="947" t="s">
        <v>346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750" t="s">
        <v>727</v>
      </c>
      <c r="AE713" s="751"/>
      <c r="AF713" s="751"/>
      <c r="AG713" s="104" t="s">
        <v>802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0"/>
      <c r="B714" s="651"/>
      <c r="C714" s="652" t="s">
        <v>324</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750" t="s">
        <v>731</v>
      </c>
      <c r="AE714" s="751"/>
      <c r="AF714" s="751"/>
      <c r="AG714" s="741" t="s">
        <v>734</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325</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7" t="s">
        <v>727</v>
      </c>
      <c r="AE715" s="608"/>
      <c r="AF715" s="661"/>
      <c r="AG715" s="747" t="s">
        <v>750</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1" t="s">
        <v>731</v>
      </c>
      <c r="AE716" s="632"/>
      <c r="AF716" s="632"/>
      <c r="AG716" s="104" t="s">
        <v>746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7"/>
      <c r="B717" s="649"/>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727</v>
      </c>
      <c r="AE717" s="323"/>
      <c r="AF717" s="323"/>
      <c r="AG717" s="104" t="s">
        <v>751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0"/>
      <c r="B718" s="651"/>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731</v>
      </c>
      <c r="AE718" s="323"/>
      <c r="AF718" s="323"/>
      <c r="AG718" s="130" t="s">
        <v>746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731</v>
      </c>
      <c r="AE719" s="608"/>
      <c r="AF719" s="608"/>
      <c r="AG719" s="128" t="s">
        <v>728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5"/>
      <c r="B722" s="78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5" t="s">
        <v>48</v>
      </c>
      <c r="B726" s="804"/>
      <c r="C726" s="814" t="s">
        <v>53</v>
      </c>
      <c r="D726" s="836"/>
      <c r="E726" s="836"/>
      <c r="F726" s="837"/>
      <c r="G726" s="581" t="s">
        <v>739</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5"/>
      <c r="B727" s="806"/>
      <c r="C727" s="755" t="s">
        <v>57</v>
      </c>
      <c r="D727" s="756"/>
      <c r="E727" s="756"/>
      <c r="F727" s="757"/>
      <c r="G727" s="579" t="s">
        <v>740</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22.5" customHeight="1" thickBot="1" x14ac:dyDescent="0.2">
      <c r="A729" s="639" t="s">
        <v>803</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22.5" customHeight="1" thickBot="1" x14ac:dyDescent="0.2">
      <c r="A731" s="678" t="s">
        <v>138</v>
      </c>
      <c r="B731" s="679"/>
      <c r="C731" s="679"/>
      <c r="D731" s="679"/>
      <c r="E731" s="680"/>
      <c r="F731" s="734" t="s">
        <v>804</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21.75" customHeight="1" thickBot="1" x14ac:dyDescent="0.2">
      <c r="A733" s="678" t="s">
        <v>138</v>
      </c>
      <c r="B733" s="679"/>
      <c r="C733" s="679"/>
      <c r="D733" s="679"/>
      <c r="E733" s="680"/>
      <c r="F733" s="642" t="s">
        <v>806</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22.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55" t="s">
        <v>351</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990" t="s">
        <v>671</v>
      </c>
      <c r="B737" s="211"/>
      <c r="C737" s="211"/>
      <c r="D737" s="212"/>
      <c r="E737" s="954" t="s">
        <v>716</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396</v>
      </c>
      <c r="B738" s="361"/>
      <c r="C738" s="361"/>
      <c r="D738" s="361"/>
      <c r="E738" s="954" t="s">
        <v>716</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395</v>
      </c>
      <c r="B739" s="361"/>
      <c r="C739" s="361"/>
      <c r="D739" s="361"/>
      <c r="E739" s="954" t="s">
        <v>716</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394</v>
      </c>
      <c r="B740" s="361"/>
      <c r="C740" s="361"/>
      <c r="D740" s="361"/>
      <c r="E740" s="954" t="s">
        <v>716</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393</v>
      </c>
      <c r="B741" s="361"/>
      <c r="C741" s="361"/>
      <c r="D741" s="361"/>
      <c r="E741" s="954" t="s">
        <v>716</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392</v>
      </c>
      <c r="B742" s="361"/>
      <c r="C742" s="361"/>
      <c r="D742" s="361"/>
      <c r="E742" s="954" t="s">
        <v>716</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391</v>
      </c>
      <c r="B743" s="361"/>
      <c r="C743" s="361"/>
      <c r="D743" s="361"/>
      <c r="E743" s="954" t="s">
        <v>716</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390</v>
      </c>
      <c r="B744" s="361"/>
      <c r="C744" s="361"/>
      <c r="D744" s="361"/>
      <c r="E744" s="954" t="s">
        <v>716</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389</v>
      </c>
      <c r="B745" s="361"/>
      <c r="C745" s="361"/>
      <c r="D745" s="361"/>
      <c r="E745" s="991" t="s">
        <v>716</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544</v>
      </c>
      <c r="B746" s="361"/>
      <c r="C746" s="361"/>
      <c r="D746" s="361"/>
      <c r="E746" s="960"/>
      <c r="F746" s="958"/>
      <c r="G746" s="958"/>
      <c r="H746" s="100" t="str">
        <f>IF(E746="","","-")</f>
        <v/>
      </c>
      <c r="I746" s="958"/>
      <c r="J746" s="958"/>
      <c r="K746" s="100" t="str">
        <f>IF(I746="","","-")</f>
        <v/>
      </c>
      <c r="L746" s="959"/>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508</v>
      </c>
      <c r="B747" s="361"/>
      <c r="C747" s="361"/>
      <c r="D747" s="361"/>
      <c r="E747" s="960" t="s">
        <v>709</v>
      </c>
      <c r="F747" s="958"/>
      <c r="G747" s="958"/>
      <c r="H747" s="100" t="str">
        <f>IF(E747="","","-")</f>
        <v>-</v>
      </c>
      <c r="I747" s="958" t="s">
        <v>412</v>
      </c>
      <c r="J747" s="958"/>
      <c r="K747" s="100" t="str">
        <f>IF(I747="","","-")</f>
        <v>-</v>
      </c>
      <c r="L747" s="959">
        <v>28</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7" t="s">
        <v>383</v>
      </c>
      <c r="B748" s="618"/>
      <c r="C748" s="618"/>
      <c r="D748" s="618"/>
      <c r="E748" s="618"/>
      <c r="F748" s="619"/>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385</v>
      </c>
      <c r="B787" s="634"/>
      <c r="C787" s="634"/>
      <c r="D787" s="634"/>
      <c r="E787" s="634"/>
      <c r="F787" s="635"/>
      <c r="G787" s="598" t="s">
        <v>788</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789</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8"/>
    </row>
    <row r="788" spans="1:51" ht="24.75" customHeight="1" x14ac:dyDescent="0.15">
      <c r="A788" s="636"/>
      <c r="B788" s="637"/>
      <c r="C788" s="637"/>
      <c r="D788" s="637"/>
      <c r="E788" s="637"/>
      <c r="F788" s="638"/>
      <c r="G788" s="814"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3"/>
      <c r="AC788" s="814"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x14ac:dyDescent="0.15">
      <c r="A789" s="636"/>
      <c r="B789" s="637"/>
      <c r="C789" s="637"/>
      <c r="D789" s="637"/>
      <c r="E789" s="637"/>
      <c r="F789" s="638"/>
      <c r="G789" s="675" t="s">
        <v>791</v>
      </c>
      <c r="H789" s="676"/>
      <c r="I789" s="676"/>
      <c r="J789" s="676"/>
      <c r="K789" s="677"/>
      <c r="L789" s="669" t="s">
        <v>798</v>
      </c>
      <c r="M789" s="670"/>
      <c r="N789" s="670"/>
      <c r="O789" s="670"/>
      <c r="P789" s="670"/>
      <c r="Q789" s="670"/>
      <c r="R789" s="670"/>
      <c r="S789" s="670"/>
      <c r="T789" s="670"/>
      <c r="U789" s="670"/>
      <c r="V789" s="670"/>
      <c r="W789" s="670"/>
      <c r="X789" s="671"/>
      <c r="Y789" s="387">
        <v>812</v>
      </c>
      <c r="Z789" s="388"/>
      <c r="AA789" s="388"/>
      <c r="AB789" s="807"/>
      <c r="AC789" s="675" t="s">
        <v>796</v>
      </c>
      <c r="AD789" s="676"/>
      <c r="AE789" s="676"/>
      <c r="AF789" s="676"/>
      <c r="AG789" s="677"/>
      <c r="AH789" s="669" t="s">
        <v>799</v>
      </c>
      <c r="AI789" s="670"/>
      <c r="AJ789" s="670"/>
      <c r="AK789" s="670"/>
      <c r="AL789" s="670"/>
      <c r="AM789" s="670"/>
      <c r="AN789" s="670"/>
      <c r="AO789" s="670"/>
      <c r="AP789" s="670"/>
      <c r="AQ789" s="670"/>
      <c r="AR789" s="670"/>
      <c r="AS789" s="670"/>
      <c r="AT789" s="671"/>
      <c r="AU789" s="387">
        <v>1883</v>
      </c>
      <c r="AV789" s="388"/>
      <c r="AW789" s="388"/>
      <c r="AX789" s="389"/>
    </row>
    <row r="790" spans="1:51" ht="24.75" customHeight="1" x14ac:dyDescent="0.15">
      <c r="A790" s="636"/>
      <c r="B790" s="637"/>
      <c r="C790" s="637"/>
      <c r="D790" s="637"/>
      <c r="E790" s="637"/>
      <c r="F790" s="638"/>
      <c r="G790" s="609" t="s">
        <v>792</v>
      </c>
      <c r="H790" s="610"/>
      <c r="I790" s="610"/>
      <c r="J790" s="610"/>
      <c r="K790" s="611"/>
      <c r="L790" s="601" t="s">
        <v>799</v>
      </c>
      <c r="M790" s="629"/>
      <c r="N790" s="629"/>
      <c r="O790" s="629"/>
      <c r="P790" s="629"/>
      <c r="Q790" s="629"/>
      <c r="R790" s="629"/>
      <c r="S790" s="629"/>
      <c r="T790" s="629"/>
      <c r="U790" s="629"/>
      <c r="V790" s="629"/>
      <c r="W790" s="629"/>
      <c r="X790" s="630"/>
      <c r="Y790" s="604">
        <v>278</v>
      </c>
      <c r="Z790" s="605"/>
      <c r="AA790" s="605"/>
      <c r="AB790" s="615"/>
      <c r="AC790" s="609" t="s">
        <v>795</v>
      </c>
      <c r="AD790" s="610"/>
      <c r="AE790" s="610"/>
      <c r="AF790" s="610"/>
      <c r="AG790" s="611"/>
      <c r="AH790" s="601" t="s">
        <v>799</v>
      </c>
      <c r="AI790" s="602"/>
      <c r="AJ790" s="602"/>
      <c r="AK790" s="602"/>
      <c r="AL790" s="602"/>
      <c r="AM790" s="602"/>
      <c r="AN790" s="602"/>
      <c r="AO790" s="602"/>
      <c r="AP790" s="602"/>
      <c r="AQ790" s="602"/>
      <c r="AR790" s="602"/>
      <c r="AS790" s="602"/>
      <c r="AT790" s="603"/>
      <c r="AU790" s="604">
        <v>250</v>
      </c>
      <c r="AV790" s="605"/>
      <c r="AW790" s="605"/>
      <c r="AX790" s="606"/>
    </row>
    <row r="791" spans="1:51" ht="24.75" customHeight="1" x14ac:dyDescent="0.15">
      <c r="A791" s="636"/>
      <c r="B791" s="637"/>
      <c r="C791" s="637"/>
      <c r="D791" s="637"/>
      <c r="E791" s="637"/>
      <c r="F791" s="638"/>
      <c r="G791" s="609" t="s">
        <v>793</v>
      </c>
      <c r="H791" s="610"/>
      <c r="I791" s="610"/>
      <c r="J791" s="610"/>
      <c r="K791" s="611"/>
      <c r="L791" s="601" t="s">
        <v>799</v>
      </c>
      <c r="M791" s="629"/>
      <c r="N791" s="629"/>
      <c r="O791" s="629"/>
      <c r="P791" s="629"/>
      <c r="Q791" s="629"/>
      <c r="R791" s="629"/>
      <c r="S791" s="629"/>
      <c r="T791" s="629"/>
      <c r="U791" s="629"/>
      <c r="V791" s="629"/>
      <c r="W791" s="629"/>
      <c r="X791" s="630"/>
      <c r="Y791" s="604">
        <v>18</v>
      </c>
      <c r="Z791" s="605"/>
      <c r="AA791" s="605"/>
      <c r="AB791" s="615"/>
      <c r="AC791" s="609" t="s">
        <v>794</v>
      </c>
      <c r="AD791" s="610"/>
      <c r="AE791" s="610"/>
      <c r="AF791" s="610"/>
      <c r="AG791" s="611"/>
      <c r="AH791" s="601" t="s">
        <v>799</v>
      </c>
      <c r="AI791" s="602"/>
      <c r="AJ791" s="602"/>
      <c r="AK791" s="602"/>
      <c r="AL791" s="602"/>
      <c r="AM791" s="602"/>
      <c r="AN791" s="602"/>
      <c r="AO791" s="602"/>
      <c r="AP791" s="602"/>
      <c r="AQ791" s="602"/>
      <c r="AR791" s="602"/>
      <c r="AS791" s="602"/>
      <c r="AT791" s="603"/>
      <c r="AU791" s="604">
        <v>200</v>
      </c>
      <c r="AV791" s="605"/>
      <c r="AW791" s="605"/>
      <c r="AX791" s="606"/>
    </row>
    <row r="792" spans="1:51" ht="24.75" customHeight="1" x14ac:dyDescent="0.15">
      <c r="A792" s="636"/>
      <c r="B792" s="637"/>
      <c r="C792" s="637"/>
      <c r="D792" s="637"/>
      <c r="E792" s="637"/>
      <c r="F792" s="638"/>
      <c r="G792" s="609" t="s">
        <v>794</v>
      </c>
      <c r="H792" s="610"/>
      <c r="I792" s="610"/>
      <c r="J792" s="610"/>
      <c r="K792" s="611"/>
      <c r="L792" s="601" t="s">
        <v>799</v>
      </c>
      <c r="M792" s="629"/>
      <c r="N792" s="629"/>
      <c r="O792" s="629"/>
      <c r="P792" s="629"/>
      <c r="Q792" s="629"/>
      <c r="R792" s="629"/>
      <c r="S792" s="629"/>
      <c r="T792" s="629"/>
      <c r="U792" s="629"/>
      <c r="V792" s="629"/>
      <c r="W792" s="629"/>
      <c r="X792" s="630"/>
      <c r="Y792" s="604">
        <v>17</v>
      </c>
      <c r="Z792" s="605"/>
      <c r="AA792" s="605"/>
      <c r="AB792" s="615"/>
      <c r="AC792" s="609" t="s">
        <v>792</v>
      </c>
      <c r="AD792" s="610"/>
      <c r="AE792" s="610"/>
      <c r="AF792" s="610"/>
      <c r="AG792" s="611"/>
      <c r="AH792" s="601" t="s">
        <v>799</v>
      </c>
      <c r="AI792" s="602"/>
      <c r="AJ792" s="602"/>
      <c r="AK792" s="602"/>
      <c r="AL792" s="602"/>
      <c r="AM792" s="602"/>
      <c r="AN792" s="602"/>
      <c r="AO792" s="602"/>
      <c r="AP792" s="602"/>
      <c r="AQ792" s="602"/>
      <c r="AR792" s="602"/>
      <c r="AS792" s="602"/>
      <c r="AT792" s="603"/>
      <c r="AU792" s="604">
        <v>80</v>
      </c>
      <c r="AV792" s="605"/>
      <c r="AW792" s="605"/>
      <c r="AX792" s="606"/>
    </row>
    <row r="793" spans="1:51" ht="24.75" customHeight="1" x14ac:dyDescent="0.15">
      <c r="A793" s="636"/>
      <c r="B793" s="637"/>
      <c r="C793" s="637"/>
      <c r="D793" s="637"/>
      <c r="E793" s="637"/>
      <c r="F793" s="638"/>
      <c r="G793" s="609" t="s">
        <v>795</v>
      </c>
      <c r="H793" s="610"/>
      <c r="I793" s="610"/>
      <c r="J793" s="610"/>
      <c r="K793" s="611"/>
      <c r="L793" s="601" t="s">
        <v>799</v>
      </c>
      <c r="M793" s="629"/>
      <c r="N793" s="629"/>
      <c r="O793" s="629"/>
      <c r="P793" s="629"/>
      <c r="Q793" s="629"/>
      <c r="R793" s="629"/>
      <c r="S793" s="629"/>
      <c r="T793" s="629"/>
      <c r="U793" s="629"/>
      <c r="V793" s="629"/>
      <c r="W793" s="629"/>
      <c r="X793" s="630"/>
      <c r="Y793" s="604">
        <v>7</v>
      </c>
      <c r="Z793" s="605"/>
      <c r="AA793" s="605"/>
      <c r="AB793" s="615"/>
      <c r="AC793" s="609" t="s">
        <v>797</v>
      </c>
      <c r="AD793" s="610"/>
      <c r="AE793" s="610"/>
      <c r="AF793" s="610"/>
      <c r="AG793" s="611"/>
      <c r="AH793" s="601" t="s">
        <v>799</v>
      </c>
      <c r="AI793" s="602"/>
      <c r="AJ793" s="602"/>
      <c r="AK793" s="602"/>
      <c r="AL793" s="602"/>
      <c r="AM793" s="602"/>
      <c r="AN793" s="602"/>
      <c r="AO793" s="602"/>
      <c r="AP793" s="602"/>
      <c r="AQ793" s="602"/>
      <c r="AR793" s="602"/>
      <c r="AS793" s="602"/>
      <c r="AT793" s="603"/>
      <c r="AU793" s="604">
        <v>5</v>
      </c>
      <c r="AV793" s="605"/>
      <c r="AW793" s="605"/>
      <c r="AX793" s="606"/>
    </row>
    <row r="794" spans="1:51" ht="24.75" customHeight="1" x14ac:dyDescent="0.15">
      <c r="A794" s="636"/>
      <c r="B794" s="637"/>
      <c r="C794" s="637"/>
      <c r="D794" s="637"/>
      <c r="E794" s="637"/>
      <c r="F794" s="638"/>
      <c r="G794" s="609"/>
      <c r="H794" s="610"/>
      <c r="I794" s="610"/>
      <c r="J794" s="610"/>
      <c r="K794" s="611"/>
      <c r="L794" s="601"/>
      <c r="M794" s="629"/>
      <c r="N794" s="629"/>
      <c r="O794" s="629"/>
      <c r="P794" s="629"/>
      <c r="Q794" s="629"/>
      <c r="R794" s="629"/>
      <c r="S794" s="629"/>
      <c r="T794" s="629"/>
      <c r="U794" s="629"/>
      <c r="V794" s="629"/>
      <c r="W794" s="629"/>
      <c r="X794" s="630"/>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customHeight="1" x14ac:dyDescent="0.15">
      <c r="A795" s="636"/>
      <c r="B795" s="637"/>
      <c r="C795" s="637"/>
      <c r="D795" s="637"/>
      <c r="E795" s="637"/>
      <c r="F795" s="638"/>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customHeight="1" x14ac:dyDescent="0.15">
      <c r="A796" s="636"/>
      <c r="B796" s="637"/>
      <c r="C796" s="637"/>
      <c r="D796" s="637"/>
      <c r="E796" s="637"/>
      <c r="F796" s="638"/>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customHeight="1" x14ac:dyDescent="0.15">
      <c r="A797" s="636"/>
      <c r="B797" s="637"/>
      <c r="C797" s="637"/>
      <c r="D797" s="637"/>
      <c r="E797" s="637"/>
      <c r="F797" s="638"/>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636"/>
      <c r="B798" s="637"/>
      <c r="C798" s="637"/>
      <c r="D798" s="637"/>
      <c r="E798" s="637"/>
      <c r="F798" s="638"/>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thickBot="1" x14ac:dyDescent="0.2">
      <c r="A799" s="636"/>
      <c r="B799" s="637"/>
      <c r="C799" s="637"/>
      <c r="D799" s="637"/>
      <c r="E799" s="637"/>
      <c r="F799" s="638"/>
      <c r="G799" s="825" t="s">
        <v>20</v>
      </c>
      <c r="H799" s="826"/>
      <c r="I799" s="826"/>
      <c r="J799" s="826"/>
      <c r="K799" s="826"/>
      <c r="L799" s="827"/>
      <c r="M799" s="828"/>
      <c r="N799" s="828"/>
      <c r="O799" s="828"/>
      <c r="P799" s="828"/>
      <c r="Q799" s="828"/>
      <c r="R799" s="828"/>
      <c r="S799" s="828"/>
      <c r="T799" s="828"/>
      <c r="U799" s="828"/>
      <c r="V799" s="828"/>
      <c r="W799" s="828"/>
      <c r="X799" s="829"/>
      <c r="Y799" s="830">
        <f>SUM(Y789:AB798)</f>
        <v>1132</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2418</v>
      </c>
      <c r="AV799" s="831"/>
      <c r="AW799" s="831"/>
      <c r="AX799" s="833"/>
    </row>
    <row r="800" spans="1:51" ht="24.75" customHeight="1" x14ac:dyDescent="0.15">
      <c r="A800" s="636"/>
      <c r="B800" s="637"/>
      <c r="C800" s="637"/>
      <c r="D800" s="637"/>
      <c r="E800" s="637"/>
      <c r="F800" s="638"/>
      <c r="G800" s="598" t="s">
        <v>790</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8"/>
      <c r="AY800">
        <f>COUNTA($G$802,$AC$802)</f>
        <v>1</v>
      </c>
    </row>
    <row r="801" spans="1:51" ht="24.75" customHeight="1" x14ac:dyDescent="0.15">
      <c r="A801" s="636"/>
      <c r="B801" s="637"/>
      <c r="C801" s="637"/>
      <c r="D801" s="637"/>
      <c r="E801" s="637"/>
      <c r="F801" s="638"/>
      <c r="G801" s="814"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3"/>
      <c r="AC801" s="814"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1</v>
      </c>
    </row>
    <row r="802" spans="1:51" ht="24.75" customHeight="1" x14ac:dyDescent="0.15">
      <c r="A802" s="636"/>
      <c r="B802" s="637"/>
      <c r="C802" s="637"/>
      <c r="D802" s="637"/>
      <c r="E802" s="637"/>
      <c r="F802" s="638"/>
      <c r="G802" s="675" t="s">
        <v>800</v>
      </c>
      <c r="H802" s="676"/>
      <c r="I802" s="676"/>
      <c r="J802" s="676"/>
      <c r="K802" s="677"/>
      <c r="L802" s="669" t="s">
        <v>801</v>
      </c>
      <c r="M802" s="670"/>
      <c r="N802" s="670"/>
      <c r="O802" s="670"/>
      <c r="P802" s="670"/>
      <c r="Q802" s="670"/>
      <c r="R802" s="670"/>
      <c r="S802" s="670"/>
      <c r="T802" s="670"/>
      <c r="U802" s="670"/>
      <c r="V802" s="670"/>
      <c r="W802" s="670"/>
      <c r="X802" s="671"/>
      <c r="Y802" s="387">
        <v>277</v>
      </c>
      <c r="Z802" s="388"/>
      <c r="AA802" s="388"/>
      <c r="AB802" s="807"/>
      <c r="AC802" s="675"/>
      <c r="AD802" s="676"/>
      <c r="AE802" s="676"/>
      <c r="AF802" s="676"/>
      <c r="AG802" s="677"/>
      <c r="AH802" s="669"/>
      <c r="AI802" s="670"/>
      <c r="AJ802" s="670"/>
      <c r="AK802" s="670"/>
      <c r="AL802" s="670"/>
      <c r="AM802" s="670"/>
      <c r="AN802" s="670"/>
      <c r="AO802" s="670"/>
      <c r="AP802" s="670"/>
      <c r="AQ802" s="670"/>
      <c r="AR802" s="670"/>
      <c r="AS802" s="670"/>
      <c r="AT802" s="671"/>
      <c r="AU802" s="387"/>
      <c r="AV802" s="388"/>
      <c r="AW802" s="388"/>
      <c r="AX802" s="389"/>
      <c r="AY802">
        <f t="shared" ref="AY802:AY812" si="115">$AY$800</f>
        <v>1</v>
      </c>
    </row>
    <row r="803" spans="1:51" ht="24.75" customHeight="1" x14ac:dyDescent="0.15">
      <c r="A803" s="636"/>
      <c r="B803" s="637"/>
      <c r="C803" s="637"/>
      <c r="D803" s="637"/>
      <c r="E803" s="637"/>
      <c r="F803" s="638"/>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1</v>
      </c>
    </row>
    <row r="804" spans="1:51" ht="24.75" customHeight="1" x14ac:dyDescent="0.15">
      <c r="A804" s="636"/>
      <c r="B804" s="637"/>
      <c r="C804" s="637"/>
      <c r="D804" s="637"/>
      <c r="E804" s="637"/>
      <c r="F804" s="638"/>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1</v>
      </c>
    </row>
    <row r="805" spans="1:51" ht="24.75" customHeight="1" x14ac:dyDescent="0.15">
      <c r="A805" s="636"/>
      <c r="B805" s="637"/>
      <c r="C805" s="637"/>
      <c r="D805" s="637"/>
      <c r="E805" s="637"/>
      <c r="F805" s="638"/>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1</v>
      </c>
    </row>
    <row r="806" spans="1:51" ht="24.75" customHeight="1" x14ac:dyDescent="0.15">
      <c r="A806" s="636"/>
      <c r="B806" s="637"/>
      <c r="C806" s="637"/>
      <c r="D806" s="637"/>
      <c r="E806" s="637"/>
      <c r="F806" s="638"/>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1</v>
      </c>
    </row>
    <row r="807" spans="1:51" ht="24.75" customHeight="1" x14ac:dyDescent="0.15">
      <c r="A807" s="636"/>
      <c r="B807" s="637"/>
      <c r="C807" s="637"/>
      <c r="D807" s="637"/>
      <c r="E807" s="637"/>
      <c r="F807" s="638"/>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1</v>
      </c>
    </row>
    <row r="808" spans="1:51" ht="24.75" customHeight="1" x14ac:dyDescent="0.15">
      <c r="A808" s="636"/>
      <c r="B808" s="637"/>
      <c r="C808" s="637"/>
      <c r="D808" s="637"/>
      <c r="E808" s="637"/>
      <c r="F808" s="638"/>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1</v>
      </c>
    </row>
    <row r="809" spans="1:51" ht="24.75" customHeight="1" x14ac:dyDescent="0.15">
      <c r="A809" s="636"/>
      <c r="B809" s="637"/>
      <c r="C809" s="637"/>
      <c r="D809" s="637"/>
      <c r="E809" s="637"/>
      <c r="F809" s="638"/>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1</v>
      </c>
    </row>
    <row r="810" spans="1:51" ht="24.75" customHeight="1" x14ac:dyDescent="0.15">
      <c r="A810" s="636"/>
      <c r="B810" s="637"/>
      <c r="C810" s="637"/>
      <c r="D810" s="637"/>
      <c r="E810" s="637"/>
      <c r="F810" s="638"/>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1</v>
      </c>
    </row>
    <row r="811" spans="1:51" ht="24.75" customHeight="1" x14ac:dyDescent="0.15">
      <c r="A811" s="636"/>
      <c r="B811" s="637"/>
      <c r="C811" s="637"/>
      <c r="D811" s="637"/>
      <c r="E811" s="637"/>
      <c r="F811" s="638"/>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1</v>
      </c>
    </row>
    <row r="812" spans="1:51" ht="24.75" customHeight="1" x14ac:dyDescent="0.15">
      <c r="A812" s="636"/>
      <c r="B812" s="637"/>
      <c r="C812" s="637"/>
      <c r="D812" s="637"/>
      <c r="E812" s="637"/>
      <c r="F812" s="638"/>
      <c r="G812" s="825" t="s">
        <v>20</v>
      </c>
      <c r="H812" s="826"/>
      <c r="I812" s="826"/>
      <c r="J812" s="826"/>
      <c r="K812" s="826"/>
      <c r="L812" s="827"/>
      <c r="M812" s="828"/>
      <c r="N812" s="828"/>
      <c r="O812" s="828"/>
      <c r="P812" s="828"/>
      <c r="Q812" s="828"/>
      <c r="R812" s="828"/>
      <c r="S812" s="828"/>
      <c r="T812" s="828"/>
      <c r="U812" s="828"/>
      <c r="V812" s="828"/>
      <c r="W812" s="828"/>
      <c r="X812" s="829"/>
      <c r="Y812" s="830">
        <f>SUM(Y802:AB811)</f>
        <v>277</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1</v>
      </c>
    </row>
    <row r="813" spans="1:51" ht="24.75" hidden="1" customHeight="1" x14ac:dyDescent="0.15">
      <c r="A813" s="636"/>
      <c r="B813" s="637"/>
      <c r="C813" s="637"/>
      <c r="D813" s="637"/>
      <c r="E813" s="637"/>
      <c r="F813" s="638"/>
      <c r="G813" s="598" t="s">
        <v>319</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320</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8"/>
      <c r="AY813">
        <f>COUNTA($G$815,$AC$815)</f>
        <v>0</v>
      </c>
    </row>
    <row r="814" spans="1:51" ht="24.75" hidden="1" customHeight="1" x14ac:dyDescent="0.15">
      <c r="A814" s="636"/>
      <c r="B814" s="637"/>
      <c r="C814" s="637"/>
      <c r="D814" s="637"/>
      <c r="E814" s="637"/>
      <c r="F814" s="638"/>
      <c r="G814" s="814"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3"/>
      <c r="AC814" s="814"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0</v>
      </c>
    </row>
    <row r="815" spans="1:51" ht="24.75" hidden="1" customHeight="1" x14ac:dyDescent="0.15">
      <c r="A815" s="636"/>
      <c r="B815" s="637"/>
      <c r="C815" s="637"/>
      <c r="D815" s="637"/>
      <c r="E815" s="637"/>
      <c r="F815" s="638"/>
      <c r="G815" s="675"/>
      <c r="H815" s="676"/>
      <c r="I815" s="676"/>
      <c r="J815" s="676"/>
      <c r="K815" s="677"/>
      <c r="L815" s="669"/>
      <c r="M815" s="670"/>
      <c r="N815" s="670"/>
      <c r="O815" s="670"/>
      <c r="P815" s="670"/>
      <c r="Q815" s="670"/>
      <c r="R815" s="670"/>
      <c r="S815" s="670"/>
      <c r="T815" s="670"/>
      <c r="U815" s="670"/>
      <c r="V815" s="670"/>
      <c r="W815" s="670"/>
      <c r="X815" s="671"/>
      <c r="Y815" s="387"/>
      <c r="Z815" s="388"/>
      <c r="AA815" s="388"/>
      <c r="AB815" s="807"/>
      <c r="AC815" s="675"/>
      <c r="AD815" s="676"/>
      <c r="AE815" s="676"/>
      <c r="AF815" s="676"/>
      <c r="AG815" s="677"/>
      <c r="AH815" s="669"/>
      <c r="AI815" s="670"/>
      <c r="AJ815" s="670"/>
      <c r="AK815" s="670"/>
      <c r="AL815" s="670"/>
      <c r="AM815" s="670"/>
      <c r="AN815" s="670"/>
      <c r="AO815" s="670"/>
      <c r="AP815" s="670"/>
      <c r="AQ815" s="670"/>
      <c r="AR815" s="670"/>
      <c r="AS815" s="670"/>
      <c r="AT815" s="671"/>
      <c r="AU815" s="387"/>
      <c r="AV815" s="388"/>
      <c r="AW815" s="388"/>
      <c r="AX815" s="389"/>
      <c r="AY815">
        <f t="shared" ref="AY815:AY825" si="116">$AY$813</f>
        <v>0</v>
      </c>
    </row>
    <row r="816" spans="1:51" ht="24.75" hidden="1" customHeight="1" x14ac:dyDescent="0.15">
      <c r="A816" s="636"/>
      <c r="B816" s="637"/>
      <c r="C816" s="637"/>
      <c r="D816" s="637"/>
      <c r="E816" s="637"/>
      <c r="F816" s="638"/>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6"/>
      <c r="B817" s="637"/>
      <c r="C817" s="637"/>
      <c r="D817" s="637"/>
      <c r="E817" s="637"/>
      <c r="F817" s="638"/>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6"/>
      <c r="B818" s="637"/>
      <c r="C818" s="637"/>
      <c r="D818" s="637"/>
      <c r="E818" s="637"/>
      <c r="F818" s="638"/>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6"/>
      <c r="B819" s="637"/>
      <c r="C819" s="637"/>
      <c r="D819" s="637"/>
      <c r="E819" s="637"/>
      <c r="F819" s="638"/>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6"/>
      <c r="B820" s="637"/>
      <c r="C820" s="637"/>
      <c r="D820" s="637"/>
      <c r="E820" s="637"/>
      <c r="F820" s="638"/>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6"/>
      <c r="B821" s="637"/>
      <c r="C821" s="637"/>
      <c r="D821" s="637"/>
      <c r="E821" s="637"/>
      <c r="F821" s="638"/>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6"/>
      <c r="B822" s="637"/>
      <c r="C822" s="637"/>
      <c r="D822" s="637"/>
      <c r="E822" s="637"/>
      <c r="F822" s="638"/>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6"/>
      <c r="B823" s="637"/>
      <c r="C823" s="637"/>
      <c r="D823" s="637"/>
      <c r="E823" s="637"/>
      <c r="F823" s="638"/>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6"/>
      <c r="B824" s="637"/>
      <c r="C824" s="637"/>
      <c r="D824" s="637"/>
      <c r="E824" s="637"/>
      <c r="F824" s="638"/>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6"/>
      <c r="B825" s="637"/>
      <c r="C825" s="637"/>
      <c r="D825" s="637"/>
      <c r="E825" s="637"/>
      <c r="F825" s="638"/>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6"/>
      <c r="B826" s="637"/>
      <c r="C826" s="637"/>
      <c r="D826" s="637"/>
      <c r="E826" s="637"/>
      <c r="F826" s="638"/>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8"/>
      <c r="AY826">
        <f>COUNTA($G$828,$AC$828)</f>
        <v>0</v>
      </c>
    </row>
    <row r="827" spans="1:51" ht="24.75" hidden="1" customHeight="1" x14ac:dyDescent="0.15">
      <c r="A827" s="636"/>
      <c r="B827" s="637"/>
      <c r="C827" s="637"/>
      <c r="D827" s="637"/>
      <c r="E827" s="637"/>
      <c r="F827" s="638"/>
      <c r="G827" s="814"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3"/>
      <c r="AC827" s="814"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0</v>
      </c>
    </row>
    <row r="828" spans="1:51" s="16" customFormat="1" ht="24.75" hidden="1" customHeight="1" x14ac:dyDescent="0.15">
      <c r="A828" s="636"/>
      <c r="B828" s="637"/>
      <c r="C828" s="637"/>
      <c r="D828" s="637"/>
      <c r="E828" s="637"/>
      <c r="F828" s="638"/>
      <c r="G828" s="675"/>
      <c r="H828" s="676"/>
      <c r="I828" s="676"/>
      <c r="J828" s="676"/>
      <c r="K828" s="677"/>
      <c r="L828" s="669"/>
      <c r="M828" s="670"/>
      <c r="N828" s="670"/>
      <c r="O828" s="670"/>
      <c r="P828" s="670"/>
      <c r="Q828" s="670"/>
      <c r="R828" s="670"/>
      <c r="S828" s="670"/>
      <c r="T828" s="670"/>
      <c r="U828" s="670"/>
      <c r="V828" s="670"/>
      <c r="W828" s="670"/>
      <c r="X828" s="671"/>
      <c r="Y828" s="387"/>
      <c r="Z828" s="388"/>
      <c r="AA828" s="388"/>
      <c r="AB828" s="807"/>
      <c r="AC828" s="675"/>
      <c r="AD828" s="676"/>
      <c r="AE828" s="676"/>
      <c r="AF828" s="676"/>
      <c r="AG828" s="677"/>
      <c r="AH828" s="669"/>
      <c r="AI828" s="670"/>
      <c r="AJ828" s="670"/>
      <c r="AK828" s="670"/>
      <c r="AL828" s="670"/>
      <c r="AM828" s="670"/>
      <c r="AN828" s="670"/>
      <c r="AO828" s="670"/>
      <c r="AP828" s="670"/>
      <c r="AQ828" s="670"/>
      <c r="AR828" s="670"/>
      <c r="AS828" s="670"/>
      <c r="AT828" s="671"/>
      <c r="AU828" s="387"/>
      <c r="AV828" s="388"/>
      <c r="AW828" s="388"/>
      <c r="AX828" s="389"/>
      <c r="AY828">
        <f t="shared" ref="AY828:AY838" si="117">$AY$826</f>
        <v>0</v>
      </c>
    </row>
    <row r="829" spans="1:51" ht="24.75" hidden="1" customHeight="1" x14ac:dyDescent="0.15">
      <c r="A829" s="636"/>
      <c r="B829" s="637"/>
      <c r="C829" s="637"/>
      <c r="D829" s="637"/>
      <c r="E829" s="637"/>
      <c r="F829" s="638"/>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6"/>
      <c r="B830" s="637"/>
      <c r="C830" s="637"/>
      <c r="D830" s="637"/>
      <c r="E830" s="637"/>
      <c r="F830" s="638"/>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6"/>
      <c r="B831" s="637"/>
      <c r="C831" s="637"/>
      <c r="D831" s="637"/>
      <c r="E831" s="637"/>
      <c r="F831" s="638"/>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6"/>
      <c r="B832" s="637"/>
      <c r="C832" s="637"/>
      <c r="D832" s="637"/>
      <c r="E832" s="637"/>
      <c r="F832" s="638"/>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6"/>
      <c r="B833" s="637"/>
      <c r="C833" s="637"/>
      <c r="D833" s="637"/>
      <c r="E833" s="637"/>
      <c r="F833" s="638"/>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6"/>
      <c r="B834" s="637"/>
      <c r="C834" s="637"/>
      <c r="D834" s="637"/>
      <c r="E834" s="637"/>
      <c r="F834" s="638"/>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6"/>
      <c r="B835" s="637"/>
      <c r="C835" s="637"/>
      <c r="D835" s="637"/>
      <c r="E835" s="637"/>
      <c r="F835" s="638"/>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6"/>
      <c r="B836" s="637"/>
      <c r="C836" s="637"/>
      <c r="D836" s="637"/>
      <c r="E836" s="637"/>
      <c r="F836" s="638"/>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6"/>
      <c r="B837" s="637"/>
      <c r="C837" s="637"/>
      <c r="D837" s="637"/>
      <c r="E837" s="637"/>
      <c r="F837" s="638"/>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6"/>
      <c r="B838" s="637"/>
      <c r="C838" s="637"/>
      <c r="D838" s="637"/>
      <c r="E838" s="637"/>
      <c r="F838" s="638"/>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343</v>
      </c>
      <c r="AM839" s="276"/>
      <c r="AN839" s="276"/>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5">
        <v>1</v>
      </c>
      <c r="B845" s="375">
        <v>1</v>
      </c>
      <c r="C845" s="358" t="s">
        <v>763</v>
      </c>
      <c r="D845" s="343"/>
      <c r="E845" s="343"/>
      <c r="F845" s="343"/>
      <c r="G845" s="343"/>
      <c r="H845" s="343"/>
      <c r="I845" s="343"/>
      <c r="J845" s="344">
        <v>4000020270008</v>
      </c>
      <c r="K845" s="345"/>
      <c r="L845" s="345"/>
      <c r="M845" s="345"/>
      <c r="N845" s="345"/>
      <c r="O845" s="345"/>
      <c r="P845" s="359" t="s">
        <v>774</v>
      </c>
      <c r="Q845" s="346"/>
      <c r="R845" s="346"/>
      <c r="S845" s="346"/>
      <c r="T845" s="346"/>
      <c r="U845" s="346"/>
      <c r="V845" s="346"/>
      <c r="W845" s="346"/>
      <c r="X845" s="346"/>
      <c r="Y845" s="347">
        <v>1132</v>
      </c>
      <c r="Z845" s="348"/>
      <c r="AA845" s="348"/>
      <c r="AB845" s="349"/>
      <c r="AC845" s="350" t="s">
        <v>762</v>
      </c>
      <c r="AD845" s="351"/>
      <c r="AE845" s="351"/>
      <c r="AF845" s="351"/>
      <c r="AG845" s="351"/>
      <c r="AH845" s="366" t="s">
        <v>746</v>
      </c>
      <c r="AI845" s="367"/>
      <c r="AJ845" s="367"/>
      <c r="AK845" s="367"/>
      <c r="AL845" s="354" t="s">
        <v>746</v>
      </c>
      <c r="AM845" s="355"/>
      <c r="AN845" s="355"/>
      <c r="AO845" s="356"/>
      <c r="AP845" s="357"/>
      <c r="AQ845" s="357"/>
      <c r="AR845" s="357"/>
      <c r="AS845" s="357"/>
      <c r="AT845" s="357"/>
      <c r="AU845" s="357"/>
      <c r="AV845" s="357"/>
      <c r="AW845" s="357"/>
      <c r="AX845" s="357"/>
    </row>
    <row r="846" spans="1:51" ht="30" customHeight="1" x14ac:dyDescent="0.15">
      <c r="A846" s="375">
        <v>2</v>
      </c>
      <c r="B846" s="375">
        <v>1</v>
      </c>
      <c r="C846" s="358" t="s">
        <v>764</v>
      </c>
      <c r="D846" s="343"/>
      <c r="E846" s="343"/>
      <c r="F846" s="343"/>
      <c r="G846" s="343"/>
      <c r="H846" s="343"/>
      <c r="I846" s="343"/>
      <c r="J846" s="344">
        <v>8000020130001</v>
      </c>
      <c r="K846" s="345"/>
      <c r="L846" s="345"/>
      <c r="M846" s="345"/>
      <c r="N846" s="345"/>
      <c r="O846" s="345"/>
      <c r="P846" s="359" t="s">
        <v>774</v>
      </c>
      <c r="Q846" s="346"/>
      <c r="R846" s="346"/>
      <c r="S846" s="346"/>
      <c r="T846" s="346"/>
      <c r="U846" s="346"/>
      <c r="V846" s="346"/>
      <c r="W846" s="346"/>
      <c r="X846" s="346"/>
      <c r="Y846" s="347">
        <v>1021</v>
      </c>
      <c r="Z846" s="348"/>
      <c r="AA846" s="348"/>
      <c r="AB846" s="349"/>
      <c r="AC846" s="350" t="s">
        <v>762</v>
      </c>
      <c r="AD846" s="351"/>
      <c r="AE846" s="351"/>
      <c r="AF846" s="351"/>
      <c r="AG846" s="351"/>
      <c r="AH846" s="366" t="s">
        <v>746</v>
      </c>
      <c r="AI846" s="367"/>
      <c r="AJ846" s="367"/>
      <c r="AK846" s="367"/>
      <c r="AL846" s="354" t="s">
        <v>746</v>
      </c>
      <c r="AM846" s="355"/>
      <c r="AN846" s="355"/>
      <c r="AO846" s="356"/>
      <c r="AP846" s="357"/>
      <c r="AQ846" s="357"/>
      <c r="AR846" s="357"/>
      <c r="AS846" s="357"/>
      <c r="AT846" s="357"/>
      <c r="AU846" s="357"/>
      <c r="AV846" s="357"/>
      <c r="AW846" s="357"/>
      <c r="AX846" s="357"/>
      <c r="AY846">
        <f>COUNTA($C$846)</f>
        <v>1</v>
      </c>
    </row>
    <row r="847" spans="1:51" ht="30" customHeight="1" x14ac:dyDescent="0.15">
      <c r="A847" s="375">
        <v>3</v>
      </c>
      <c r="B847" s="375">
        <v>1</v>
      </c>
      <c r="C847" s="358" t="s">
        <v>765</v>
      </c>
      <c r="D847" s="343"/>
      <c r="E847" s="343"/>
      <c r="F847" s="343"/>
      <c r="G847" s="343"/>
      <c r="H847" s="343"/>
      <c r="I847" s="343"/>
      <c r="J847" s="344">
        <v>7000020070009</v>
      </c>
      <c r="K847" s="345"/>
      <c r="L847" s="345"/>
      <c r="M847" s="345"/>
      <c r="N847" s="345"/>
      <c r="O847" s="345"/>
      <c r="P847" s="359" t="s">
        <v>774</v>
      </c>
      <c r="Q847" s="346"/>
      <c r="R847" s="346"/>
      <c r="S847" s="346"/>
      <c r="T847" s="346"/>
      <c r="U847" s="346"/>
      <c r="V847" s="346"/>
      <c r="W847" s="346"/>
      <c r="X847" s="346"/>
      <c r="Y847" s="347">
        <v>524</v>
      </c>
      <c r="Z847" s="348"/>
      <c r="AA847" s="348"/>
      <c r="AB847" s="349"/>
      <c r="AC847" s="350" t="s">
        <v>762</v>
      </c>
      <c r="AD847" s="351"/>
      <c r="AE847" s="351"/>
      <c r="AF847" s="351"/>
      <c r="AG847" s="351"/>
      <c r="AH847" s="352" t="s">
        <v>746</v>
      </c>
      <c r="AI847" s="353"/>
      <c r="AJ847" s="353"/>
      <c r="AK847" s="353"/>
      <c r="AL847" s="354" t="s">
        <v>746</v>
      </c>
      <c r="AM847" s="355"/>
      <c r="AN847" s="355"/>
      <c r="AO847" s="356"/>
      <c r="AP847" s="357"/>
      <c r="AQ847" s="357"/>
      <c r="AR847" s="357"/>
      <c r="AS847" s="357"/>
      <c r="AT847" s="357"/>
      <c r="AU847" s="357"/>
      <c r="AV847" s="357"/>
      <c r="AW847" s="357"/>
      <c r="AX847" s="357"/>
      <c r="AY847">
        <f>COUNTA($C$847)</f>
        <v>1</v>
      </c>
    </row>
    <row r="848" spans="1:51" ht="30" customHeight="1" x14ac:dyDescent="0.15">
      <c r="A848" s="375">
        <v>4</v>
      </c>
      <c r="B848" s="375">
        <v>1</v>
      </c>
      <c r="C848" s="358" t="s">
        <v>766</v>
      </c>
      <c r="D848" s="343"/>
      <c r="E848" s="343"/>
      <c r="F848" s="343"/>
      <c r="G848" s="343"/>
      <c r="H848" s="343"/>
      <c r="I848" s="343"/>
      <c r="J848" s="344">
        <v>4000020120006</v>
      </c>
      <c r="K848" s="345"/>
      <c r="L848" s="345"/>
      <c r="M848" s="345"/>
      <c r="N848" s="345"/>
      <c r="O848" s="345"/>
      <c r="P848" s="359" t="s">
        <v>774</v>
      </c>
      <c r="Q848" s="346"/>
      <c r="R848" s="346"/>
      <c r="S848" s="346"/>
      <c r="T848" s="346"/>
      <c r="U848" s="346"/>
      <c r="V848" s="346"/>
      <c r="W848" s="346"/>
      <c r="X848" s="346"/>
      <c r="Y848" s="347">
        <v>380</v>
      </c>
      <c r="Z848" s="348"/>
      <c r="AA848" s="348"/>
      <c r="AB848" s="349"/>
      <c r="AC848" s="350" t="s">
        <v>762</v>
      </c>
      <c r="AD848" s="351"/>
      <c r="AE848" s="351"/>
      <c r="AF848" s="351"/>
      <c r="AG848" s="351"/>
      <c r="AH848" s="352" t="s">
        <v>746</v>
      </c>
      <c r="AI848" s="353"/>
      <c r="AJ848" s="353"/>
      <c r="AK848" s="353"/>
      <c r="AL848" s="354" t="s">
        <v>746</v>
      </c>
      <c r="AM848" s="355"/>
      <c r="AN848" s="355"/>
      <c r="AO848" s="356"/>
      <c r="AP848" s="357"/>
      <c r="AQ848" s="357"/>
      <c r="AR848" s="357"/>
      <c r="AS848" s="357"/>
      <c r="AT848" s="357"/>
      <c r="AU848" s="357"/>
      <c r="AV848" s="357"/>
      <c r="AW848" s="357"/>
      <c r="AX848" s="357"/>
      <c r="AY848">
        <f>COUNTA($C$848)</f>
        <v>1</v>
      </c>
    </row>
    <row r="849" spans="1:51" ht="30" customHeight="1" x14ac:dyDescent="0.15">
      <c r="A849" s="375">
        <v>5</v>
      </c>
      <c r="B849" s="375">
        <v>1</v>
      </c>
      <c r="C849" s="358" t="s">
        <v>767</v>
      </c>
      <c r="D849" s="343"/>
      <c r="E849" s="343"/>
      <c r="F849" s="343"/>
      <c r="G849" s="343"/>
      <c r="H849" s="343"/>
      <c r="I849" s="343"/>
      <c r="J849" s="344">
        <v>6000020400009</v>
      </c>
      <c r="K849" s="345"/>
      <c r="L849" s="345"/>
      <c r="M849" s="345"/>
      <c r="N849" s="345"/>
      <c r="O849" s="345"/>
      <c r="P849" s="359" t="s">
        <v>774</v>
      </c>
      <c r="Q849" s="346"/>
      <c r="R849" s="346"/>
      <c r="S849" s="346"/>
      <c r="T849" s="346"/>
      <c r="U849" s="346"/>
      <c r="V849" s="346"/>
      <c r="W849" s="346"/>
      <c r="X849" s="346"/>
      <c r="Y849" s="347">
        <v>312</v>
      </c>
      <c r="Z849" s="348"/>
      <c r="AA849" s="348"/>
      <c r="AB849" s="349"/>
      <c r="AC849" s="350" t="s">
        <v>762</v>
      </c>
      <c r="AD849" s="351"/>
      <c r="AE849" s="351"/>
      <c r="AF849" s="351"/>
      <c r="AG849" s="351"/>
      <c r="AH849" s="352" t="s">
        <v>746</v>
      </c>
      <c r="AI849" s="353"/>
      <c r="AJ849" s="353"/>
      <c r="AK849" s="353"/>
      <c r="AL849" s="354" t="s">
        <v>746</v>
      </c>
      <c r="AM849" s="355"/>
      <c r="AN849" s="355"/>
      <c r="AO849" s="356"/>
      <c r="AP849" s="357"/>
      <c r="AQ849" s="357"/>
      <c r="AR849" s="357"/>
      <c r="AS849" s="357"/>
      <c r="AT849" s="357"/>
      <c r="AU849" s="357"/>
      <c r="AV849" s="357"/>
      <c r="AW849" s="357"/>
      <c r="AX849" s="357"/>
      <c r="AY849">
        <f>COUNTA($C$849)</f>
        <v>1</v>
      </c>
    </row>
    <row r="850" spans="1:51" ht="30" customHeight="1" x14ac:dyDescent="0.15">
      <c r="A850" s="375">
        <v>6</v>
      </c>
      <c r="B850" s="375">
        <v>1</v>
      </c>
      <c r="C850" s="358" t="s">
        <v>768</v>
      </c>
      <c r="D850" s="343"/>
      <c r="E850" s="343"/>
      <c r="F850" s="343"/>
      <c r="G850" s="343"/>
      <c r="H850" s="343"/>
      <c r="I850" s="343"/>
      <c r="J850" s="344">
        <v>2000020350001</v>
      </c>
      <c r="K850" s="345"/>
      <c r="L850" s="345"/>
      <c r="M850" s="345"/>
      <c r="N850" s="345"/>
      <c r="O850" s="345"/>
      <c r="P850" s="359" t="s">
        <v>774</v>
      </c>
      <c r="Q850" s="346"/>
      <c r="R850" s="346"/>
      <c r="S850" s="346"/>
      <c r="T850" s="346"/>
      <c r="U850" s="346"/>
      <c r="V850" s="346"/>
      <c r="W850" s="346"/>
      <c r="X850" s="346"/>
      <c r="Y850" s="347">
        <v>233</v>
      </c>
      <c r="Z850" s="348"/>
      <c r="AA850" s="348"/>
      <c r="AB850" s="349"/>
      <c r="AC850" s="350" t="s">
        <v>762</v>
      </c>
      <c r="AD850" s="351"/>
      <c r="AE850" s="351"/>
      <c r="AF850" s="351"/>
      <c r="AG850" s="351"/>
      <c r="AH850" s="352" t="s">
        <v>746</v>
      </c>
      <c r="AI850" s="353"/>
      <c r="AJ850" s="353"/>
      <c r="AK850" s="353"/>
      <c r="AL850" s="354" t="s">
        <v>746</v>
      </c>
      <c r="AM850" s="355"/>
      <c r="AN850" s="355"/>
      <c r="AO850" s="356"/>
      <c r="AP850" s="357"/>
      <c r="AQ850" s="357"/>
      <c r="AR850" s="357"/>
      <c r="AS850" s="357"/>
      <c r="AT850" s="357"/>
      <c r="AU850" s="357"/>
      <c r="AV850" s="357"/>
      <c r="AW850" s="357"/>
      <c r="AX850" s="357"/>
      <c r="AY850">
        <f>COUNTA($C$850)</f>
        <v>1</v>
      </c>
    </row>
    <row r="851" spans="1:51" ht="30" customHeight="1" x14ac:dyDescent="0.15">
      <c r="A851" s="375">
        <v>7</v>
      </c>
      <c r="B851" s="375">
        <v>1</v>
      </c>
      <c r="C851" s="358" t="s">
        <v>769</v>
      </c>
      <c r="D851" s="343"/>
      <c r="E851" s="343"/>
      <c r="F851" s="343"/>
      <c r="G851" s="343"/>
      <c r="H851" s="343"/>
      <c r="I851" s="343"/>
      <c r="J851" s="344">
        <v>4000020330001</v>
      </c>
      <c r="K851" s="345"/>
      <c r="L851" s="345"/>
      <c r="M851" s="345"/>
      <c r="N851" s="345"/>
      <c r="O851" s="345"/>
      <c r="P851" s="359" t="s">
        <v>774</v>
      </c>
      <c r="Q851" s="346"/>
      <c r="R851" s="346"/>
      <c r="S851" s="346"/>
      <c r="T851" s="346"/>
      <c r="U851" s="346"/>
      <c r="V851" s="346"/>
      <c r="W851" s="346"/>
      <c r="X851" s="346"/>
      <c r="Y851" s="347">
        <v>230</v>
      </c>
      <c r="Z851" s="348"/>
      <c r="AA851" s="348"/>
      <c r="AB851" s="349"/>
      <c r="AC851" s="350" t="s">
        <v>762</v>
      </c>
      <c r="AD851" s="351"/>
      <c r="AE851" s="351"/>
      <c r="AF851" s="351"/>
      <c r="AG851" s="351"/>
      <c r="AH851" s="352" t="s">
        <v>746</v>
      </c>
      <c r="AI851" s="353"/>
      <c r="AJ851" s="353"/>
      <c r="AK851" s="353"/>
      <c r="AL851" s="354" t="s">
        <v>746</v>
      </c>
      <c r="AM851" s="355"/>
      <c r="AN851" s="355"/>
      <c r="AO851" s="356"/>
      <c r="AP851" s="357"/>
      <c r="AQ851" s="357"/>
      <c r="AR851" s="357"/>
      <c r="AS851" s="357"/>
      <c r="AT851" s="357"/>
      <c r="AU851" s="357"/>
      <c r="AV851" s="357"/>
      <c r="AW851" s="357"/>
      <c r="AX851" s="357"/>
      <c r="AY851">
        <f>COUNTA($C$851)</f>
        <v>1</v>
      </c>
    </row>
    <row r="852" spans="1:51" ht="30" customHeight="1" x14ac:dyDescent="0.15">
      <c r="A852" s="375">
        <v>8</v>
      </c>
      <c r="B852" s="375">
        <v>1</v>
      </c>
      <c r="C852" s="358" t="s">
        <v>770</v>
      </c>
      <c r="D852" s="343"/>
      <c r="E852" s="343"/>
      <c r="F852" s="343"/>
      <c r="G852" s="343"/>
      <c r="H852" s="343"/>
      <c r="I852" s="343"/>
      <c r="J852" s="344">
        <v>7000020340006</v>
      </c>
      <c r="K852" s="345"/>
      <c r="L852" s="345"/>
      <c r="M852" s="345"/>
      <c r="N852" s="345"/>
      <c r="O852" s="345"/>
      <c r="P852" s="359" t="s">
        <v>774</v>
      </c>
      <c r="Q852" s="346"/>
      <c r="R852" s="346"/>
      <c r="S852" s="346"/>
      <c r="T852" s="346"/>
      <c r="U852" s="346"/>
      <c r="V852" s="346"/>
      <c r="W852" s="346"/>
      <c r="X852" s="346"/>
      <c r="Y852" s="347">
        <v>207</v>
      </c>
      <c r="Z852" s="348"/>
      <c r="AA852" s="348"/>
      <c r="AB852" s="349"/>
      <c r="AC852" s="350" t="s">
        <v>762</v>
      </c>
      <c r="AD852" s="351"/>
      <c r="AE852" s="351"/>
      <c r="AF852" s="351"/>
      <c r="AG852" s="351"/>
      <c r="AH852" s="352" t="s">
        <v>746</v>
      </c>
      <c r="AI852" s="353"/>
      <c r="AJ852" s="353"/>
      <c r="AK852" s="353"/>
      <c r="AL852" s="354" t="s">
        <v>746</v>
      </c>
      <c r="AM852" s="355"/>
      <c r="AN852" s="355"/>
      <c r="AO852" s="356"/>
      <c r="AP852" s="357"/>
      <c r="AQ852" s="357"/>
      <c r="AR852" s="357"/>
      <c r="AS852" s="357"/>
      <c r="AT852" s="357"/>
      <c r="AU852" s="357"/>
      <c r="AV852" s="357"/>
      <c r="AW852" s="357"/>
      <c r="AX852" s="357"/>
      <c r="AY852">
        <f>COUNTA($C$852)</f>
        <v>1</v>
      </c>
    </row>
    <row r="853" spans="1:51" ht="30" customHeight="1" x14ac:dyDescent="0.15">
      <c r="A853" s="375">
        <v>9</v>
      </c>
      <c r="B853" s="375">
        <v>1</v>
      </c>
      <c r="C853" s="358" t="s">
        <v>771</v>
      </c>
      <c r="D853" s="343"/>
      <c r="E853" s="343"/>
      <c r="F853" s="343"/>
      <c r="G853" s="343"/>
      <c r="H853" s="343"/>
      <c r="I853" s="343"/>
      <c r="J853" s="344">
        <v>1000020140007</v>
      </c>
      <c r="K853" s="345"/>
      <c r="L853" s="345"/>
      <c r="M853" s="345"/>
      <c r="N853" s="345"/>
      <c r="O853" s="345"/>
      <c r="P853" s="359" t="s">
        <v>774</v>
      </c>
      <c r="Q853" s="346"/>
      <c r="R853" s="346"/>
      <c r="S853" s="346"/>
      <c r="T853" s="346"/>
      <c r="U853" s="346"/>
      <c r="V853" s="346"/>
      <c r="W853" s="346"/>
      <c r="X853" s="346"/>
      <c r="Y853" s="347">
        <v>166</v>
      </c>
      <c r="Z853" s="348"/>
      <c r="AA853" s="348"/>
      <c r="AB853" s="349"/>
      <c r="AC853" s="350" t="s">
        <v>762</v>
      </c>
      <c r="AD853" s="351"/>
      <c r="AE853" s="351"/>
      <c r="AF853" s="351"/>
      <c r="AG853" s="351"/>
      <c r="AH853" s="352" t="s">
        <v>746</v>
      </c>
      <c r="AI853" s="353"/>
      <c r="AJ853" s="353"/>
      <c r="AK853" s="353"/>
      <c r="AL853" s="354" t="s">
        <v>746</v>
      </c>
      <c r="AM853" s="355"/>
      <c r="AN853" s="355"/>
      <c r="AO853" s="356"/>
      <c r="AP853" s="357"/>
      <c r="AQ853" s="357"/>
      <c r="AR853" s="357"/>
      <c r="AS853" s="357"/>
      <c r="AT853" s="357"/>
      <c r="AU853" s="357"/>
      <c r="AV853" s="357"/>
      <c r="AW853" s="357"/>
      <c r="AX853" s="357"/>
      <c r="AY853">
        <f>COUNTA($C$853)</f>
        <v>1</v>
      </c>
    </row>
    <row r="854" spans="1:51" ht="30" customHeight="1" x14ac:dyDescent="0.15">
      <c r="A854" s="375">
        <v>10</v>
      </c>
      <c r="B854" s="375">
        <v>1</v>
      </c>
      <c r="C854" s="358" t="s">
        <v>772</v>
      </c>
      <c r="D854" s="343"/>
      <c r="E854" s="343"/>
      <c r="F854" s="343"/>
      <c r="G854" s="343"/>
      <c r="H854" s="343"/>
      <c r="I854" s="343"/>
      <c r="J854" s="344">
        <v>1000020230006</v>
      </c>
      <c r="K854" s="345"/>
      <c r="L854" s="345"/>
      <c r="M854" s="345"/>
      <c r="N854" s="345"/>
      <c r="O854" s="345"/>
      <c r="P854" s="359" t="s">
        <v>774</v>
      </c>
      <c r="Q854" s="346"/>
      <c r="R854" s="346"/>
      <c r="S854" s="346"/>
      <c r="T854" s="346"/>
      <c r="U854" s="346"/>
      <c r="V854" s="346"/>
      <c r="W854" s="346"/>
      <c r="X854" s="346"/>
      <c r="Y854" s="347">
        <v>163</v>
      </c>
      <c r="Z854" s="348"/>
      <c r="AA854" s="348"/>
      <c r="AB854" s="349"/>
      <c r="AC854" s="350" t="s">
        <v>762</v>
      </c>
      <c r="AD854" s="351"/>
      <c r="AE854" s="351"/>
      <c r="AF854" s="351"/>
      <c r="AG854" s="351"/>
      <c r="AH854" s="352" t="s">
        <v>746</v>
      </c>
      <c r="AI854" s="353"/>
      <c r="AJ854" s="353"/>
      <c r="AK854" s="353"/>
      <c r="AL854" s="354" t="s">
        <v>746</v>
      </c>
      <c r="AM854" s="355"/>
      <c r="AN854" s="355"/>
      <c r="AO854" s="356"/>
      <c r="AP854" s="357"/>
      <c r="AQ854" s="357"/>
      <c r="AR854" s="357"/>
      <c r="AS854" s="357"/>
      <c r="AT854" s="357"/>
      <c r="AU854" s="357"/>
      <c r="AV854" s="357"/>
      <c r="AW854" s="357"/>
      <c r="AX854" s="357"/>
      <c r="AY854">
        <f>COUNTA($C$854)</f>
        <v>1</v>
      </c>
    </row>
    <row r="855" spans="1:51" ht="30" hidden="1" customHeight="1" x14ac:dyDescent="0.15">
      <c r="A855" s="375">
        <v>11</v>
      </c>
      <c r="B855" s="375">
        <v>1</v>
      </c>
      <c r="C855" s="343"/>
      <c r="D855" s="343"/>
      <c r="E855" s="343"/>
      <c r="F855" s="343"/>
      <c r="G855" s="343"/>
      <c r="H855" s="343"/>
      <c r="I855" s="343"/>
      <c r="J855" s="344"/>
      <c r="K855" s="345"/>
      <c r="L855" s="345"/>
      <c r="M855" s="345"/>
      <c r="N855" s="345"/>
      <c r="O855" s="345"/>
      <c r="P855" s="359" t="s">
        <v>774</v>
      </c>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5">
        <v>12</v>
      </c>
      <c r="B856" s="375">
        <v>1</v>
      </c>
      <c r="C856" s="343"/>
      <c r="D856" s="343"/>
      <c r="E856" s="343"/>
      <c r="F856" s="343"/>
      <c r="G856" s="343"/>
      <c r="H856" s="343"/>
      <c r="I856" s="343"/>
      <c r="J856" s="344"/>
      <c r="K856" s="345"/>
      <c r="L856" s="345"/>
      <c r="M856" s="345"/>
      <c r="N856" s="345"/>
      <c r="O856" s="345"/>
      <c r="P856" s="359" t="s">
        <v>774</v>
      </c>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5">
        <v>13</v>
      </c>
      <c r="B857" s="375">
        <v>1</v>
      </c>
      <c r="C857" s="343"/>
      <c r="D857" s="343"/>
      <c r="E857" s="343"/>
      <c r="F857" s="343"/>
      <c r="G857" s="343"/>
      <c r="H857" s="343"/>
      <c r="I857" s="343"/>
      <c r="J857" s="344"/>
      <c r="K857" s="345"/>
      <c r="L857" s="345"/>
      <c r="M857" s="345"/>
      <c r="N857" s="345"/>
      <c r="O857" s="345"/>
      <c r="P857" s="359" t="s">
        <v>774</v>
      </c>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5">
        <v>14</v>
      </c>
      <c r="B858" s="375">
        <v>1</v>
      </c>
      <c r="C858" s="343"/>
      <c r="D858" s="343"/>
      <c r="E858" s="343"/>
      <c r="F858" s="343"/>
      <c r="G858" s="343"/>
      <c r="H858" s="343"/>
      <c r="I858" s="343"/>
      <c r="J858" s="344"/>
      <c r="K858" s="345"/>
      <c r="L858" s="345"/>
      <c r="M858" s="345"/>
      <c r="N858" s="345"/>
      <c r="O858" s="345"/>
      <c r="P858" s="359" t="s">
        <v>774</v>
      </c>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5">
        <v>15</v>
      </c>
      <c r="B859" s="375">
        <v>1</v>
      </c>
      <c r="C859" s="343"/>
      <c r="D859" s="343"/>
      <c r="E859" s="343"/>
      <c r="F859" s="343"/>
      <c r="G859" s="343"/>
      <c r="H859" s="343"/>
      <c r="I859" s="343"/>
      <c r="J859" s="344"/>
      <c r="K859" s="345"/>
      <c r="L859" s="345"/>
      <c r="M859" s="345"/>
      <c r="N859" s="345"/>
      <c r="O859" s="345"/>
      <c r="P859" s="359" t="s">
        <v>774</v>
      </c>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5">
        <v>16</v>
      </c>
      <c r="B860" s="375">
        <v>1</v>
      </c>
      <c r="C860" s="343"/>
      <c r="D860" s="343"/>
      <c r="E860" s="343"/>
      <c r="F860" s="343"/>
      <c r="G860" s="343"/>
      <c r="H860" s="343"/>
      <c r="I860" s="343"/>
      <c r="J860" s="344"/>
      <c r="K860" s="345"/>
      <c r="L860" s="345"/>
      <c r="M860" s="345"/>
      <c r="N860" s="345"/>
      <c r="O860" s="345"/>
      <c r="P860" s="359" t="s">
        <v>774</v>
      </c>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5">
        <v>17</v>
      </c>
      <c r="B861" s="375">
        <v>1</v>
      </c>
      <c r="C861" s="343"/>
      <c r="D861" s="343"/>
      <c r="E861" s="343"/>
      <c r="F861" s="343"/>
      <c r="G861" s="343"/>
      <c r="H861" s="343"/>
      <c r="I861" s="343"/>
      <c r="J861" s="344"/>
      <c r="K861" s="345"/>
      <c r="L861" s="345"/>
      <c r="M861" s="345"/>
      <c r="N861" s="345"/>
      <c r="O861" s="345"/>
      <c r="P861" s="359" t="s">
        <v>774</v>
      </c>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5">
        <v>18</v>
      </c>
      <c r="B862" s="375">
        <v>1</v>
      </c>
      <c r="C862" s="343"/>
      <c r="D862" s="343"/>
      <c r="E862" s="343"/>
      <c r="F862" s="343"/>
      <c r="G862" s="343"/>
      <c r="H862" s="343"/>
      <c r="I862" s="343"/>
      <c r="J862" s="344"/>
      <c r="K862" s="345"/>
      <c r="L862" s="345"/>
      <c r="M862" s="345"/>
      <c r="N862" s="345"/>
      <c r="O862" s="345"/>
      <c r="P862" s="359" t="s">
        <v>774</v>
      </c>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5">
        <v>19</v>
      </c>
      <c r="B863" s="375">
        <v>1</v>
      </c>
      <c r="C863" s="343"/>
      <c r="D863" s="343"/>
      <c r="E863" s="343"/>
      <c r="F863" s="343"/>
      <c r="G863" s="343"/>
      <c r="H863" s="343"/>
      <c r="I863" s="343"/>
      <c r="J863" s="344"/>
      <c r="K863" s="345"/>
      <c r="L863" s="345"/>
      <c r="M863" s="345"/>
      <c r="N863" s="345"/>
      <c r="O863" s="345"/>
      <c r="P863" s="359" t="s">
        <v>774</v>
      </c>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5">
        <v>20</v>
      </c>
      <c r="B864" s="375">
        <v>1</v>
      </c>
      <c r="C864" s="343"/>
      <c r="D864" s="343"/>
      <c r="E864" s="343"/>
      <c r="F864" s="343"/>
      <c r="G864" s="343"/>
      <c r="H864" s="343"/>
      <c r="I864" s="343"/>
      <c r="J864" s="344"/>
      <c r="K864" s="345"/>
      <c r="L864" s="345"/>
      <c r="M864" s="345"/>
      <c r="N864" s="345"/>
      <c r="O864" s="345"/>
      <c r="P864" s="359" t="s">
        <v>774</v>
      </c>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5">
        <v>21</v>
      </c>
      <c r="B865" s="375">
        <v>1</v>
      </c>
      <c r="C865" s="343"/>
      <c r="D865" s="343"/>
      <c r="E865" s="343"/>
      <c r="F865" s="343"/>
      <c r="G865" s="343"/>
      <c r="H865" s="343"/>
      <c r="I865" s="343"/>
      <c r="J865" s="344"/>
      <c r="K865" s="345"/>
      <c r="L865" s="345"/>
      <c r="M865" s="345"/>
      <c r="N865" s="345"/>
      <c r="O865" s="345"/>
      <c r="P865" s="359" t="s">
        <v>774</v>
      </c>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5">
        <v>22</v>
      </c>
      <c r="B866" s="375">
        <v>1</v>
      </c>
      <c r="C866" s="343"/>
      <c r="D866" s="343"/>
      <c r="E866" s="343"/>
      <c r="F866" s="343"/>
      <c r="G866" s="343"/>
      <c r="H866" s="343"/>
      <c r="I866" s="343"/>
      <c r="J866" s="344"/>
      <c r="K866" s="345"/>
      <c r="L866" s="345"/>
      <c r="M866" s="345"/>
      <c r="N866" s="345"/>
      <c r="O866" s="345"/>
      <c r="P866" s="359" t="s">
        <v>774</v>
      </c>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5">
        <v>23</v>
      </c>
      <c r="B867" s="375">
        <v>1</v>
      </c>
      <c r="C867" s="343"/>
      <c r="D867" s="343"/>
      <c r="E867" s="343"/>
      <c r="F867" s="343"/>
      <c r="G867" s="343"/>
      <c r="H867" s="343"/>
      <c r="I867" s="343"/>
      <c r="J867" s="344"/>
      <c r="K867" s="345"/>
      <c r="L867" s="345"/>
      <c r="M867" s="345"/>
      <c r="N867" s="345"/>
      <c r="O867" s="345"/>
      <c r="P867" s="359" t="s">
        <v>774</v>
      </c>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5">
        <v>24</v>
      </c>
      <c r="B868" s="375">
        <v>1</v>
      </c>
      <c r="C868" s="343"/>
      <c r="D868" s="343"/>
      <c r="E868" s="343"/>
      <c r="F868" s="343"/>
      <c r="G868" s="343"/>
      <c r="H868" s="343"/>
      <c r="I868" s="343"/>
      <c r="J868" s="344"/>
      <c r="K868" s="345"/>
      <c r="L868" s="345"/>
      <c r="M868" s="345"/>
      <c r="N868" s="345"/>
      <c r="O868" s="345"/>
      <c r="P868" s="359" t="s">
        <v>774</v>
      </c>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5">
        <v>25</v>
      </c>
      <c r="B869" s="375">
        <v>1</v>
      </c>
      <c r="C869" s="343"/>
      <c r="D869" s="343"/>
      <c r="E869" s="343"/>
      <c r="F869" s="343"/>
      <c r="G869" s="343"/>
      <c r="H869" s="343"/>
      <c r="I869" s="343"/>
      <c r="J869" s="344"/>
      <c r="K869" s="345"/>
      <c r="L869" s="345"/>
      <c r="M869" s="345"/>
      <c r="N869" s="345"/>
      <c r="O869" s="345"/>
      <c r="P869" s="359" t="s">
        <v>774</v>
      </c>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5">
        <v>26</v>
      </c>
      <c r="B870" s="375">
        <v>1</v>
      </c>
      <c r="C870" s="343"/>
      <c r="D870" s="343"/>
      <c r="E870" s="343"/>
      <c r="F870" s="343"/>
      <c r="G870" s="343"/>
      <c r="H870" s="343"/>
      <c r="I870" s="343"/>
      <c r="J870" s="344"/>
      <c r="K870" s="345"/>
      <c r="L870" s="345"/>
      <c r="M870" s="345"/>
      <c r="N870" s="345"/>
      <c r="O870" s="345"/>
      <c r="P870" s="359" t="s">
        <v>774</v>
      </c>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5">
        <v>27</v>
      </c>
      <c r="B871" s="375">
        <v>1</v>
      </c>
      <c r="C871" s="343"/>
      <c r="D871" s="343"/>
      <c r="E871" s="343"/>
      <c r="F871" s="343"/>
      <c r="G871" s="343"/>
      <c r="H871" s="343"/>
      <c r="I871" s="343"/>
      <c r="J871" s="344"/>
      <c r="K871" s="345"/>
      <c r="L871" s="345"/>
      <c r="M871" s="345"/>
      <c r="N871" s="345"/>
      <c r="O871" s="345"/>
      <c r="P871" s="359" t="s">
        <v>774</v>
      </c>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5">
        <v>28</v>
      </c>
      <c r="B872" s="375">
        <v>1</v>
      </c>
      <c r="C872" s="343"/>
      <c r="D872" s="343"/>
      <c r="E872" s="343"/>
      <c r="F872" s="343"/>
      <c r="G872" s="343"/>
      <c r="H872" s="343"/>
      <c r="I872" s="343"/>
      <c r="J872" s="344"/>
      <c r="K872" s="345"/>
      <c r="L872" s="345"/>
      <c r="M872" s="345"/>
      <c r="N872" s="345"/>
      <c r="O872" s="345"/>
      <c r="P872" s="359" t="s">
        <v>774</v>
      </c>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5">
        <v>29</v>
      </c>
      <c r="B873" s="375">
        <v>1</v>
      </c>
      <c r="C873" s="343"/>
      <c r="D873" s="343"/>
      <c r="E873" s="343"/>
      <c r="F873" s="343"/>
      <c r="G873" s="343"/>
      <c r="H873" s="343"/>
      <c r="I873" s="343"/>
      <c r="J873" s="344"/>
      <c r="K873" s="345"/>
      <c r="L873" s="345"/>
      <c r="M873" s="345"/>
      <c r="N873" s="345"/>
      <c r="O873" s="345"/>
      <c r="P873" s="359" t="s">
        <v>774</v>
      </c>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5">
        <v>30</v>
      </c>
      <c r="B874" s="375">
        <v>1</v>
      </c>
      <c r="C874" s="343"/>
      <c r="D874" s="343"/>
      <c r="E874" s="343"/>
      <c r="F874" s="343"/>
      <c r="G874" s="343"/>
      <c r="H874" s="343"/>
      <c r="I874" s="343"/>
      <c r="J874" s="344"/>
      <c r="K874" s="345"/>
      <c r="L874" s="345"/>
      <c r="M874" s="345"/>
      <c r="N874" s="345"/>
      <c r="O874" s="345"/>
      <c r="P874" s="359" t="s">
        <v>774</v>
      </c>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5">
        <v>1</v>
      </c>
      <c r="B878" s="375">
        <v>1</v>
      </c>
      <c r="C878" s="358" t="s">
        <v>752</v>
      </c>
      <c r="D878" s="343"/>
      <c r="E878" s="343"/>
      <c r="F878" s="343"/>
      <c r="G878" s="343"/>
      <c r="H878" s="343"/>
      <c r="I878" s="343"/>
      <c r="J878" s="344">
        <v>9000020281000</v>
      </c>
      <c r="K878" s="345"/>
      <c r="L878" s="345"/>
      <c r="M878" s="345"/>
      <c r="N878" s="345"/>
      <c r="O878" s="345"/>
      <c r="P878" s="359" t="s">
        <v>774</v>
      </c>
      <c r="Q878" s="346"/>
      <c r="R878" s="346"/>
      <c r="S878" s="346"/>
      <c r="T878" s="346"/>
      <c r="U878" s="346"/>
      <c r="V878" s="346"/>
      <c r="W878" s="346"/>
      <c r="X878" s="346"/>
      <c r="Y878" s="347">
        <v>2488</v>
      </c>
      <c r="Z878" s="348"/>
      <c r="AA878" s="348"/>
      <c r="AB878" s="349"/>
      <c r="AC878" s="350" t="s">
        <v>762</v>
      </c>
      <c r="AD878" s="351"/>
      <c r="AE878" s="351"/>
      <c r="AF878" s="351"/>
      <c r="AG878" s="351"/>
      <c r="AH878" s="366" t="s">
        <v>746</v>
      </c>
      <c r="AI878" s="367"/>
      <c r="AJ878" s="367"/>
      <c r="AK878" s="367"/>
      <c r="AL878" s="354" t="s">
        <v>746</v>
      </c>
      <c r="AM878" s="355"/>
      <c r="AN878" s="355"/>
      <c r="AO878" s="356"/>
      <c r="AP878" s="357"/>
      <c r="AQ878" s="357"/>
      <c r="AR878" s="357"/>
      <c r="AS878" s="357"/>
      <c r="AT878" s="357"/>
      <c r="AU878" s="357"/>
      <c r="AV878" s="357"/>
      <c r="AW878" s="357"/>
      <c r="AX878" s="357"/>
      <c r="AY878">
        <f t="shared" si="118"/>
        <v>1</v>
      </c>
    </row>
    <row r="879" spans="1:51" ht="30" customHeight="1" x14ac:dyDescent="0.15">
      <c r="A879" s="375">
        <v>2</v>
      </c>
      <c r="B879" s="375">
        <v>1</v>
      </c>
      <c r="C879" s="358" t="s">
        <v>753</v>
      </c>
      <c r="D879" s="343"/>
      <c r="E879" s="343"/>
      <c r="F879" s="343"/>
      <c r="G879" s="343"/>
      <c r="H879" s="343"/>
      <c r="I879" s="343"/>
      <c r="J879" s="344">
        <v>6000020131199</v>
      </c>
      <c r="K879" s="345"/>
      <c r="L879" s="345"/>
      <c r="M879" s="345"/>
      <c r="N879" s="345"/>
      <c r="O879" s="345"/>
      <c r="P879" s="359" t="s">
        <v>774</v>
      </c>
      <c r="Q879" s="346"/>
      <c r="R879" s="346"/>
      <c r="S879" s="346"/>
      <c r="T879" s="346"/>
      <c r="U879" s="346"/>
      <c r="V879" s="346"/>
      <c r="W879" s="346"/>
      <c r="X879" s="346"/>
      <c r="Y879" s="347">
        <v>2372</v>
      </c>
      <c r="Z879" s="348"/>
      <c r="AA879" s="348"/>
      <c r="AB879" s="349"/>
      <c r="AC879" s="350" t="s">
        <v>762</v>
      </c>
      <c r="AD879" s="351"/>
      <c r="AE879" s="351"/>
      <c r="AF879" s="351"/>
      <c r="AG879" s="351"/>
      <c r="AH879" s="366" t="s">
        <v>746</v>
      </c>
      <c r="AI879" s="367"/>
      <c r="AJ879" s="367"/>
      <c r="AK879" s="367"/>
      <c r="AL879" s="354" t="s">
        <v>746</v>
      </c>
      <c r="AM879" s="355"/>
      <c r="AN879" s="355"/>
      <c r="AO879" s="356"/>
      <c r="AP879" s="357"/>
      <c r="AQ879" s="357"/>
      <c r="AR879" s="357"/>
      <c r="AS879" s="357"/>
      <c r="AT879" s="357"/>
      <c r="AU879" s="357"/>
      <c r="AV879" s="357"/>
      <c r="AW879" s="357"/>
      <c r="AX879" s="357"/>
      <c r="AY879">
        <f>COUNTA($C$879)</f>
        <v>1</v>
      </c>
    </row>
    <row r="880" spans="1:51" ht="30" customHeight="1" x14ac:dyDescent="0.15">
      <c r="A880" s="375">
        <v>3</v>
      </c>
      <c r="B880" s="375">
        <v>1</v>
      </c>
      <c r="C880" s="358" t="s">
        <v>754</v>
      </c>
      <c r="D880" s="343"/>
      <c r="E880" s="343"/>
      <c r="F880" s="343"/>
      <c r="G880" s="343"/>
      <c r="H880" s="343"/>
      <c r="I880" s="343"/>
      <c r="J880" s="344">
        <v>9000020341002</v>
      </c>
      <c r="K880" s="345"/>
      <c r="L880" s="345"/>
      <c r="M880" s="345"/>
      <c r="N880" s="345"/>
      <c r="O880" s="345"/>
      <c r="P880" s="359" t="s">
        <v>774</v>
      </c>
      <c r="Q880" s="346"/>
      <c r="R880" s="346"/>
      <c r="S880" s="346"/>
      <c r="T880" s="346"/>
      <c r="U880" s="346"/>
      <c r="V880" s="346"/>
      <c r="W880" s="346"/>
      <c r="X880" s="346"/>
      <c r="Y880" s="347">
        <v>2355</v>
      </c>
      <c r="Z880" s="348"/>
      <c r="AA880" s="348"/>
      <c r="AB880" s="349"/>
      <c r="AC880" s="350" t="s">
        <v>762</v>
      </c>
      <c r="AD880" s="351"/>
      <c r="AE880" s="351"/>
      <c r="AF880" s="351"/>
      <c r="AG880" s="351"/>
      <c r="AH880" s="352" t="s">
        <v>746</v>
      </c>
      <c r="AI880" s="353"/>
      <c r="AJ880" s="353"/>
      <c r="AK880" s="353"/>
      <c r="AL880" s="354" t="s">
        <v>746</v>
      </c>
      <c r="AM880" s="355"/>
      <c r="AN880" s="355"/>
      <c r="AO880" s="356"/>
      <c r="AP880" s="357"/>
      <c r="AQ880" s="357"/>
      <c r="AR880" s="357"/>
      <c r="AS880" s="357"/>
      <c r="AT880" s="357"/>
      <c r="AU880" s="357"/>
      <c r="AV880" s="357"/>
      <c r="AW880" s="357"/>
      <c r="AX880" s="357"/>
      <c r="AY880">
        <f>COUNTA($C$880)</f>
        <v>1</v>
      </c>
    </row>
    <row r="881" spans="1:51" ht="30" customHeight="1" x14ac:dyDescent="0.15">
      <c r="A881" s="375">
        <v>4</v>
      </c>
      <c r="B881" s="375">
        <v>1</v>
      </c>
      <c r="C881" s="358" t="s">
        <v>755</v>
      </c>
      <c r="D881" s="343"/>
      <c r="E881" s="343"/>
      <c r="F881" s="343"/>
      <c r="G881" s="343"/>
      <c r="H881" s="343"/>
      <c r="I881" s="343"/>
      <c r="J881" s="344">
        <v>9000020011002</v>
      </c>
      <c r="K881" s="345"/>
      <c r="L881" s="345"/>
      <c r="M881" s="345"/>
      <c r="N881" s="345"/>
      <c r="O881" s="345"/>
      <c r="P881" s="359" t="s">
        <v>774</v>
      </c>
      <c r="Q881" s="346"/>
      <c r="R881" s="346"/>
      <c r="S881" s="346"/>
      <c r="T881" s="346"/>
      <c r="U881" s="346"/>
      <c r="V881" s="346"/>
      <c r="W881" s="346"/>
      <c r="X881" s="346"/>
      <c r="Y881" s="347">
        <v>2028</v>
      </c>
      <c r="Z881" s="348"/>
      <c r="AA881" s="348"/>
      <c r="AB881" s="349"/>
      <c r="AC881" s="350" t="s">
        <v>762</v>
      </c>
      <c r="AD881" s="351"/>
      <c r="AE881" s="351"/>
      <c r="AF881" s="351"/>
      <c r="AG881" s="351"/>
      <c r="AH881" s="352" t="s">
        <v>746</v>
      </c>
      <c r="AI881" s="353"/>
      <c r="AJ881" s="353"/>
      <c r="AK881" s="353"/>
      <c r="AL881" s="354" t="s">
        <v>746</v>
      </c>
      <c r="AM881" s="355"/>
      <c r="AN881" s="355"/>
      <c r="AO881" s="356"/>
      <c r="AP881" s="357"/>
      <c r="AQ881" s="357"/>
      <c r="AR881" s="357"/>
      <c r="AS881" s="357"/>
      <c r="AT881" s="357"/>
      <c r="AU881" s="357"/>
      <c r="AV881" s="357"/>
      <c r="AW881" s="357"/>
      <c r="AX881" s="357"/>
      <c r="AY881">
        <f>COUNTA($C$881)</f>
        <v>1</v>
      </c>
    </row>
    <row r="882" spans="1:51" ht="30" customHeight="1" x14ac:dyDescent="0.15">
      <c r="A882" s="375">
        <v>5</v>
      </c>
      <c r="B882" s="375">
        <v>1</v>
      </c>
      <c r="C882" s="358" t="s">
        <v>756</v>
      </c>
      <c r="D882" s="343"/>
      <c r="E882" s="343"/>
      <c r="F882" s="343"/>
      <c r="G882" s="343"/>
      <c r="H882" s="343"/>
      <c r="I882" s="343"/>
      <c r="J882" s="344">
        <v>3000020131202</v>
      </c>
      <c r="K882" s="345"/>
      <c r="L882" s="345"/>
      <c r="M882" s="345"/>
      <c r="N882" s="345"/>
      <c r="O882" s="345"/>
      <c r="P882" s="359" t="s">
        <v>774</v>
      </c>
      <c r="Q882" s="346"/>
      <c r="R882" s="346"/>
      <c r="S882" s="346"/>
      <c r="T882" s="346"/>
      <c r="U882" s="346"/>
      <c r="V882" s="346"/>
      <c r="W882" s="346"/>
      <c r="X882" s="346"/>
      <c r="Y882" s="347">
        <v>1947</v>
      </c>
      <c r="Z882" s="348"/>
      <c r="AA882" s="348"/>
      <c r="AB882" s="349"/>
      <c r="AC882" s="350" t="s">
        <v>762</v>
      </c>
      <c r="AD882" s="351"/>
      <c r="AE882" s="351"/>
      <c r="AF882" s="351"/>
      <c r="AG882" s="351"/>
      <c r="AH882" s="352" t="s">
        <v>746</v>
      </c>
      <c r="AI882" s="353"/>
      <c r="AJ882" s="353"/>
      <c r="AK882" s="353"/>
      <c r="AL882" s="354" t="s">
        <v>746</v>
      </c>
      <c r="AM882" s="355"/>
      <c r="AN882" s="355"/>
      <c r="AO882" s="356"/>
      <c r="AP882" s="357"/>
      <c r="AQ882" s="357"/>
      <c r="AR882" s="357"/>
      <c r="AS882" s="357"/>
      <c r="AT882" s="357"/>
      <c r="AU882" s="357"/>
      <c r="AV882" s="357"/>
      <c r="AW882" s="357"/>
      <c r="AX882" s="357"/>
      <c r="AY882">
        <f>COUNTA($C$882)</f>
        <v>1</v>
      </c>
    </row>
    <row r="883" spans="1:51" ht="30" customHeight="1" x14ac:dyDescent="0.15">
      <c r="A883" s="375">
        <v>6</v>
      </c>
      <c r="B883" s="375">
        <v>1</v>
      </c>
      <c r="C883" s="358" t="s">
        <v>757</v>
      </c>
      <c r="D883" s="343"/>
      <c r="E883" s="343"/>
      <c r="F883" s="343"/>
      <c r="G883" s="343"/>
      <c r="H883" s="343"/>
      <c r="I883" s="343"/>
      <c r="J883" s="344">
        <v>8000020401005</v>
      </c>
      <c r="K883" s="345"/>
      <c r="L883" s="345"/>
      <c r="M883" s="345"/>
      <c r="N883" s="345"/>
      <c r="O883" s="345"/>
      <c r="P883" s="359" t="s">
        <v>774</v>
      </c>
      <c r="Q883" s="346"/>
      <c r="R883" s="346"/>
      <c r="S883" s="346"/>
      <c r="T883" s="346"/>
      <c r="U883" s="346"/>
      <c r="V883" s="346"/>
      <c r="W883" s="346"/>
      <c r="X883" s="346"/>
      <c r="Y883" s="347">
        <v>1842</v>
      </c>
      <c r="Z883" s="348"/>
      <c r="AA883" s="348"/>
      <c r="AB883" s="349"/>
      <c r="AC883" s="350" t="s">
        <v>762</v>
      </c>
      <c r="AD883" s="351"/>
      <c r="AE883" s="351"/>
      <c r="AF883" s="351"/>
      <c r="AG883" s="351"/>
      <c r="AH883" s="352" t="s">
        <v>746</v>
      </c>
      <c r="AI883" s="353"/>
      <c r="AJ883" s="353"/>
      <c r="AK883" s="353"/>
      <c r="AL883" s="354" t="s">
        <v>746</v>
      </c>
      <c r="AM883" s="355"/>
      <c r="AN883" s="355"/>
      <c r="AO883" s="356"/>
      <c r="AP883" s="357"/>
      <c r="AQ883" s="357"/>
      <c r="AR883" s="357"/>
      <c r="AS883" s="357"/>
      <c r="AT883" s="357"/>
      <c r="AU883" s="357"/>
      <c r="AV883" s="357"/>
      <c r="AW883" s="357"/>
      <c r="AX883" s="357"/>
      <c r="AY883">
        <f>COUNTA($C$883)</f>
        <v>1</v>
      </c>
    </row>
    <row r="884" spans="1:51" ht="30" customHeight="1" x14ac:dyDescent="0.15">
      <c r="A884" s="375">
        <v>7</v>
      </c>
      <c r="B884" s="375">
        <v>1</v>
      </c>
      <c r="C884" s="358" t="s">
        <v>758</v>
      </c>
      <c r="D884" s="343"/>
      <c r="E884" s="343"/>
      <c r="F884" s="343"/>
      <c r="G884" s="343"/>
      <c r="H884" s="343"/>
      <c r="I884" s="343"/>
      <c r="J884" s="344">
        <v>1000020131121</v>
      </c>
      <c r="K884" s="345"/>
      <c r="L884" s="345"/>
      <c r="M884" s="345"/>
      <c r="N884" s="345"/>
      <c r="O884" s="345"/>
      <c r="P884" s="359" t="s">
        <v>774</v>
      </c>
      <c r="Q884" s="346"/>
      <c r="R884" s="346"/>
      <c r="S884" s="346"/>
      <c r="T884" s="346"/>
      <c r="U884" s="346"/>
      <c r="V884" s="346"/>
      <c r="W884" s="346"/>
      <c r="X884" s="346"/>
      <c r="Y884" s="347">
        <v>1828</v>
      </c>
      <c r="Z884" s="348"/>
      <c r="AA884" s="348"/>
      <c r="AB884" s="349"/>
      <c r="AC884" s="350" t="s">
        <v>762</v>
      </c>
      <c r="AD884" s="351"/>
      <c r="AE884" s="351"/>
      <c r="AF884" s="351"/>
      <c r="AG884" s="351"/>
      <c r="AH884" s="352" t="s">
        <v>746</v>
      </c>
      <c r="AI884" s="353"/>
      <c r="AJ884" s="353"/>
      <c r="AK884" s="353"/>
      <c r="AL884" s="354" t="s">
        <v>746</v>
      </c>
      <c r="AM884" s="355"/>
      <c r="AN884" s="355"/>
      <c r="AO884" s="356"/>
      <c r="AP884" s="357"/>
      <c r="AQ884" s="357"/>
      <c r="AR884" s="357"/>
      <c r="AS884" s="357"/>
      <c r="AT884" s="357"/>
      <c r="AU884" s="357"/>
      <c r="AV884" s="357"/>
      <c r="AW884" s="357"/>
      <c r="AX884" s="357"/>
      <c r="AY884">
        <f>COUNTA($C$884)</f>
        <v>1</v>
      </c>
    </row>
    <row r="885" spans="1:51" ht="30" customHeight="1" x14ac:dyDescent="0.15">
      <c r="A885" s="375">
        <v>8</v>
      </c>
      <c r="B885" s="375">
        <v>1</v>
      </c>
      <c r="C885" s="358" t="s">
        <v>759</v>
      </c>
      <c r="D885" s="343"/>
      <c r="E885" s="343"/>
      <c r="F885" s="343"/>
      <c r="G885" s="343"/>
      <c r="H885" s="343"/>
      <c r="I885" s="343"/>
      <c r="J885" s="344">
        <v>6000020121002</v>
      </c>
      <c r="K885" s="345"/>
      <c r="L885" s="345"/>
      <c r="M885" s="345"/>
      <c r="N885" s="345"/>
      <c r="O885" s="345"/>
      <c r="P885" s="359" t="s">
        <v>774</v>
      </c>
      <c r="Q885" s="346"/>
      <c r="R885" s="346"/>
      <c r="S885" s="346"/>
      <c r="T885" s="346"/>
      <c r="U885" s="346"/>
      <c r="V885" s="346"/>
      <c r="W885" s="346"/>
      <c r="X885" s="346"/>
      <c r="Y885" s="347">
        <v>1785</v>
      </c>
      <c r="Z885" s="348"/>
      <c r="AA885" s="348"/>
      <c r="AB885" s="349"/>
      <c r="AC885" s="350" t="s">
        <v>762</v>
      </c>
      <c r="AD885" s="351"/>
      <c r="AE885" s="351"/>
      <c r="AF885" s="351"/>
      <c r="AG885" s="351"/>
      <c r="AH885" s="352" t="s">
        <v>746</v>
      </c>
      <c r="AI885" s="353"/>
      <c r="AJ885" s="353"/>
      <c r="AK885" s="353"/>
      <c r="AL885" s="354" t="s">
        <v>746</v>
      </c>
      <c r="AM885" s="355"/>
      <c r="AN885" s="355"/>
      <c r="AO885" s="356"/>
      <c r="AP885" s="357"/>
      <c r="AQ885" s="357"/>
      <c r="AR885" s="357"/>
      <c r="AS885" s="357"/>
      <c r="AT885" s="357"/>
      <c r="AU885" s="357"/>
      <c r="AV885" s="357"/>
      <c r="AW885" s="357"/>
      <c r="AX885" s="357"/>
      <c r="AY885">
        <f>COUNTA($C$885)</f>
        <v>1</v>
      </c>
    </row>
    <row r="886" spans="1:51" ht="30" customHeight="1" x14ac:dyDescent="0.15">
      <c r="A886" s="375">
        <v>9</v>
      </c>
      <c r="B886" s="375">
        <v>1</v>
      </c>
      <c r="C886" s="358" t="s">
        <v>760</v>
      </c>
      <c r="D886" s="343"/>
      <c r="E886" s="343"/>
      <c r="F886" s="343"/>
      <c r="G886" s="343"/>
      <c r="H886" s="343"/>
      <c r="I886" s="343"/>
      <c r="J886" s="344">
        <v>3000020142018</v>
      </c>
      <c r="K886" s="345"/>
      <c r="L886" s="345"/>
      <c r="M886" s="345"/>
      <c r="N886" s="345"/>
      <c r="O886" s="345"/>
      <c r="P886" s="359" t="s">
        <v>774</v>
      </c>
      <c r="Q886" s="346"/>
      <c r="R886" s="346"/>
      <c r="S886" s="346"/>
      <c r="T886" s="346"/>
      <c r="U886" s="346"/>
      <c r="V886" s="346"/>
      <c r="W886" s="346"/>
      <c r="X886" s="346"/>
      <c r="Y886" s="347">
        <v>1747</v>
      </c>
      <c r="Z886" s="348"/>
      <c r="AA886" s="348"/>
      <c r="AB886" s="349"/>
      <c r="AC886" s="350" t="s">
        <v>762</v>
      </c>
      <c r="AD886" s="351"/>
      <c r="AE886" s="351"/>
      <c r="AF886" s="351"/>
      <c r="AG886" s="351"/>
      <c r="AH886" s="352" t="s">
        <v>746</v>
      </c>
      <c r="AI886" s="353"/>
      <c r="AJ886" s="353"/>
      <c r="AK886" s="353"/>
      <c r="AL886" s="354" t="s">
        <v>746</v>
      </c>
      <c r="AM886" s="355"/>
      <c r="AN886" s="355"/>
      <c r="AO886" s="356"/>
      <c r="AP886" s="357"/>
      <c r="AQ886" s="357"/>
      <c r="AR886" s="357"/>
      <c r="AS886" s="357"/>
      <c r="AT886" s="357"/>
      <c r="AU886" s="357"/>
      <c r="AV886" s="357"/>
      <c r="AW886" s="357"/>
      <c r="AX886" s="357"/>
      <c r="AY886">
        <f>COUNTA($C$886)</f>
        <v>1</v>
      </c>
    </row>
    <row r="887" spans="1:51" ht="30" customHeight="1" x14ac:dyDescent="0.15">
      <c r="A887" s="375">
        <v>10</v>
      </c>
      <c r="B887" s="375">
        <v>1</v>
      </c>
      <c r="C887" s="358" t="s">
        <v>761</v>
      </c>
      <c r="D887" s="343"/>
      <c r="E887" s="343"/>
      <c r="F887" s="343"/>
      <c r="G887" s="343"/>
      <c r="H887" s="343"/>
      <c r="I887" s="343"/>
      <c r="J887" s="344">
        <v>5000020151009</v>
      </c>
      <c r="K887" s="345"/>
      <c r="L887" s="345"/>
      <c r="M887" s="345"/>
      <c r="N887" s="345"/>
      <c r="O887" s="345"/>
      <c r="P887" s="359" t="s">
        <v>774</v>
      </c>
      <c r="Q887" s="346"/>
      <c r="R887" s="346"/>
      <c r="S887" s="346"/>
      <c r="T887" s="346"/>
      <c r="U887" s="346"/>
      <c r="V887" s="346"/>
      <c r="W887" s="346"/>
      <c r="X887" s="346"/>
      <c r="Y887" s="347">
        <v>1570</v>
      </c>
      <c r="Z887" s="348"/>
      <c r="AA887" s="348"/>
      <c r="AB887" s="349"/>
      <c r="AC887" s="350" t="s">
        <v>762</v>
      </c>
      <c r="AD887" s="351"/>
      <c r="AE887" s="351"/>
      <c r="AF887" s="351"/>
      <c r="AG887" s="351"/>
      <c r="AH887" s="352" t="s">
        <v>746</v>
      </c>
      <c r="AI887" s="353"/>
      <c r="AJ887" s="353"/>
      <c r="AK887" s="353"/>
      <c r="AL887" s="354" t="s">
        <v>746</v>
      </c>
      <c r="AM887" s="355"/>
      <c r="AN887" s="355"/>
      <c r="AO887" s="356"/>
      <c r="AP887" s="357"/>
      <c r="AQ887" s="357"/>
      <c r="AR887" s="357"/>
      <c r="AS887" s="357"/>
      <c r="AT887" s="357"/>
      <c r="AU887" s="357"/>
      <c r="AV887" s="357"/>
      <c r="AW887" s="357"/>
      <c r="AX887" s="357"/>
      <c r="AY887">
        <f>COUNTA($C$887)</f>
        <v>1</v>
      </c>
    </row>
    <row r="888" spans="1:51" ht="30" hidden="1" customHeight="1" x14ac:dyDescent="0.15">
      <c r="A888" s="375">
        <v>11</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5">
        <v>12</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5">
        <v>13</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5">
        <v>14</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5">
        <v>15</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5">
        <v>16</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5">
        <v>17</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5">
        <v>18</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5">
        <v>19</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5">
        <v>20</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5">
        <v>21</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5">
        <v>22</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5">
        <v>23</v>
      </c>
      <c r="B900" s="37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5">
        <v>24</v>
      </c>
      <c r="B901" s="37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5">
        <v>25</v>
      </c>
      <c r="B902" s="37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5">
        <v>26</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5">
        <v>27</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5">
        <v>28</v>
      </c>
      <c r="B905" s="37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5">
        <v>29</v>
      </c>
      <c r="B906" s="37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5">
        <v>30</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1.25" customHeight="1" x14ac:dyDescent="0.15">
      <c r="A911" s="375">
        <v>1</v>
      </c>
      <c r="B911" s="375">
        <v>1</v>
      </c>
      <c r="C911" s="368" t="s">
        <v>776</v>
      </c>
      <c r="D911" s="371"/>
      <c r="E911" s="371"/>
      <c r="F911" s="371"/>
      <c r="G911" s="371"/>
      <c r="H911" s="371"/>
      <c r="I911" s="372"/>
      <c r="J911" s="344">
        <v>2010005018852</v>
      </c>
      <c r="K911" s="345"/>
      <c r="L911" s="345"/>
      <c r="M911" s="345"/>
      <c r="N911" s="345"/>
      <c r="O911" s="345"/>
      <c r="P911" s="359" t="s">
        <v>775</v>
      </c>
      <c r="Q911" s="346"/>
      <c r="R911" s="346"/>
      <c r="S911" s="346"/>
      <c r="T911" s="346"/>
      <c r="U911" s="346"/>
      <c r="V911" s="346"/>
      <c r="W911" s="346"/>
      <c r="X911" s="346"/>
      <c r="Y911" s="347">
        <v>277</v>
      </c>
      <c r="Z911" s="348"/>
      <c r="AA911" s="348"/>
      <c r="AB911" s="349"/>
      <c r="AC911" s="350" t="s">
        <v>762</v>
      </c>
      <c r="AD911" s="351"/>
      <c r="AE911" s="351"/>
      <c r="AF911" s="351"/>
      <c r="AG911" s="351"/>
      <c r="AH911" s="366" t="s">
        <v>746</v>
      </c>
      <c r="AI911" s="367"/>
      <c r="AJ911" s="367"/>
      <c r="AK911" s="367"/>
      <c r="AL911" s="354" t="s">
        <v>746</v>
      </c>
      <c r="AM911" s="355"/>
      <c r="AN911" s="355"/>
      <c r="AO911" s="356"/>
      <c r="AP911" s="357"/>
      <c r="AQ911" s="357"/>
      <c r="AR911" s="357"/>
      <c r="AS911" s="357"/>
      <c r="AT911" s="357"/>
      <c r="AU911" s="357"/>
      <c r="AV911" s="357"/>
      <c r="AW911" s="357"/>
      <c r="AX911" s="357"/>
      <c r="AY911">
        <f t="shared" si="119"/>
        <v>1</v>
      </c>
    </row>
    <row r="912" spans="1:51" ht="41.25" customHeight="1" x14ac:dyDescent="0.15">
      <c r="A912" s="375">
        <v>2</v>
      </c>
      <c r="B912" s="375">
        <v>1</v>
      </c>
      <c r="C912" s="368" t="s">
        <v>777</v>
      </c>
      <c r="D912" s="371"/>
      <c r="E912" s="371"/>
      <c r="F912" s="371"/>
      <c r="G912" s="371"/>
      <c r="H912" s="371"/>
      <c r="I912" s="372"/>
      <c r="J912" s="344">
        <v>5700150001251</v>
      </c>
      <c r="K912" s="345"/>
      <c r="L912" s="345"/>
      <c r="M912" s="345"/>
      <c r="N912" s="345"/>
      <c r="O912" s="345"/>
      <c r="P912" s="359" t="s">
        <v>775</v>
      </c>
      <c r="Q912" s="346"/>
      <c r="R912" s="346"/>
      <c r="S912" s="346"/>
      <c r="T912" s="346"/>
      <c r="U912" s="346"/>
      <c r="V912" s="346"/>
      <c r="W912" s="346"/>
      <c r="X912" s="346"/>
      <c r="Y912" s="347">
        <v>70</v>
      </c>
      <c r="Z912" s="348"/>
      <c r="AA912" s="348"/>
      <c r="AB912" s="349"/>
      <c r="AC912" s="350" t="s">
        <v>762</v>
      </c>
      <c r="AD912" s="351"/>
      <c r="AE912" s="351"/>
      <c r="AF912" s="351"/>
      <c r="AG912" s="351"/>
      <c r="AH912" s="366" t="s">
        <v>746</v>
      </c>
      <c r="AI912" s="367"/>
      <c r="AJ912" s="367"/>
      <c r="AK912" s="367"/>
      <c r="AL912" s="354" t="s">
        <v>746</v>
      </c>
      <c r="AM912" s="355"/>
      <c r="AN912" s="355"/>
      <c r="AO912" s="356"/>
      <c r="AP912" s="357"/>
      <c r="AQ912" s="357"/>
      <c r="AR912" s="357"/>
      <c r="AS912" s="357"/>
      <c r="AT912" s="357"/>
      <c r="AU912" s="357"/>
      <c r="AV912" s="357"/>
      <c r="AW912" s="357"/>
      <c r="AX912" s="357"/>
      <c r="AY912">
        <f>COUNTA($C$912)</f>
        <v>1</v>
      </c>
    </row>
    <row r="913" spans="1:51" ht="41.25" customHeight="1" x14ac:dyDescent="0.15">
      <c r="A913" s="375">
        <v>3</v>
      </c>
      <c r="B913" s="375">
        <v>1</v>
      </c>
      <c r="C913" s="368" t="s">
        <v>778</v>
      </c>
      <c r="D913" s="371"/>
      <c r="E913" s="371"/>
      <c r="F913" s="371"/>
      <c r="G913" s="371"/>
      <c r="H913" s="371"/>
      <c r="I913" s="372"/>
      <c r="J913" s="344">
        <v>9700150032202</v>
      </c>
      <c r="K913" s="345"/>
      <c r="L913" s="345"/>
      <c r="M913" s="345"/>
      <c r="N913" s="345"/>
      <c r="O913" s="345"/>
      <c r="P913" s="359" t="s">
        <v>775</v>
      </c>
      <c r="Q913" s="346"/>
      <c r="R913" s="346"/>
      <c r="S913" s="346"/>
      <c r="T913" s="346"/>
      <c r="U913" s="346"/>
      <c r="V913" s="346"/>
      <c r="W913" s="346"/>
      <c r="X913" s="346"/>
      <c r="Y913" s="347">
        <v>58</v>
      </c>
      <c r="Z913" s="348"/>
      <c r="AA913" s="348"/>
      <c r="AB913" s="349"/>
      <c r="AC913" s="350" t="s">
        <v>762</v>
      </c>
      <c r="AD913" s="351"/>
      <c r="AE913" s="351"/>
      <c r="AF913" s="351"/>
      <c r="AG913" s="351"/>
      <c r="AH913" s="366" t="s">
        <v>746</v>
      </c>
      <c r="AI913" s="367"/>
      <c r="AJ913" s="367"/>
      <c r="AK913" s="367"/>
      <c r="AL913" s="354" t="s">
        <v>746</v>
      </c>
      <c r="AM913" s="355"/>
      <c r="AN913" s="355"/>
      <c r="AO913" s="356"/>
      <c r="AP913" s="357"/>
      <c r="AQ913" s="357"/>
      <c r="AR913" s="357"/>
      <c r="AS913" s="357"/>
      <c r="AT913" s="357"/>
      <c r="AU913" s="357"/>
      <c r="AV913" s="357"/>
      <c r="AW913" s="357"/>
      <c r="AX913" s="357"/>
      <c r="AY913">
        <f>COUNTA($C$913)</f>
        <v>1</v>
      </c>
    </row>
    <row r="914" spans="1:51" ht="41.25" customHeight="1" x14ac:dyDescent="0.15">
      <c r="A914" s="375">
        <v>4</v>
      </c>
      <c r="B914" s="375">
        <v>1</v>
      </c>
      <c r="C914" s="368" t="s">
        <v>779</v>
      </c>
      <c r="D914" s="371"/>
      <c r="E914" s="371"/>
      <c r="F914" s="371"/>
      <c r="G914" s="371"/>
      <c r="H914" s="371"/>
      <c r="I914" s="372"/>
      <c r="J914" s="344">
        <v>4700150011945</v>
      </c>
      <c r="K914" s="345"/>
      <c r="L914" s="345"/>
      <c r="M914" s="345"/>
      <c r="N914" s="345"/>
      <c r="O914" s="345"/>
      <c r="P914" s="359" t="s">
        <v>775</v>
      </c>
      <c r="Q914" s="346"/>
      <c r="R914" s="346"/>
      <c r="S914" s="346"/>
      <c r="T914" s="346"/>
      <c r="U914" s="346"/>
      <c r="V914" s="346"/>
      <c r="W914" s="346"/>
      <c r="X914" s="346"/>
      <c r="Y914" s="347">
        <v>39</v>
      </c>
      <c r="Z914" s="348"/>
      <c r="AA914" s="348"/>
      <c r="AB914" s="349"/>
      <c r="AC914" s="350" t="s">
        <v>762</v>
      </c>
      <c r="AD914" s="351"/>
      <c r="AE914" s="351"/>
      <c r="AF914" s="351"/>
      <c r="AG914" s="351"/>
      <c r="AH914" s="366" t="s">
        <v>746</v>
      </c>
      <c r="AI914" s="367"/>
      <c r="AJ914" s="367"/>
      <c r="AK914" s="367"/>
      <c r="AL914" s="354" t="s">
        <v>746</v>
      </c>
      <c r="AM914" s="355"/>
      <c r="AN914" s="355"/>
      <c r="AO914" s="356"/>
      <c r="AP914" s="357"/>
      <c r="AQ914" s="357"/>
      <c r="AR914" s="357"/>
      <c r="AS914" s="357"/>
      <c r="AT914" s="357"/>
      <c r="AU914" s="357"/>
      <c r="AV914" s="357"/>
      <c r="AW914" s="357"/>
      <c r="AX914" s="357"/>
      <c r="AY914">
        <f>COUNTA($C$914)</f>
        <v>1</v>
      </c>
    </row>
    <row r="915" spans="1:51" ht="41.25" customHeight="1" x14ac:dyDescent="0.15">
      <c r="A915" s="375">
        <v>5</v>
      </c>
      <c r="B915" s="375">
        <v>1</v>
      </c>
      <c r="C915" s="368" t="s">
        <v>780</v>
      </c>
      <c r="D915" s="369"/>
      <c r="E915" s="369"/>
      <c r="F915" s="369"/>
      <c r="G915" s="369"/>
      <c r="H915" s="369"/>
      <c r="I915" s="370"/>
      <c r="J915" s="344">
        <v>3700150053963</v>
      </c>
      <c r="K915" s="345"/>
      <c r="L915" s="345"/>
      <c r="M915" s="345"/>
      <c r="N915" s="345"/>
      <c r="O915" s="345"/>
      <c r="P915" s="359" t="s">
        <v>775</v>
      </c>
      <c r="Q915" s="346"/>
      <c r="R915" s="346"/>
      <c r="S915" s="346"/>
      <c r="T915" s="346"/>
      <c r="U915" s="346"/>
      <c r="V915" s="346"/>
      <c r="W915" s="346"/>
      <c r="X915" s="346"/>
      <c r="Y915" s="347">
        <v>28</v>
      </c>
      <c r="Z915" s="348"/>
      <c r="AA915" s="348"/>
      <c r="AB915" s="349"/>
      <c r="AC915" s="350" t="s">
        <v>762</v>
      </c>
      <c r="AD915" s="351"/>
      <c r="AE915" s="351"/>
      <c r="AF915" s="351"/>
      <c r="AG915" s="351"/>
      <c r="AH915" s="366" t="s">
        <v>746</v>
      </c>
      <c r="AI915" s="367"/>
      <c r="AJ915" s="367"/>
      <c r="AK915" s="367"/>
      <c r="AL915" s="354" t="s">
        <v>746</v>
      </c>
      <c r="AM915" s="355"/>
      <c r="AN915" s="355"/>
      <c r="AO915" s="356"/>
      <c r="AP915" s="357"/>
      <c r="AQ915" s="357"/>
      <c r="AR915" s="357"/>
      <c r="AS915" s="357"/>
      <c r="AT915" s="357"/>
      <c r="AU915" s="357"/>
      <c r="AV915" s="357"/>
      <c r="AW915" s="357"/>
      <c r="AX915" s="357"/>
      <c r="AY915">
        <f>COUNTA($C$915)</f>
        <v>1</v>
      </c>
    </row>
    <row r="916" spans="1:51" ht="40.5" customHeight="1" x14ac:dyDescent="0.15">
      <c r="A916" s="375">
        <v>6</v>
      </c>
      <c r="B916" s="375">
        <v>1</v>
      </c>
      <c r="C916" s="368" t="s">
        <v>781</v>
      </c>
      <c r="D916" s="369"/>
      <c r="E916" s="369"/>
      <c r="F916" s="369"/>
      <c r="G916" s="369"/>
      <c r="H916" s="369"/>
      <c r="I916" s="370"/>
      <c r="J916" s="344">
        <v>4700150041793</v>
      </c>
      <c r="K916" s="345"/>
      <c r="L916" s="345"/>
      <c r="M916" s="345"/>
      <c r="N916" s="345"/>
      <c r="O916" s="345"/>
      <c r="P916" s="359" t="s">
        <v>775</v>
      </c>
      <c r="Q916" s="346"/>
      <c r="R916" s="346"/>
      <c r="S916" s="346"/>
      <c r="T916" s="346"/>
      <c r="U916" s="346"/>
      <c r="V916" s="346"/>
      <c r="W916" s="346"/>
      <c r="X916" s="346"/>
      <c r="Y916" s="347">
        <v>23</v>
      </c>
      <c r="Z916" s="348"/>
      <c r="AA916" s="348"/>
      <c r="AB916" s="349"/>
      <c r="AC916" s="350" t="s">
        <v>762</v>
      </c>
      <c r="AD916" s="351"/>
      <c r="AE916" s="351"/>
      <c r="AF916" s="351"/>
      <c r="AG916" s="351"/>
      <c r="AH916" s="366" t="s">
        <v>746</v>
      </c>
      <c r="AI916" s="367"/>
      <c r="AJ916" s="367"/>
      <c r="AK916" s="367"/>
      <c r="AL916" s="354" t="s">
        <v>746</v>
      </c>
      <c r="AM916" s="355"/>
      <c r="AN916" s="355"/>
      <c r="AO916" s="356"/>
      <c r="AP916" s="357"/>
      <c r="AQ916" s="357"/>
      <c r="AR916" s="357"/>
      <c r="AS916" s="357"/>
      <c r="AT916" s="357"/>
      <c r="AU916" s="357"/>
      <c r="AV916" s="357"/>
      <c r="AW916" s="357"/>
      <c r="AX916" s="357"/>
      <c r="AY916">
        <f>COUNTA($C$916)</f>
        <v>1</v>
      </c>
    </row>
    <row r="917" spans="1:51" ht="41.25" customHeight="1" x14ac:dyDescent="0.15">
      <c r="A917" s="375">
        <v>7</v>
      </c>
      <c r="B917" s="375">
        <v>1</v>
      </c>
      <c r="C917" s="368" t="s">
        <v>782</v>
      </c>
      <c r="D917" s="369"/>
      <c r="E917" s="369"/>
      <c r="F917" s="369"/>
      <c r="G917" s="369"/>
      <c r="H917" s="369"/>
      <c r="I917" s="370"/>
      <c r="J917" s="344">
        <v>6700150023385</v>
      </c>
      <c r="K917" s="345"/>
      <c r="L917" s="345"/>
      <c r="M917" s="345"/>
      <c r="N917" s="345"/>
      <c r="O917" s="345"/>
      <c r="P917" s="359" t="s">
        <v>775</v>
      </c>
      <c r="Q917" s="346"/>
      <c r="R917" s="346"/>
      <c r="S917" s="346"/>
      <c r="T917" s="346"/>
      <c r="U917" s="346"/>
      <c r="V917" s="346"/>
      <c r="W917" s="346"/>
      <c r="X917" s="346"/>
      <c r="Y917" s="347">
        <v>22</v>
      </c>
      <c r="Z917" s="348"/>
      <c r="AA917" s="348"/>
      <c r="AB917" s="349"/>
      <c r="AC917" s="350" t="s">
        <v>762</v>
      </c>
      <c r="AD917" s="351"/>
      <c r="AE917" s="351"/>
      <c r="AF917" s="351"/>
      <c r="AG917" s="351"/>
      <c r="AH917" s="366" t="s">
        <v>746</v>
      </c>
      <c r="AI917" s="367"/>
      <c r="AJ917" s="367"/>
      <c r="AK917" s="367"/>
      <c r="AL917" s="354" t="s">
        <v>746</v>
      </c>
      <c r="AM917" s="355"/>
      <c r="AN917" s="355"/>
      <c r="AO917" s="356"/>
      <c r="AP917" s="357"/>
      <c r="AQ917" s="357"/>
      <c r="AR917" s="357"/>
      <c r="AS917" s="357"/>
      <c r="AT917" s="357"/>
      <c r="AU917" s="357"/>
      <c r="AV917" s="357"/>
      <c r="AW917" s="357"/>
      <c r="AX917" s="357"/>
      <c r="AY917">
        <f>COUNTA($C$917)</f>
        <v>1</v>
      </c>
    </row>
    <row r="918" spans="1:51" ht="42" customHeight="1" x14ac:dyDescent="0.15">
      <c r="A918" s="375">
        <v>8</v>
      </c>
      <c r="B918" s="375">
        <v>1</v>
      </c>
      <c r="C918" s="368" t="s">
        <v>783</v>
      </c>
      <c r="D918" s="369"/>
      <c r="E918" s="369"/>
      <c r="F918" s="369"/>
      <c r="G918" s="369"/>
      <c r="H918" s="369"/>
      <c r="I918" s="370"/>
      <c r="J918" s="344">
        <v>7700150048092</v>
      </c>
      <c r="K918" s="345"/>
      <c r="L918" s="345"/>
      <c r="M918" s="345"/>
      <c r="N918" s="345"/>
      <c r="O918" s="345"/>
      <c r="P918" s="359" t="s">
        <v>775</v>
      </c>
      <c r="Q918" s="346"/>
      <c r="R918" s="346"/>
      <c r="S918" s="346"/>
      <c r="T918" s="346"/>
      <c r="U918" s="346"/>
      <c r="V918" s="346"/>
      <c r="W918" s="346"/>
      <c r="X918" s="346"/>
      <c r="Y918" s="347">
        <v>21</v>
      </c>
      <c r="Z918" s="348"/>
      <c r="AA918" s="348"/>
      <c r="AB918" s="349"/>
      <c r="AC918" s="350" t="s">
        <v>762</v>
      </c>
      <c r="AD918" s="351"/>
      <c r="AE918" s="351"/>
      <c r="AF918" s="351"/>
      <c r="AG918" s="351"/>
      <c r="AH918" s="366" t="s">
        <v>746</v>
      </c>
      <c r="AI918" s="367"/>
      <c r="AJ918" s="367"/>
      <c r="AK918" s="367"/>
      <c r="AL918" s="354" t="s">
        <v>746</v>
      </c>
      <c r="AM918" s="355"/>
      <c r="AN918" s="355"/>
      <c r="AO918" s="356"/>
      <c r="AP918" s="357"/>
      <c r="AQ918" s="357"/>
      <c r="AR918" s="357"/>
      <c r="AS918" s="357"/>
      <c r="AT918" s="357"/>
      <c r="AU918" s="357"/>
      <c r="AV918" s="357"/>
      <c r="AW918" s="357"/>
      <c r="AX918" s="357"/>
      <c r="AY918">
        <f>COUNTA($C$918)</f>
        <v>1</v>
      </c>
    </row>
    <row r="919" spans="1:51" ht="41.25" customHeight="1" x14ac:dyDescent="0.15">
      <c r="A919" s="375">
        <v>9</v>
      </c>
      <c r="B919" s="375">
        <v>1</v>
      </c>
      <c r="C919" s="368" t="s">
        <v>784</v>
      </c>
      <c r="D919" s="369"/>
      <c r="E919" s="369"/>
      <c r="F919" s="369"/>
      <c r="G919" s="369"/>
      <c r="H919" s="369"/>
      <c r="I919" s="370"/>
      <c r="J919" s="344">
        <v>9700150016824</v>
      </c>
      <c r="K919" s="345"/>
      <c r="L919" s="345"/>
      <c r="M919" s="345"/>
      <c r="N919" s="345"/>
      <c r="O919" s="345"/>
      <c r="P919" s="359" t="s">
        <v>775</v>
      </c>
      <c r="Q919" s="346"/>
      <c r="R919" s="346"/>
      <c r="S919" s="346"/>
      <c r="T919" s="346"/>
      <c r="U919" s="346"/>
      <c r="V919" s="346"/>
      <c r="W919" s="346"/>
      <c r="X919" s="346"/>
      <c r="Y919" s="347">
        <v>15</v>
      </c>
      <c r="Z919" s="348"/>
      <c r="AA919" s="348"/>
      <c r="AB919" s="349"/>
      <c r="AC919" s="350" t="s">
        <v>762</v>
      </c>
      <c r="AD919" s="351"/>
      <c r="AE919" s="351"/>
      <c r="AF919" s="351"/>
      <c r="AG919" s="351"/>
      <c r="AH919" s="366" t="s">
        <v>746</v>
      </c>
      <c r="AI919" s="367"/>
      <c r="AJ919" s="367"/>
      <c r="AK919" s="367"/>
      <c r="AL919" s="354" t="s">
        <v>746</v>
      </c>
      <c r="AM919" s="355"/>
      <c r="AN919" s="355"/>
      <c r="AO919" s="356"/>
      <c r="AP919" s="357"/>
      <c r="AQ919" s="357"/>
      <c r="AR919" s="357"/>
      <c r="AS919" s="357"/>
      <c r="AT919" s="357"/>
      <c r="AU919" s="357"/>
      <c r="AV919" s="357"/>
      <c r="AW919" s="357"/>
      <c r="AX919" s="357"/>
      <c r="AY919">
        <f>COUNTA($C$919)</f>
        <v>1</v>
      </c>
    </row>
    <row r="920" spans="1:51" ht="40.5" customHeight="1" x14ac:dyDescent="0.15">
      <c r="A920" s="375">
        <v>10</v>
      </c>
      <c r="B920" s="375">
        <v>1</v>
      </c>
      <c r="C920" s="368" t="s">
        <v>785</v>
      </c>
      <c r="D920" s="369"/>
      <c r="E920" s="369"/>
      <c r="F920" s="369"/>
      <c r="G920" s="369"/>
      <c r="H920" s="369"/>
      <c r="I920" s="370"/>
      <c r="J920" s="344">
        <v>1700150051531</v>
      </c>
      <c r="K920" s="345"/>
      <c r="L920" s="345"/>
      <c r="M920" s="345"/>
      <c r="N920" s="345"/>
      <c r="O920" s="345"/>
      <c r="P920" s="359" t="s">
        <v>775</v>
      </c>
      <c r="Q920" s="346"/>
      <c r="R920" s="346"/>
      <c r="S920" s="346"/>
      <c r="T920" s="346"/>
      <c r="U920" s="346"/>
      <c r="V920" s="346"/>
      <c r="W920" s="346"/>
      <c r="X920" s="346"/>
      <c r="Y920" s="347">
        <v>14</v>
      </c>
      <c r="Z920" s="348"/>
      <c r="AA920" s="348"/>
      <c r="AB920" s="349"/>
      <c r="AC920" s="350" t="s">
        <v>762</v>
      </c>
      <c r="AD920" s="351"/>
      <c r="AE920" s="351"/>
      <c r="AF920" s="351"/>
      <c r="AG920" s="351"/>
      <c r="AH920" s="366" t="s">
        <v>746</v>
      </c>
      <c r="AI920" s="367"/>
      <c r="AJ920" s="367"/>
      <c r="AK920" s="367"/>
      <c r="AL920" s="354" t="s">
        <v>746</v>
      </c>
      <c r="AM920" s="355"/>
      <c r="AN920" s="355"/>
      <c r="AO920" s="356"/>
      <c r="AP920" s="357"/>
      <c r="AQ920" s="357"/>
      <c r="AR920" s="357"/>
      <c r="AS920" s="357"/>
      <c r="AT920" s="357"/>
      <c r="AU920" s="357"/>
      <c r="AV920" s="357"/>
      <c r="AW920" s="357"/>
      <c r="AX920" s="357"/>
      <c r="AY920">
        <f>COUNTA($C$920)</f>
        <v>1</v>
      </c>
    </row>
    <row r="921" spans="1:51" ht="30" hidden="1" customHeight="1" x14ac:dyDescent="0.15">
      <c r="A921" s="375">
        <v>11</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5">
        <v>12</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5">
        <v>13</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5">
        <v>14</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5">
        <v>15</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5">
        <v>16</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5">
        <v>17</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5">
        <v>18</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5">
        <v>19</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5">
        <v>20</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5">
        <v>21</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5">
        <v>22</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5">
        <v>23</v>
      </c>
      <c r="B933" s="37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5">
        <v>24</v>
      </c>
      <c r="B934" s="37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5">
        <v>25</v>
      </c>
      <c r="B935" s="37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5">
        <v>26</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5">
        <v>27</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5">
        <v>28</v>
      </c>
      <c r="B938" s="37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5">
        <v>29</v>
      </c>
      <c r="B939" s="37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5">
        <v>30</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5">
        <v>1</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5">
        <v>2</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5">
        <v>3</v>
      </c>
      <c r="B946" s="375">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5">
        <v>4</v>
      </c>
      <c r="B947" s="375">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5">
        <v>5</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5">
        <v>6</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5">
        <v>7</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5">
        <v>8</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5">
        <v>9</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5">
        <v>10</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5">
        <v>11</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5">
        <v>12</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5">
        <v>13</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5">
        <v>14</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5">
        <v>15</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5">
        <v>16</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5">
        <v>17</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5">
        <v>18</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5">
        <v>19</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5">
        <v>20</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5">
        <v>21</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5">
        <v>22</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5">
        <v>23</v>
      </c>
      <c r="B966" s="37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5">
        <v>24</v>
      </c>
      <c r="B967" s="37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5">
        <v>25</v>
      </c>
      <c r="B968" s="37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5">
        <v>26</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5">
        <v>27</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5">
        <v>28</v>
      </c>
      <c r="B971" s="37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5">
        <v>29</v>
      </c>
      <c r="B972" s="37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5">
        <v>30</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5">
        <v>1</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5">
        <v>2</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5">
        <v>3</v>
      </c>
      <c r="B979" s="375">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5">
        <v>4</v>
      </c>
      <c r="B980" s="375">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5">
        <v>5</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5">
        <v>6</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5">
        <v>7</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5">
        <v>8</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5">
        <v>9</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5">
        <v>10</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5">
        <v>11</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5">
        <v>12</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5">
        <v>13</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5">
        <v>14</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5">
        <v>15</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5">
        <v>16</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5">
        <v>17</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5">
        <v>18</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5">
        <v>19</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5">
        <v>20</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5">
        <v>21</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5">
        <v>22</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5">
        <v>23</v>
      </c>
      <c r="B999" s="37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5">
        <v>24</v>
      </c>
      <c r="B1000" s="37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5">
        <v>25</v>
      </c>
      <c r="B1001" s="37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5">
        <v>26</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5">
        <v>27</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5">
        <v>28</v>
      </c>
      <c r="B1004" s="37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5">
        <v>29</v>
      </c>
      <c r="B1005" s="37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5">
        <v>30</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5">
        <v>1</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5">
        <v>2</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5">
        <v>3</v>
      </c>
      <c r="B1012" s="375">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5">
        <v>4</v>
      </c>
      <c r="B1013" s="375">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5">
        <v>5</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5">
        <v>6</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5">
        <v>7</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5">
        <v>8</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5">
        <v>9</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5">
        <v>10</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5">
        <v>11</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5">
        <v>12</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5">
        <v>13</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5">
        <v>14</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5">
        <v>15</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5">
        <v>16</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5">
        <v>17</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5">
        <v>18</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5">
        <v>19</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5">
        <v>20</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5">
        <v>21</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5">
        <v>22</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5">
        <v>23</v>
      </c>
      <c r="B1032" s="37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5">
        <v>24</v>
      </c>
      <c r="B1033" s="37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5">
        <v>25</v>
      </c>
      <c r="B1034" s="37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5">
        <v>26</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5">
        <v>27</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5">
        <v>28</v>
      </c>
      <c r="B1037" s="37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5">
        <v>29</v>
      </c>
      <c r="B1038" s="37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5">
        <v>30</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5">
        <v>1</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5">
        <v>2</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5">
        <v>3</v>
      </c>
      <c r="B1045" s="375">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5">
        <v>4</v>
      </c>
      <c r="B1046" s="375">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5">
        <v>5</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5">
        <v>6</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5">
        <v>7</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5">
        <v>8</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5">
        <v>9</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5">
        <v>10</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5">
        <v>11</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5">
        <v>12</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5">
        <v>13</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5">
        <v>14</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5">
        <v>15</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5">
        <v>16</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5">
        <v>17</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5">
        <v>18</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5">
        <v>19</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5">
        <v>20</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5">
        <v>21</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5">
        <v>22</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5">
        <v>23</v>
      </c>
      <c r="B1065" s="37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5">
        <v>24</v>
      </c>
      <c r="B1066" s="37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5">
        <v>25</v>
      </c>
      <c r="B1067" s="37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5">
        <v>26</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5">
        <v>27</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5">
        <v>28</v>
      </c>
      <c r="B1070" s="37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5">
        <v>29</v>
      </c>
      <c r="B1071" s="37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5">
        <v>30</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5">
        <v>1</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5">
        <v>2</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5">
        <v>3</v>
      </c>
      <c r="B1078" s="375">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5">
        <v>4</v>
      </c>
      <c r="B1079" s="375">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5">
        <v>5</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5">
        <v>6</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5">
        <v>7</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5">
        <v>8</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5">
        <v>9</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5">
        <v>10</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5">
        <v>11</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5">
        <v>12</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5">
        <v>13</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5">
        <v>14</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5">
        <v>15</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5">
        <v>16</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5">
        <v>17</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5">
        <v>18</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5">
        <v>19</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5">
        <v>20</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5">
        <v>21</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5">
        <v>22</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5">
        <v>23</v>
      </c>
      <c r="B1098" s="37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5">
        <v>24</v>
      </c>
      <c r="B1099" s="37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5">
        <v>25</v>
      </c>
      <c r="B1100" s="37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5">
        <v>26</v>
      </c>
      <c r="B1101" s="37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5">
        <v>27</v>
      </c>
      <c r="B1102" s="37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5">
        <v>28</v>
      </c>
      <c r="B1103" s="37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5">
        <v>29</v>
      </c>
      <c r="B1104" s="37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5">
        <v>30</v>
      </c>
      <c r="B1105" s="37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6" t="s">
        <v>328</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5"/>
      <c r="B1109" s="375"/>
      <c r="C1109" s="152" t="s">
        <v>263</v>
      </c>
      <c r="D1109" s="379"/>
      <c r="E1109" s="152" t="s">
        <v>262</v>
      </c>
      <c r="F1109" s="379"/>
      <c r="G1109" s="379"/>
      <c r="H1109" s="379"/>
      <c r="I1109" s="379"/>
      <c r="J1109" s="152" t="s">
        <v>297</v>
      </c>
      <c r="K1109" s="152"/>
      <c r="L1109" s="152"/>
      <c r="M1109" s="152"/>
      <c r="N1109" s="152"/>
      <c r="O1109" s="152"/>
      <c r="P1109" s="362" t="s">
        <v>27</v>
      </c>
      <c r="Q1109" s="362"/>
      <c r="R1109" s="362"/>
      <c r="S1109" s="362"/>
      <c r="T1109" s="362"/>
      <c r="U1109" s="362"/>
      <c r="V1109" s="362"/>
      <c r="W1109" s="362"/>
      <c r="X1109" s="362"/>
      <c r="Y1109" s="152" t="s">
        <v>299</v>
      </c>
      <c r="Z1109" s="379"/>
      <c r="AA1109" s="379"/>
      <c r="AB1109" s="379"/>
      <c r="AC1109" s="152" t="s">
        <v>245</v>
      </c>
      <c r="AD1109" s="152"/>
      <c r="AE1109" s="152"/>
      <c r="AF1109" s="152"/>
      <c r="AG1109" s="152"/>
      <c r="AH1109" s="362" t="s">
        <v>258</v>
      </c>
      <c r="AI1109" s="363"/>
      <c r="AJ1109" s="363"/>
      <c r="AK1109" s="363"/>
      <c r="AL1109" s="363" t="s">
        <v>21</v>
      </c>
      <c r="AM1109" s="363"/>
      <c r="AN1109" s="363"/>
      <c r="AO1109" s="380"/>
      <c r="AP1109" s="365" t="s">
        <v>329</v>
      </c>
      <c r="AQ1109" s="365"/>
      <c r="AR1109" s="365"/>
      <c r="AS1109" s="365"/>
      <c r="AT1109" s="365"/>
      <c r="AU1109" s="365"/>
      <c r="AV1109" s="365"/>
      <c r="AW1109" s="365"/>
      <c r="AX1109" s="365"/>
    </row>
    <row r="1110" spans="1:51" ht="30" customHeight="1" x14ac:dyDescent="0.15">
      <c r="A1110" s="375">
        <v>1</v>
      </c>
      <c r="B1110" s="375">
        <v>1</v>
      </c>
      <c r="C1110" s="373"/>
      <c r="D1110" s="373"/>
      <c r="E1110" s="150" t="s">
        <v>786</v>
      </c>
      <c r="F1110" s="374"/>
      <c r="G1110" s="374"/>
      <c r="H1110" s="374"/>
      <c r="I1110" s="374"/>
      <c r="J1110" s="344" t="s">
        <v>746</v>
      </c>
      <c r="K1110" s="345"/>
      <c r="L1110" s="345"/>
      <c r="M1110" s="345"/>
      <c r="N1110" s="345"/>
      <c r="O1110" s="345"/>
      <c r="P1110" s="359" t="s">
        <v>786</v>
      </c>
      <c r="Q1110" s="346"/>
      <c r="R1110" s="346"/>
      <c r="S1110" s="346"/>
      <c r="T1110" s="346"/>
      <c r="U1110" s="346"/>
      <c r="V1110" s="346"/>
      <c r="W1110" s="346"/>
      <c r="X1110" s="346"/>
      <c r="Y1110" s="347" t="s">
        <v>746</v>
      </c>
      <c r="Z1110" s="348"/>
      <c r="AA1110" s="348"/>
      <c r="AB1110" s="349"/>
      <c r="AC1110" s="350"/>
      <c r="AD1110" s="351"/>
      <c r="AE1110" s="351"/>
      <c r="AF1110" s="351"/>
      <c r="AG1110" s="351"/>
      <c r="AH1110" s="352" t="s">
        <v>746</v>
      </c>
      <c r="AI1110" s="353"/>
      <c r="AJ1110" s="353"/>
      <c r="AK1110" s="353"/>
      <c r="AL1110" s="354" t="s">
        <v>746</v>
      </c>
      <c r="AM1110" s="355"/>
      <c r="AN1110" s="355"/>
      <c r="AO1110" s="356"/>
      <c r="AP1110" s="357" t="s">
        <v>786</v>
      </c>
      <c r="AQ1110" s="357"/>
      <c r="AR1110" s="357"/>
      <c r="AS1110" s="357"/>
      <c r="AT1110" s="357"/>
      <c r="AU1110" s="357"/>
      <c r="AV1110" s="357"/>
      <c r="AW1110" s="357"/>
      <c r="AX1110" s="357"/>
    </row>
    <row r="1111" spans="1:51" ht="30" hidden="1" customHeight="1" x14ac:dyDescent="0.15">
      <c r="A1111" s="375">
        <v>2</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5">
        <v>3</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5">
        <v>4</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5">
        <v>5</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5">
        <v>6</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5">
        <v>7</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5">
        <v>8</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5">
        <v>9</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5">
        <v>10</v>
      </c>
      <c r="B1119" s="375">
        <v>1</v>
      </c>
      <c r="C1119" s="373"/>
      <c r="D1119" s="373"/>
      <c r="E1119" s="374"/>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5">
        <v>11</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5">
        <v>12</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5">
        <v>13</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5">
        <v>14</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5">
        <v>15</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5">
        <v>16</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5">
        <v>17</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5">
        <v>18</v>
      </c>
      <c r="B1127" s="375">
        <v>1</v>
      </c>
      <c r="C1127" s="373"/>
      <c r="D1127" s="373"/>
      <c r="E1127" s="150"/>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5">
        <v>19</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5">
        <v>20</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5">
        <v>21</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5">
        <v>22</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5">
        <v>23</v>
      </c>
      <c r="B1132" s="375">
        <v>1</v>
      </c>
      <c r="C1132" s="373"/>
      <c r="D1132" s="373"/>
      <c r="E1132" s="374"/>
      <c r="F1132" s="374"/>
      <c r="G1132" s="374"/>
      <c r="H1132" s="374"/>
      <c r="I1132" s="374"/>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5">
        <v>24</v>
      </c>
      <c r="B1133" s="375">
        <v>1</v>
      </c>
      <c r="C1133" s="373"/>
      <c r="D1133" s="373"/>
      <c r="E1133" s="374"/>
      <c r="F1133" s="374"/>
      <c r="G1133" s="374"/>
      <c r="H1133" s="374"/>
      <c r="I1133" s="374"/>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5">
        <v>25</v>
      </c>
      <c r="B1134" s="375">
        <v>1</v>
      </c>
      <c r="C1134" s="373"/>
      <c r="D1134" s="373"/>
      <c r="E1134" s="374"/>
      <c r="F1134" s="374"/>
      <c r="G1134" s="374"/>
      <c r="H1134" s="374"/>
      <c r="I1134" s="374"/>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5">
        <v>26</v>
      </c>
      <c r="B1135" s="375">
        <v>1</v>
      </c>
      <c r="C1135" s="373"/>
      <c r="D1135" s="373"/>
      <c r="E1135" s="374"/>
      <c r="F1135" s="374"/>
      <c r="G1135" s="374"/>
      <c r="H1135" s="374"/>
      <c r="I1135" s="374"/>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5">
        <v>27</v>
      </c>
      <c r="B1136" s="375">
        <v>1</v>
      </c>
      <c r="C1136" s="373"/>
      <c r="D1136" s="373"/>
      <c r="E1136" s="374"/>
      <c r="F1136" s="374"/>
      <c r="G1136" s="374"/>
      <c r="H1136" s="374"/>
      <c r="I1136" s="374"/>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5">
        <v>28</v>
      </c>
      <c r="B1137" s="375">
        <v>1</v>
      </c>
      <c r="C1137" s="373"/>
      <c r="D1137" s="373"/>
      <c r="E1137" s="374"/>
      <c r="F1137" s="374"/>
      <c r="G1137" s="374"/>
      <c r="H1137" s="374"/>
      <c r="I1137" s="374"/>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5">
        <v>29</v>
      </c>
      <c r="B1138" s="375">
        <v>1</v>
      </c>
      <c r="C1138" s="373"/>
      <c r="D1138" s="373"/>
      <c r="E1138" s="374"/>
      <c r="F1138" s="374"/>
      <c r="G1138" s="374"/>
      <c r="H1138" s="374"/>
      <c r="I1138" s="374"/>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5">
        <v>30</v>
      </c>
      <c r="B1139" s="375">
        <v>1</v>
      </c>
      <c r="C1139" s="373"/>
      <c r="D1139" s="373"/>
      <c r="E1139" s="374"/>
      <c r="F1139" s="374"/>
      <c r="G1139" s="374"/>
      <c r="H1139" s="374"/>
      <c r="I1139" s="374"/>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21:AO940">
    <cfRule type="expression" dxfId="1951" priority="2059">
      <formula>IF(AND(AL921&gt;=0, RIGHT(TEXT(AL921,"0.#"),1)&lt;&gt;"."),TRUE,FALSE)</formula>
    </cfRule>
    <cfRule type="expression" dxfId="1950" priority="2060">
      <formula>IF(AND(AL921&gt;=0, RIGHT(TEXT(AL921,"0.#"),1)="."),TRUE,FALSE)</formula>
    </cfRule>
    <cfRule type="expression" dxfId="1949" priority="2061">
      <formula>IF(AND(AL921&lt;0, RIGHT(TEXT(AL921,"0.#"),1)&lt;&gt;"."),TRUE,FALSE)</formula>
    </cfRule>
    <cfRule type="expression" dxfId="1948" priority="2062">
      <formula>IF(AND(AL921&lt;0, RIGHT(TEXT(AL921,"0.#"),1)="."),TRUE,FALSE)</formula>
    </cfRule>
  </conditionalFormatting>
  <conditionalFormatting sqref="AL911:AO920">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t="s">
        <v>727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727</v>
      </c>
      <c r="R8" s="13" t="str">
        <f t="shared" si="3"/>
        <v>その他</v>
      </c>
      <c r="S8" s="13" t="str">
        <f t="shared" si="4"/>
        <v>その他</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その他</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348</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0"/>
      <c r="Z2" s="828"/>
      <c r="AA2" s="829"/>
      <c r="AB2" s="1024" t="s">
        <v>11</v>
      </c>
      <c r="AC2" s="1025"/>
      <c r="AD2" s="1026"/>
      <c r="AE2" s="1030" t="s">
        <v>389</v>
      </c>
      <c r="AF2" s="1030"/>
      <c r="AG2" s="1030"/>
      <c r="AH2" s="1030"/>
      <c r="AI2" s="1030" t="s">
        <v>411</v>
      </c>
      <c r="AJ2" s="1030"/>
      <c r="AK2" s="1030"/>
      <c r="AL2" s="561"/>
      <c r="AM2" s="1030" t="s">
        <v>508</v>
      </c>
      <c r="AN2" s="1030"/>
      <c r="AO2" s="1030"/>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1"/>
      <c r="Z3" s="1022"/>
      <c r="AA3" s="1023"/>
      <c r="AB3" s="1027"/>
      <c r="AC3" s="1028"/>
      <c r="AD3" s="1029"/>
      <c r="AE3" s="915"/>
      <c r="AF3" s="915"/>
      <c r="AG3" s="915"/>
      <c r="AH3" s="915"/>
      <c r="AI3" s="915"/>
      <c r="AJ3" s="915"/>
      <c r="AK3" s="915"/>
      <c r="AL3" s="412"/>
      <c r="AM3" s="915"/>
      <c r="AN3" s="915"/>
      <c r="AO3" s="915"/>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997"/>
      <c r="I4" s="997"/>
      <c r="J4" s="997"/>
      <c r="K4" s="997"/>
      <c r="L4" s="997"/>
      <c r="M4" s="997"/>
      <c r="N4" s="997"/>
      <c r="O4" s="998"/>
      <c r="P4" s="108"/>
      <c r="Q4" s="1005"/>
      <c r="R4" s="1005"/>
      <c r="S4" s="1005"/>
      <c r="T4" s="1005"/>
      <c r="U4" s="1005"/>
      <c r="V4" s="1005"/>
      <c r="W4" s="1005"/>
      <c r="X4" s="1006"/>
      <c r="Y4" s="1015" t="s">
        <v>12</v>
      </c>
      <c r="Z4" s="1016"/>
      <c r="AA4" s="1017"/>
      <c r="AB4" s="465"/>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999"/>
      <c r="H5" s="1000"/>
      <c r="I5" s="1000"/>
      <c r="J5" s="1000"/>
      <c r="K5" s="1000"/>
      <c r="L5" s="1000"/>
      <c r="M5" s="1000"/>
      <c r="N5" s="1000"/>
      <c r="O5" s="1001"/>
      <c r="P5" s="1007"/>
      <c r="Q5" s="1007"/>
      <c r="R5" s="1007"/>
      <c r="S5" s="1007"/>
      <c r="T5" s="1007"/>
      <c r="U5" s="1007"/>
      <c r="V5" s="1007"/>
      <c r="W5" s="1007"/>
      <c r="X5" s="1008"/>
      <c r="Y5" s="451" t="s">
        <v>54</v>
      </c>
      <c r="Z5" s="1012"/>
      <c r="AA5" s="1013"/>
      <c r="AB5" s="527"/>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02"/>
      <c r="H6" s="1003"/>
      <c r="I6" s="1003"/>
      <c r="J6" s="1003"/>
      <c r="K6" s="1003"/>
      <c r="L6" s="1003"/>
      <c r="M6" s="1003"/>
      <c r="N6" s="1003"/>
      <c r="O6" s="1004"/>
      <c r="P6" s="1009"/>
      <c r="Q6" s="1009"/>
      <c r="R6" s="1009"/>
      <c r="S6" s="1009"/>
      <c r="T6" s="1009"/>
      <c r="U6" s="1009"/>
      <c r="V6" s="1009"/>
      <c r="W6" s="1009"/>
      <c r="X6" s="1010"/>
      <c r="Y6" s="1011" t="s">
        <v>13</v>
      </c>
      <c r="Z6" s="1012"/>
      <c r="AA6" s="1013"/>
      <c r="AB6" s="597"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348</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0"/>
      <c r="Z9" s="828"/>
      <c r="AA9" s="829"/>
      <c r="AB9" s="1024" t="s">
        <v>11</v>
      </c>
      <c r="AC9" s="1025"/>
      <c r="AD9" s="1026"/>
      <c r="AE9" s="1030" t="s">
        <v>389</v>
      </c>
      <c r="AF9" s="1030"/>
      <c r="AG9" s="1030"/>
      <c r="AH9" s="1030"/>
      <c r="AI9" s="1030" t="s">
        <v>411</v>
      </c>
      <c r="AJ9" s="1030"/>
      <c r="AK9" s="1030"/>
      <c r="AL9" s="561"/>
      <c r="AM9" s="1030" t="s">
        <v>508</v>
      </c>
      <c r="AN9" s="1030"/>
      <c r="AO9" s="1030"/>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1"/>
      <c r="Z10" s="1022"/>
      <c r="AA10" s="1023"/>
      <c r="AB10" s="1027"/>
      <c r="AC10" s="1028"/>
      <c r="AD10" s="1029"/>
      <c r="AE10" s="915"/>
      <c r="AF10" s="915"/>
      <c r="AG10" s="915"/>
      <c r="AH10" s="915"/>
      <c r="AI10" s="915"/>
      <c r="AJ10" s="915"/>
      <c r="AK10" s="915"/>
      <c r="AL10" s="412"/>
      <c r="AM10" s="915"/>
      <c r="AN10" s="915"/>
      <c r="AO10" s="915"/>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997"/>
      <c r="I11" s="997"/>
      <c r="J11" s="997"/>
      <c r="K11" s="997"/>
      <c r="L11" s="997"/>
      <c r="M11" s="997"/>
      <c r="N11" s="997"/>
      <c r="O11" s="998"/>
      <c r="P11" s="108"/>
      <c r="Q11" s="1005"/>
      <c r="R11" s="1005"/>
      <c r="S11" s="1005"/>
      <c r="T11" s="1005"/>
      <c r="U11" s="1005"/>
      <c r="V11" s="1005"/>
      <c r="W11" s="1005"/>
      <c r="X11" s="1006"/>
      <c r="Y11" s="1015" t="s">
        <v>12</v>
      </c>
      <c r="Z11" s="1016"/>
      <c r="AA11" s="1017"/>
      <c r="AB11" s="465"/>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999"/>
      <c r="H12" s="1000"/>
      <c r="I12" s="1000"/>
      <c r="J12" s="1000"/>
      <c r="K12" s="1000"/>
      <c r="L12" s="1000"/>
      <c r="M12" s="1000"/>
      <c r="N12" s="1000"/>
      <c r="O12" s="1001"/>
      <c r="P12" s="1007"/>
      <c r="Q12" s="1007"/>
      <c r="R12" s="1007"/>
      <c r="S12" s="1007"/>
      <c r="T12" s="1007"/>
      <c r="U12" s="1007"/>
      <c r="V12" s="1007"/>
      <c r="W12" s="1007"/>
      <c r="X12" s="1008"/>
      <c r="Y12" s="451" t="s">
        <v>54</v>
      </c>
      <c r="Z12" s="1012"/>
      <c r="AA12" s="1013"/>
      <c r="AB12" s="527"/>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7"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348</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0"/>
      <c r="Z16" s="828"/>
      <c r="AA16" s="829"/>
      <c r="AB16" s="1024" t="s">
        <v>11</v>
      </c>
      <c r="AC16" s="1025"/>
      <c r="AD16" s="1026"/>
      <c r="AE16" s="1030" t="s">
        <v>389</v>
      </c>
      <c r="AF16" s="1030"/>
      <c r="AG16" s="1030"/>
      <c r="AH16" s="1030"/>
      <c r="AI16" s="1030" t="s">
        <v>411</v>
      </c>
      <c r="AJ16" s="1030"/>
      <c r="AK16" s="1030"/>
      <c r="AL16" s="561"/>
      <c r="AM16" s="1030" t="s">
        <v>508</v>
      </c>
      <c r="AN16" s="1030"/>
      <c r="AO16" s="1030"/>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1"/>
      <c r="Z17" s="1022"/>
      <c r="AA17" s="1023"/>
      <c r="AB17" s="1027"/>
      <c r="AC17" s="1028"/>
      <c r="AD17" s="1029"/>
      <c r="AE17" s="915"/>
      <c r="AF17" s="915"/>
      <c r="AG17" s="915"/>
      <c r="AH17" s="915"/>
      <c r="AI17" s="915"/>
      <c r="AJ17" s="915"/>
      <c r="AK17" s="915"/>
      <c r="AL17" s="412"/>
      <c r="AM17" s="915"/>
      <c r="AN17" s="915"/>
      <c r="AO17" s="915"/>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997"/>
      <c r="I18" s="997"/>
      <c r="J18" s="997"/>
      <c r="K18" s="997"/>
      <c r="L18" s="997"/>
      <c r="M18" s="997"/>
      <c r="N18" s="997"/>
      <c r="O18" s="998"/>
      <c r="P18" s="108"/>
      <c r="Q18" s="1005"/>
      <c r="R18" s="1005"/>
      <c r="S18" s="1005"/>
      <c r="T18" s="1005"/>
      <c r="U18" s="1005"/>
      <c r="V18" s="1005"/>
      <c r="W18" s="1005"/>
      <c r="X18" s="1006"/>
      <c r="Y18" s="1015" t="s">
        <v>12</v>
      </c>
      <c r="Z18" s="1016"/>
      <c r="AA18" s="1017"/>
      <c r="AB18" s="465"/>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999"/>
      <c r="H19" s="1000"/>
      <c r="I19" s="1000"/>
      <c r="J19" s="1000"/>
      <c r="K19" s="1000"/>
      <c r="L19" s="1000"/>
      <c r="M19" s="1000"/>
      <c r="N19" s="1000"/>
      <c r="O19" s="1001"/>
      <c r="P19" s="1007"/>
      <c r="Q19" s="1007"/>
      <c r="R19" s="1007"/>
      <c r="S19" s="1007"/>
      <c r="T19" s="1007"/>
      <c r="U19" s="1007"/>
      <c r="V19" s="1007"/>
      <c r="W19" s="1007"/>
      <c r="X19" s="1008"/>
      <c r="Y19" s="451" t="s">
        <v>54</v>
      </c>
      <c r="Z19" s="1012"/>
      <c r="AA19" s="1013"/>
      <c r="AB19" s="527"/>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7"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348</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0"/>
      <c r="Z23" s="828"/>
      <c r="AA23" s="829"/>
      <c r="AB23" s="1024" t="s">
        <v>11</v>
      </c>
      <c r="AC23" s="1025"/>
      <c r="AD23" s="1026"/>
      <c r="AE23" s="1030" t="s">
        <v>389</v>
      </c>
      <c r="AF23" s="1030"/>
      <c r="AG23" s="1030"/>
      <c r="AH23" s="1030"/>
      <c r="AI23" s="1030" t="s">
        <v>411</v>
      </c>
      <c r="AJ23" s="1030"/>
      <c r="AK23" s="1030"/>
      <c r="AL23" s="561"/>
      <c r="AM23" s="1030" t="s">
        <v>508</v>
      </c>
      <c r="AN23" s="1030"/>
      <c r="AO23" s="1030"/>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1"/>
      <c r="Z24" s="1022"/>
      <c r="AA24" s="1023"/>
      <c r="AB24" s="1027"/>
      <c r="AC24" s="1028"/>
      <c r="AD24" s="1029"/>
      <c r="AE24" s="915"/>
      <c r="AF24" s="915"/>
      <c r="AG24" s="915"/>
      <c r="AH24" s="915"/>
      <c r="AI24" s="915"/>
      <c r="AJ24" s="915"/>
      <c r="AK24" s="915"/>
      <c r="AL24" s="412"/>
      <c r="AM24" s="915"/>
      <c r="AN24" s="915"/>
      <c r="AO24" s="915"/>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997"/>
      <c r="I25" s="997"/>
      <c r="J25" s="997"/>
      <c r="K25" s="997"/>
      <c r="L25" s="997"/>
      <c r="M25" s="997"/>
      <c r="N25" s="997"/>
      <c r="O25" s="998"/>
      <c r="P25" s="108"/>
      <c r="Q25" s="1005"/>
      <c r="R25" s="1005"/>
      <c r="S25" s="1005"/>
      <c r="T25" s="1005"/>
      <c r="U25" s="1005"/>
      <c r="V25" s="1005"/>
      <c r="W25" s="1005"/>
      <c r="X25" s="1006"/>
      <c r="Y25" s="1015" t="s">
        <v>12</v>
      </c>
      <c r="Z25" s="1016"/>
      <c r="AA25" s="1017"/>
      <c r="AB25" s="465"/>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999"/>
      <c r="H26" s="1000"/>
      <c r="I26" s="1000"/>
      <c r="J26" s="1000"/>
      <c r="K26" s="1000"/>
      <c r="L26" s="1000"/>
      <c r="M26" s="1000"/>
      <c r="N26" s="1000"/>
      <c r="O26" s="1001"/>
      <c r="P26" s="1007"/>
      <c r="Q26" s="1007"/>
      <c r="R26" s="1007"/>
      <c r="S26" s="1007"/>
      <c r="T26" s="1007"/>
      <c r="U26" s="1007"/>
      <c r="V26" s="1007"/>
      <c r="W26" s="1007"/>
      <c r="X26" s="1008"/>
      <c r="Y26" s="451" t="s">
        <v>54</v>
      </c>
      <c r="Z26" s="1012"/>
      <c r="AA26" s="1013"/>
      <c r="AB26" s="527"/>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7"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348</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0"/>
      <c r="Z30" s="828"/>
      <c r="AA30" s="829"/>
      <c r="AB30" s="1024" t="s">
        <v>11</v>
      </c>
      <c r="AC30" s="1025"/>
      <c r="AD30" s="1026"/>
      <c r="AE30" s="1030" t="s">
        <v>389</v>
      </c>
      <c r="AF30" s="1030"/>
      <c r="AG30" s="1030"/>
      <c r="AH30" s="1030"/>
      <c r="AI30" s="1030" t="s">
        <v>411</v>
      </c>
      <c r="AJ30" s="1030"/>
      <c r="AK30" s="1030"/>
      <c r="AL30" s="561"/>
      <c r="AM30" s="1030" t="s">
        <v>508</v>
      </c>
      <c r="AN30" s="1030"/>
      <c r="AO30" s="1030"/>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1"/>
      <c r="Z31" s="1022"/>
      <c r="AA31" s="1023"/>
      <c r="AB31" s="1027"/>
      <c r="AC31" s="1028"/>
      <c r="AD31" s="1029"/>
      <c r="AE31" s="915"/>
      <c r="AF31" s="915"/>
      <c r="AG31" s="915"/>
      <c r="AH31" s="915"/>
      <c r="AI31" s="915"/>
      <c r="AJ31" s="915"/>
      <c r="AK31" s="915"/>
      <c r="AL31" s="412"/>
      <c r="AM31" s="915"/>
      <c r="AN31" s="915"/>
      <c r="AO31" s="915"/>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997"/>
      <c r="I32" s="997"/>
      <c r="J32" s="997"/>
      <c r="K32" s="997"/>
      <c r="L32" s="997"/>
      <c r="M32" s="997"/>
      <c r="N32" s="997"/>
      <c r="O32" s="998"/>
      <c r="P32" s="108"/>
      <c r="Q32" s="1005"/>
      <c r="R32" s="1005"/>
      <c r="S32" s="1005"/>
      <c r="T32" s="1005"/>
      <c r="U32" s="1005"/>
      <c r="V32" s="1005"/>
      <c r="W32" s="1005"/>
      <c r="X32" s="1006"/>
      <c r="Y32" s="1015" t="s">
        <v>12</v>
      </c>
      <c r="Z32" s="1016"/>
      <c r="AA32" s="1017"/>
      <c r="AB32" s="465"/>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999"/>
      <c r="H33" s="1000"/>
      <c r="I33" s="1000"/>
      <c r="J33" s="1000"/>
      <c r="K33" s="1000"/>
      <c r="L33" s="1000"/>
      <c r="M33" s="1000"/>
      <c r="N33" s="1000"/>
      <c r="O33" s="1001"/>
      <c r="P33" s="1007"/>
      <c r="Q33" s="1007"/>
      <c r="R33" s="1007"/>
      <c r="S33" s="1007"/>
      <c r="T33" s="1007"/>
      <c r="U33" s="1007"/>
      <c r="V33" s="1007"/>
      <c r="W33" s="1007"/>
      <c r="X33" s="1008"/>
      <c r="Y33" s="451" t="s">
        <v>54</v>
      </c>
      <c r="Z33" s="1012"/>
      <c r="AA33" s="1013"/>
      <c r="AB33" s="527"/>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7"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348</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0"/>
      <c r="Z37" s="828"/>
      <c r="AA37" s="829"/>
      <c r="AB37" s="1024" t="s">
        <v>11</v>
      </c>
      <c r="AC37" s="1025"/>
      <c r="AD37" s="1026"/>
      <c r="AE37" s="1030" t="s">
        <v>389</v>
      </c>
      <c r="AF37" s="1030"/>
      <c r="AG37" s="1030"/>
      <c r="AH37" s="1030"/>
      <c r="AI37" s="1030" t="s">
        <v>411</v>
      </c>
      <c r="AJ37" s="1030"/>
      <c r="AK37" s="1030"/>
      <c r="AL37" s="561"/>
      <c r="AM37" s="1030" t="s">
        <v>508</v>
      </c>
      <c r="AN37" s="1030"/>
      <c r="AO37" s="1030"/>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1"/>
      <c r="Z38" s="1022"/>
      <c r="AA38" s="1023"/>
      <c r="AB38" s="1027"/>
      <c r="AC38" s="1028"/>
      <c r="AD38" s="1029"/>
      <c r="AE38" s="915"/>
      <c r="AF38" s="915"/>
      <c r="AG38" s="915"/>
      <c r="AH38" s="915"/>
      <c r="AI38" s="915"/>
      <c r="AJ38" s="915"/>
      <c r="AK38" s="915"/>
      <c r="AL38" s="412"/>
      <c r="AM38" s="915"/>
      <c r="AN38" s="915"/>
      <c r="AO38" s="915"/>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997"/>
      <c r="I39" s="997"/>
      <c r="J39" s="997"/>
      <c r="K39" s="997"/>
      <c r="L39" s="997"/>
      <c r="M39" s="997"/>
      <c r="N39" s="997"/>
      <c r="O39" s="998"/>
      <c r="P39" s="108"/>
      <c r="Q39" s="1005"/>
      <c r="R39" s="1005"/>
      <c r="S39" s="1005"/>
      <c r="T39" s="1005"/>
      <c r="U39" s="1005"/>
      <c r="V39" s="1005"/>
      <c r="W39" s="1005"/>
      <c r="X39" s="1006"/>
      <c r="Y39" s="1015" t="s">
        <v>12</v>
      </c>
      <c r="Z39" s="1016"/>
      <c r="AA39" s="1017"/>
      <c r="AB39" s="465"/>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999"/>
      <c r="H40" s="1000"/>
      <c r="I40" s="1000"/>
      <c r="J40" s="1000"/>
      <c r="K40" s="1000"/>
      <c r="L40" s="1000"/>
      <c r="M40" s="1000"/>
      <c r="N40" s="1000"/>
      <c r="O40" s="1001"/>
      <c r="P40" s="1007"/>
      <c r="Q40" s="1007"/>
      <c r="R40" s="1007"/>
      <c r="S40" s="1007"/>
      <c r="T40" s="1007"/>
      <c r="U40" s="1007"/>
      <c r="V40" s="1007"/>
      <c r="W40" s="1007"/>
      <c r="X40" s="1008"/>
      <c r="Y40" s="451" t="s">
        <v>54</v>
      </c>
      <c r="Z40" s="1012"/>
      <c r="AA40" s="1013"/>
      <c r="AB40" s="527"/>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7"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348</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0"/>
      <c r="Z44" s="828"/>
      <c r="AA44" s="829"/>
      <c r="AB44" s="1024" t="s">
        <v>11</v>
      </c>
      <c r="AC44" s="1025"/>
      <c r="AD44" s="1026"/>
      <c r="AE44" s="1030" t="s">
        <v>389</v>
      </c>
      <c r="AF44" s="1030"/>
      <c r="AG44" s="1030"/>
      <c r="AH44" s="1030"/>
      <c r="AI44" s="1030" t="s">
        <v>411</v>
      </c>
      <c r="AJ44" s="1030"/>
      <c r="AK44" s="1030"/>
      <c r="AL44" s="561"/>
      <c r="AM44" s="1030" t="s">
        <v>508</v>
      </c>
      <c r="AN44" s="1030"/>
      <c r="AO44" s="1030"/>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1"/>
      <c r="Z45" s="1022"/>
      <c r="AA45" s="1023"/>
      <c r="AB45" s="1027"/>
      <c r="AC45" s="1028"/>
      <c r="AD45" s="1029"/>
      <c r="AE45" s="915"/>
      <c r="AF45" s="915"/>
      <c r="AG45" s="915"/>
      <c r="AH45" s="915"/>
      <c r="AI45" s="915"/>
      <c r="AJ45" s="915"/>
      <c r="AK45" s="915"/>
      <c r="AL45" s="412"/>
      <c r="AM45" s="915"/>
      <c r="AN45" s="915"/>
      <c r="AO45" s="915"/>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997"/>
      <c r="I46" s="997"/>
      <c r="J46" s="997"/>
      <c r="K46" s="997"/>
      <c r="L46" s="997"/>
      <c r="M46" s="997"/>
      <c r="N46" s="997"/>
      <c r="O46" s="998"/>
      <c r="P46" s="108"/>
      <c r="Q46" s="1005"/>
      <c r="R46" s="1005"/>
      <c r="S46" s="1005"/>
      <c r="T46" s="1005"/>
      <c r="U46" s="1005"/>
      <c r="V46" s="1005"/>
      <c r="W46" s="1005"/>
      <c r="X46" s="1006"/>
      <c r="Y46" s="1015" t="s">
        <v>12</v>
      </c>
      <c r="Z46" s="1016"/>
      <c r="AA46" s="1017"/>
      <c r="AB46" s="465"/>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999"/>
      <c r="H47" s="1000"/>
      <c r="I47" s="1000"/>
      <c r="J47" s="1000"/>
      <c r="K47" s="1000"/>
      <c r="L47" s="1000"/>
      <c r="M47" s="1000"/>
      <c r="N47" s="1000"/>
      <c r="O47" s="1001"/>
      <c r="P47" s="1007"/>
      <c r="Q47" s="1007"/>
      <c r="R47" s="1007"/>
      <c r="S47" s="1007"/>
      <c r="T47" s="1007"/>
      <c r="U47" s="1007"/>
      <c r="V47" s="1007"/>
      <c r="W47" s="1007"/>
      <c r="X47" s="1008"/>
      <c r="Y47" s="451" t="s">
        <v>54</v>
      </c>
      <c r="Z47" s="1012"/>
      <c r="AA47" s="1013"/>
      <c r="AB47" s="527"/>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7"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348</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0"/>
      <c r="Z51" s="828"/>
      <c r="AA51" s="829"/>
      <c r="AB51" s="561" t="s">
        <v>11</v>
      </c>
      <c r="AC51" s="1025"/>
      <c r="AD51" s="1026"/>
      <c r="AE51" s="1030" t="s">
        <v>389</v>
      </c>
      <c r="AF51" s="1030"/>
      <c r="AG51" s="1030"/>
      <c r="AH51" s="1030"/>
      <c r="AI51" s="1030" t="s">
        <v>411</v>
      </c>
      <c r="AJ51" s="1030"/>
      <c r="AK51" s="1030"/>
      <c r="AL51" s="561"/>
      <c r="AM51" s="1030" t="s">
        <v>508</v>
      </c>
      <c r="AN51" s="1030"/>
      <c r="AO51" s="1030"/>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1"/>
      <c r="Z52" s="1022"/>
      <c r="AA52" s="1023"/>
      <c r="AB52" s="1027"/>
      <c r="AC52" s="1028"/>
      <c r="AD52" s="1029"/>
      <c r="AE52" s="915"/>
      <c r="AF52" s="915"/>
      <c r="AG52" s="915"/>
      <c r="AH52" s="915"/>
      <c r="AI52" s="915"/>
      <c r="AJ52" s="915"/>
      <c r="AK52" s="915"/>
      <c r="AL52" s="412"/>
      <c r="AM52" s="915"/>
      <c r="AN52" s="915"/>
      <c r="AO52" s="915"/>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997"/>
      <c r="I53" s="997"/>
      <c r="J53" s="997"/>
      <c r="K53" s="997"/>
      <c r="L53" s="997"/>
      <c r="M53" s="997"/>
      <c r="N53" s="997"/>
      <c r="O53" s="998"/>
      <c r="P53" s="108"/>
      <c r="Q53" s="1005"/>
      <c r="R53" s="1005"/>
      <c r="S53" s="1005"/>
      <c r="T53" s="1005"/>
      <c r="U53" s="1005"/>
      <c r="V53" s="1005"/>
      <c r="W53" s="1005"/>
      <c r="X53" s="1006"/>
      <c r="Y53" s="1015" t="s">
        <v>12</v>
      </c>
      <c r="Z53" s="1016"/>
      <c r="AA53" s="1017"/>
      <c r="AB53" s="465"/>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999"/>
      <c r="H54" s="1000"/>
      <c r="I54" s="1000"/>
      <c r="J54" s="1000"/>
      <c r="K54" s="1000"/>
      <c r="L54" s="1000"/>
      <c r="M54" s="1000"/>
      <c r="N54" s="1000"/>
      <c r="O54" s="1001"/>
      <c r="P54" s="1007"/>
      <c r="Q54" s="1007"/>
      <c r="R54" s="1007"/>
      <c r="S54" s="1007"/>
      <c r="T54" s="1007"/>
      <c r="U54" s="1007"/>
      <c r="V54" s="1007"/>
      <c r="W54" s="1007"/>
      <c r="X54" s="1008"/>
      <c r="Y54" s="451" t="s">
        <v>54</v>
      </c>
      <c r="Z54" s="1012"/>
      <c r="AA54" s="1013"/>
      <c r="AB54" s="527"/>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7"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348</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0"/>
      <c r="Z58" s="828"/>
      <c r="AA58" s="829"/>
      <c r="AB58" s="1024" t="s">
        <v>11</v>
      </c>
      <c r="AC58" s="1025"/>
      <c r="AD58" s="1026"/>
      <c r="AE58" s="1030" t="s">
        <v>389</v>
      </c>
      <c r="AF58" s="1030"/>
      <c r="AG58" s="1030"/>
      <c r="AH58" s="1030"/>
      <c r="AI58" s="1030" t="s">
        <v>411</v>
      </c>
      <c r="AJ58" s="1030"/>
      <c r="AK58" s="1030"/>
      <c r="AL58" s="561"/>
      <c r="AM58" s="1030" t="s">
        <v>508</v>
      </c>
      <c r="AN58" s="1030"/>
      <c r="AO58" s="1030"/>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1"/>
      <c r="Z59" s="1022"/>
      <c r="AA59" s="1023"/>
      <c r="AB59" s="1027"/>
      <c r="AC59" s="1028"/>
      <c r="AD59" s="1029"/>
      <c r="AE59" s="915"/>
      <c r="AF59" s="915"/>
      <c r="AG59" s="915"/>
      <c r="AH59" s="915"/>
      <c r="AI59" s="915"/>
      <c r="AJ59" s="915"/>
      <c r="AK59" s="915"/>
      <c r="AL59" s="412"/>
      <c r="AM59" s="915"/>
      <c r="AN59" s="915"/>
      <c r="AO59" s="915"/>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997"/>
      <c r="I60" s="997"/>
      <c r="J60" s="997"/>
      <c r="K60" s="997"/>
      <c r="L60" s="997"/>
      <c r="M60" s="997"/>
      <c r="N60" s="997"/>
      <c r="O60" s="998"/>
      <c r="P60" s="108"/>
      <c r="Q60" s="1005"/>
      <c r="R60" s="1005"/>
      <c r="S60" s="1005"/>
      <c r="T60" s="1005"/>
      <c r="U60" s="1005"/>
      <c r="V60" s="1005"/>
      <c r="W60" s="1005"/>
      <c r="X60" s="1006"/>
      <c r="Y60" s="1015" t="s">
        <v>12</v>
      </c>
      <c r="Z60" s="1016"/>
      <c r="AA60" s="1017"/>
      <c r="AB60" s="465"/>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999"/>
      <c r="H61" s="1000"/>
      <c r="I61" s="1000"/>
      <c r="J61" s="1000"/>
      <c r="K61" s="1000"/>
      <c r="L61" s="1000"/>
      <c r="M61" s="1000"/>
      <c r="N61" s="1000"/>
      <c r="O61" s="1001"/>
      <c r="P61" s="1007"/>
      <c r="Q61" s="1007"/>
      <c r="R61" s="1007"/>
      <c r="S61" s="1007"/>
      <c r="T61" s="1007"/>
      <c r="U61" s="1007"/>
      <c r="V61" s="1007"/>
      <c r="W61" s="1007"/>
      <c r="X61" s="1008"/>
      <c r="Y61" s="451" t="s">
        <v>54</v>
      </c>
      <c r="Z61" s="1012"/>
      <c r="AA61" s="1013"/>
      <c r="AB61" s="527"/>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7"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348</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0"/>
      <c r="Z65" s="828"/>
      <c r="AA65" s="829"/>
      <c r="AB65" s="1024" t="s">
        <v>11</v>
      </c>
      <c r="AC65" s="1025"/>
      <c r="AD65" s="1026"/>
      <c r="AE65" s="1030" t="s">
        <v>389</v>
      </c>
      <c r="AF65" s="1030"/>
      <c r="AG65" s="1030"/>
      <c r="AH65" s="1030"/>
      <c r="AI65" s="1030" t="s">
        <v>411</v>
      </c>
      <c r="AJ65" s="1030"/>
      <c r="AK65" s="1030"/>
      <c r="AL65" s="561"/>
      <c r="AM65" s="1030" t="s">
        <v>508</v>
      </c>
      <c r="AN65" s="1030"/>
      <c r="AO65" s="1030"/>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1"/>
      <c r="Z66" s="1022"/>
      <c r="AA66" s="1023"/>
      <c r="AB66" s="1027"/>
      <c r="AC66" s="1028"/>
      <c r="AD66" s="1029"/>
      <c r="AE66" s="915"/>
      <c r="AF66" s="915"/>
      <c r="AG66" s="915"/>
      <c r="AH66" s="915"/>
      <c r="AI66" s="915"/>
      <c r="AJ66" s="915"/>
      <c r="AK66" s="915"/>
      <c r="AL66" s="412"/>
      <c r="AM66" s="915"/>
      <c r="AN66" s="915"/>
      <c r="AO66" s="915"/>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997"/>
      <c r="I67" s="997"/>
      <c r="J67" s="997"/>
      <c r="K67" s="997"/>
      <c r="L67" s="997"/>
      <c r="M67" s="997"/>
      <c r="N67" s="997"/>
      <c r="O67" s="998"/>
      <c r="P67" s="108"/>
      <c r="Q67" s="1005"/>
      <c r="R67" s="1005"/>
      <c r="S67" s="1005"/>
      <c r="T67" s="1005"/>
      <c r="U67" s="1005"/>
      <c r="V67" s="1005"/>
      <c r="W67" s="1005"/>
      <c r="X67" s="1006"/>
      <c r="Y67" s="1015" t="s">
        <v>12</v>
      </c>
      <c r="Z67" s="1016"/>
      <c r="AA67" s="1017"/>
      <c r="AB67" s="465"/>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999"/>
      <c r="H68" s="1000"/>
      <c r="I68" s="1000"/>
      <c r="J68" s="1000"/>
      <c r="K68" s="1000"/>
      <c r="L68" s="1000"/>
      <c r="M68" s="1000"/>
      <c r="N68" s="1000"/>
      <c r="O68" s="1001"/>
      <c r="P68" s="1007"/>
      <c r="Q68" s="1007"/>
      <c r="R68" s="1007"/>
      <c r="S68" s="1007"/>
      <c r="T68" s="1007"/>
      <c r="U68" s="1007"/>
      <c r="V68" s="1007"/>
      <c r="W68" s="1007"/>
      <c r="X68" s="1008"/>
      <c r="Y68" s="451" t="s">
        <v>54</v>
      </c>
      <c r="Z68" s="1012"/>
      <c r="AA68" s="1013"/>
      <c r="AB68" s="527"/>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02"/>
      <c r="H69" s="1003"/>
      <c r="I69" s="1003"/>
      <c r="J69" s="1003"/>
      <c r="K69" s="1003"/>
      <c r="L69" s="1003"/>
      <c r="M69" s="1003"/>
      <c r="N69" s="1003"/>
      <c r="O69" s="1004"/>
      <c r="P69" s="1009"/>
      <c r="Q69" s="1009"/>
      <c r="R69" s="1009"/>
      <c r="S69" s="1009"/>
      <c r="T69" s="1009"/>
      <c r="U69" s="1009"/>
      <c r="V69" s="1009"/>
      <c r="W69" s="1009"/>
      <c r="X69" s="1010"/>
      <c r="Y69" s="451" t="s">
        <v>13</v>
      </c>
      <c r="Z69" s="1012"/>
      <c r="AA69" s="1013"/>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8" t="s">
        <v>365</v>
      </c>
      <c r="H2" s="599"/>
      <c r="I2" s="599"/>
      <c r="J2" s="599"/>
      <c r="K2" s="599"/>
      <c r="L2" s="599"/>
      <c r="M2" s="599"/>
      <c r="N2" s="599"/>
      <c r="O2" s="599"/>
      <c r="P2" s="599"/>
      <c r="Q2" s="599"/>
      <c r="R2" s="599"/>
      <c r="S2" s="599"/>
      <c r="T2" s="599"/>
      <c r="U2" s="599"/>
      <c r="V2" s="599"/>
      <c r="W2" s="599"/>
      <c r="X2" s="599"/>
      <c r="Y2" s="599"/>
      <c r="Z2" s="599"/>
      <c r="AA2" s="599"/>
      <c r="AB2" s="600"/>
      <c r="AC2" s="598" t="s">
        <v>367</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4" t="s">
        <v>17</v>
      </c>
      <c r="H3" s="673"/>
      <c r="I3" s="673"/>
      <c r="J3" s="673"/>
      <c r="K3" s="673"/>
      <c r="L3" s="672" t="s">
        <v>18</v>
      </c>
      <c r="M3" s="673"/>
      <c r="N3" s="673"/>
      <c r="O3" s="673"/>
      <c r="P3" s="673"/>
      <c r="Q3" s="673"/>
      <c r="R3" s="673"/>
      <c r="S3" s="673"/>
      <c r="T3" s="673"/>
      <c r="U3" s="673"/>
      <c r="V3" s="673"/>
      <c r="W3" s="673"/>
      <c r="X3" s="674"/>
      <c r="Y3" s="658" t="s">
        <v>19</v>
      </c>
      <c r="Z3" s="659"/>
      <c r="AA3" s="659"/>
      <c r="AB3" s="803"/>
      <c r="AC3" s="814"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x14ac:dyDescent="0.15">
      <c r="A4" s="1043"/>
      <c r="B4" s="1044"/>
      <c r="C4" s="1044"/>
      <c r="D4" s="1044"/>
      <c r="E4" s="1044"/>
      <c r="F4" s="1045"/>
      <c r="G4" s="675"/>
      <c r="H4" s="676"/>
      <c r="I4" s="676"/>
      <c r="J4" s="676"/>
      <c r="K4" s="677"/>
      <c r="L4" s="669"/>
      <c r="M4" s="670"/>
      <c r="N4" s="670"/>
      <c r="O4" s="670"/>
      <c r="P4" s="670"/>
      <c r="Q4" s="670"/>
      <c r="R4" s="670"/>
      <c r="S4" s="670"/>
      <c r="T4" s="670"/>
      <c r="U4" s="670"/>
      <c r="V4" s="670"/>
      <c r="W4" s="670"/>
      <c r="X4" s="671"/>
      <c r="Y4" s="387"/>
      <c r="Z4" s="388"/>
      <c r="AA4" s="388"/>
      <c r="AB4" s="807"/>
      <c r="AC4" s="675"/>
      <c r="AD4" s="676"/>
      <c r="AE4" s="676"/>
      <c r="AF4" s="676"/>
      <c r="AG4" s="677"/>
      <c r="AH4" s="669"/>
      <c r="AI4" s="670"/>
      <c r="AJ4" s="670"/>
      <c r="AK4" s="670"/>
      <c r="AL4" s="670"/>
      <c r="AM4" s="670"/>
      <c r="AN4" s="670"/>
      <c r="AO4" s="670"/>
      <c r="AP4" s="670"/>
      <c r="AQ4" s="670"/>
      <c r="AR4" s="670"/>
      <c r="AS4" s="670"/>
      <c r="AT4" s="671"/>
      <c r="AU4" s="387"/>
      <c r="AV4" s="388"/>
      <c r="AW4" s="388"/>
      <c r="AX4" s="389"/>
      <c r="AY4" s="34">
        <f t="shared" ref="AY4:AY14" si="0">$AY$2</f>
        <v>0</v>
      </c>
    </row>
    <row r="5" spans="1:51" ht="24.75" customHeight="1" x14ac:dyDescent="0.15">
      <c r="A5" s="1043"/>
      <c r="B5" s="1044"/>
      <c r="C5" s="1044"/>
      <c r="D5" s="1044"/>
      <c r="E5" s="1044"/>
      <c r="F5" s="1045"/>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3"/>
      <c r="B6" s="1044"/>
      <c r="C6" s="1044"/>
      <c r="D6" s="1044"/>
      <c r="E6" s="1044"/>
      <c r="F6" s="1045"/>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3"/>
      <c r="B7" s="1044"/>
      <c r="C7" s="1044"/>
      <c r="D7" s="1044"/>
      <c r="E7" s="1044"/>
      <c r="F7" s="1045"/>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3"/>
      <c r="B8" s="1044"/>
      <c r="C8" s="1044"/>
      <c r="D8" s="1044"/>
      <c r="E8" s="1044"/>
      <c r="F8" s="1045"/>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3"/>
      <c r="B9" s="1044"/>
      <c r="C9" s="1044"/>
      <c r="D9" s="1044"/>
      <c r="E9" s="1044"/>
      <c r="F9" s="1045"/>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3"/>
      <c r="B10" s="1044"/>
      <c r="C10" s="1044"/>
      <c r="D10" s="1044"/>
      <c r="E10" s="1044"/>
      <c r="F10" s="1045"/>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3"/>
      <c r="B11" s="1044"/>
      <c r="C11" s="1044"/>
      <c r="D11" s="1044"/>
      <c r="E11" s="1044"/>
      <c r="F11" s="1045"/>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3"/>
      <c r="B12" s="1044"/>
      <c r="C12" s="1044"/>
      <c r="D12" s="1044"/>
      <c r="E12" s="1044"/>
      <c r="F12" s="1045"/>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3"/>
      <c r="B13" s="1044"/>
      <c r="C13" s="1044"/>
      <c r="D13" s="1044"/>
      <c r="E13" s="1044"/>
      <c r="F13" s="1045"/>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3"/>
      <c r="B14" s="1044"/>
      <c r="C14" s="1044"/>
      <c r="D14" s="1044"/>
      <c r="E14" s="1044"/>
      <c r="F14" s="104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3"/>
      <c r="B15" s="1044"/>
      <c r="C15" s="1044"/>
      <c r="D15" s="1044"/>
      <c r="E15" s="1044"/>
      <c r="F15" s="1045"/>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8"/>
      <c r="AY15">
        <f>COUNTA($G$17,$AC$17)</f>
        <v>0</v>
      </c>
    </row>
    <row r="16" spans="1:51" ht="25.5" customHeight="1" x14ac:dyDescent="0.15">
      <c r="A16" s="1043"/>
      <c r="B16" s="1044"/>
      <c r="C16" s="1044"/>
      <c r="D16" s="1044"/>
      <c r="E16" s="1044"/>
      <c r="F16" s="1045"/>
      <c r="G16" s="814"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4"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x14ac:dyDescent="0.15">
      <c r="A17" s="1043"/>
      <c r="B17" s="1044"/>
      <c r="C17" s="1044"/>
      <c r="D17" s="1044"/>
      <c r="E17" s="1044"/>
      <c r="F17" s="1045"/>
      <c r="G17" s="675"/>
      <c r="H17" s="676"/>
      <c r="I17" s="676"/>
      <c r="J17" s="676"/>
      <c r="K17" s="677"/>
      <c r="L17" s="669"/>
      <c r="M17" s="670"/>
      <c r="N17" s="670"/>
      <c r="O17" s="670"/>
      <c r="P17" s="670"/>
      <c r="Q17" s="670"/>
      <c r="R17" s="670"/>
      <c r="S17" s="670"/>
      <c r="T17" s="670"/>
      <c r="U17" s="670"/>
      <c r="V17" s="670"/>
      <c r="W17" s="670"/>
      <c r="X17" s="671"/>
      <c r="Y17" s="387"/>
      <c r="Z17" s="388"/>
      <c r="AA17" s="388"/>
      <c r="AB17" s="807"/>
      <c r="AC17" s="675"/>
      <c r="AD17" s="676"/>
      <c r="AE17" s="676"/>
      <c r="AF17" s="676"/>
      <c r="AG17" s="677"/>
      <c r="AH17" s="669"/>
      <c r="AI17" s="670"/>
      <c r="AJ17" s="670"/>
      <c r="AK17" s="670"/>
      <c r="AL17" s="670"/>
      <c r="AM17" s="670"/>
      <c r="AN17" s="670"/>
      <c r="AO17" s="670"/>
      <c r="AP17" s="670"/>
      <c r="AQ17" s="670"/>
      <c r="AR17" s="670"/>
      <c r="AS17" s="670"/>
      <c r="AT17" s="671"/>
      <c r="AU17" s="387"/>
      <c r="AV17" s="388"/>
      <c r="AW17" s="388"/>
      <c r="AX17" s="389"/>
      <c r="AY17" s="34">
        <f t="shared" ref="AY17:AY27" si="1">$AY$15</f>
        <v>0</v>
      </c>
    </row>
    <row r="18" spans="1:51" ht="24.75" customHeight="1" x14ac:dyDescent="0.15">
      <c r="A18" s="1043"/>
      <c r="B18" s="1044"/>
      <c r="C18" s="1044"/>
      <c r="D18" s="1044"/>
      <c r="E18" s="1044"/>
      <c r="F18" s="1045"/>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3"/>
      <c r="B19" s="1044"/>
      <c r="C19" s="1044"/>
      <c r="D19" s="1044"/>
      <c r="E19" s="1044"/>
      <c r="F19" s="1045"/>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3"/>
      <c r="B20" s="1044"/>
      <c r="C20" s="1044"/>
      <c r="D20" s="1044"/>
      <c r="E20" s="1044"/>
      <c r="F20" s="1045"/>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3"/>
      <c r="B21" s="1044"/>
      <c r="C21" s="1044"/>
      <c r="D21" s="1044"/>
      <c r="E21" s="1044"/>
      <c r="F21" s="1045"/>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3"/>
      <c r="B22" s="1044"/>
      <c r="C22" s="1044"/>
      <c r="D22" s="1044"/>
      <c r="E22" s="1044"/>
      <c r="F22" s="1045"/>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3"/>
      <c r="B23" s="1044"/>
      <c r="C23" s="1044"/>
      <c r="D23" s="1044"/>
      <c r="E23" s="1044"/>
      <c r="F23" s="1045"/>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3"/>
      <c r="B24" s="1044"/>
      <c r="C24" s="1044"/>
      <c r="D24" s="1044"/>
      <c r="E24" s="1044"/>
      <c r="F24" s="1045"/>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3"/>
      <c r="B25" s="1044"/>
      <c r="C25" s="1044"/>
      <c r="D25" s="1044"/>
      <c r="E25" s="1044"/>
      <c r="F25" s="1045"/>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3"/>
      <c r="B26" s="1044"/>
      <c r="C26" s="1044"/>
      <c r="D26" s="1044"/>
      <c r="E26" s="1044"/>
      <c r="F26" s="1045"/>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3"/>
      <c r="B27" s="1044"/>
      <c r="C27" s="1044"/>
      <c r="D27" s="1044"/>
      <c r="E27" s="1044"/>
      <c r="F27" s="104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3"/>
      <c r="B28" s="1044"/>
      <c r="C28" s="1044"/>
      <c r="D28" s="1044"/>
      <c r="E28" s="1044"/>
      <c r="F28" s="1045"/>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8"/>
      <c r="AY28">
        <f>COUNTA($G$30,$AC$30)</f>
        <v>0</v>
      </c>
    </row>
    <row r="29" spans="1:51" ht="24.75" customHeight="1" x14ac:dyDescent="0.15">
      <c r="A29" s="1043"/>
      <c r="B29" s="1044"/>
      <c r="C29" s="1044"/>
      <c r="D29" s="1044"/>
      <c r="E29" s="1044"/>
      <c r="F29" s="1045"/>
      <c r="G29" s="814"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4"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x14ac:dyDescent="0.15">
      <c r="A30" s="1043"/>
      <c r="B30" s="1044"/>
      <c r="C30" s="1044"/>
      <c r="D30" s="1044"/>
      <c r="E30" s="1044"/>
      <c r="F30" s="1045"/>
      <c r="G30" s="675"/>
      <c r="H30" s="676"/>
      <c r="I30" s="676"/>
      <c r="J30" s="676"/>
      <c r="K30" s="677"/>
      <c r="L30" s="669"/>
      <c r="M30" s="670"/>
      <c r="N30" s="670"/>
      <c r="O30" s="670"/>
      <c r="P30" s="670"/>
      <c r="Q30" s="670"/>
      <c r="R30" s="670"/>
      <c r="S30" s="670"/>
      <c r="T30" s="670"/>
      <c r="U30" s="670"/>
      <c r="V30" s="670"/>
      <c r="W30" s="670"/>
      <c r="X30" s="671"/>
      <c r="Y30" s="387"/>
      <c r="Z30" s="388"/>
      <c r="AA30" s="388"/>
      <c r="AB30" s="807"/>
      <c r="AC30" s="675"/>
      <c r="AD30" s="676"/>
      <c r="AE30" s="676"/>
      <c r="AF30" s="676"/>
      <c r="AG30" s="677"/>
      <c r="AH30" s="669"/>
      <c r="AI30" s="670"/>
      <c r="AJ30" s="670"/>
      <c r="AK30" s="670"/>
      <c r="AL30" s="670"/>
      <c r="AM30" s="670"/>
      <c r="AN30" s="670"/>
      <c r="AO30" s="670"/>
      <c r="AP30" s="670"/>
      <c r="AQ30" s="670"/>
      <c r="AR30" s="670"/>
      <c r="AS30" s="670"/>
      <c r="AT30" s="671"/>
      <c r="AU30" s="387"/>
      <c r="AV30" s="388"/>
      <c r="AW30" s="388"/>
      <c r="AX30" s="389"/>
      <c r="AY30" s="34">
        <f t="shared" ref="AY30:AY40" si="2">$AY$28</f>
        <v>0</v>
      </c>
    </row>
    <row r="31" spans="1:51" ht="24.75" customHeight="1" x14ac:dyDescent="0.15">
      <c r="A31" s="1043"/>
      <c r="B31" s="1044"/>
      <c r="C31" s="1044"/>
      <c r="D31" s="1044"/>
      <c r="E31" s="1044"/>
      <c r="F31" s="1045"/>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3"/>
      <c r="B32" s="1044"/>
      <c r="C32" s="1044"/>
      <c r="D32" s="1044"/>
      <c r="E32" s="1044"/>
      <c r="F32" s="1045"/>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3"/>
      <c r="B33" s="1044"/>
      <c r="C33" s="1044"/>
      <c r="D33" s="1044"/>
      <c r="E33" s="1044"/>
      <c r="F33" s="1045"/>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3"/>
      <c r="B34" s="1044"/>
      <c r="C34" s="1044"/>
      <c r="D34" s="1044"/>
      <c r="E34" s="1044"/>
      <c r="F34" s="1045"/>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3"/>
      <c r="B35" s="1044"/>
      <c r="C35" s="1044"/>
      <c r="D35" s="1044"/>
      <c r="E35" s="1044"/>
      <c r="F35" s="1045"/>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3"/>
      <c r="B36" s="1044"/>
      <c r="C36" s="1044"/>
      <c r="D36" s="1044"/>
      <c r="E36" s="1044"/>
      <c r="F36" s="1045"/>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3"/>
      <c r="B37" s="1044"/>
      <c r="C37" s="1044"/>
      <c r="D37" s="1044"/>
      <c r="E37" s="1044"/>
      <c r="F37" s="1045"/>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3"/>
      <c r="B38" s="1044"/>
      <c r="C38" s="1044"/>
      <c r="D38" s="1044"/>
      <c r="E38" s="1044"/>
      <c r="F38" s="1045"/>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3"/>
      <c r="B39" s="1044"/>
      <c r="C39" s="1044"/>
      <c r="D39" s="1044"/>
      <c r="E39" s="1044"/>
      <c r="F39" s="1045"/>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3"/>
      <c r="B40" s="1044"/>
      <c r="C40" s="1044"/>
      <c r="D40" s="1044"/>
      <c r="E40" s="1044"/>
      <c r="F40" s="104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3"/>
      <c r="B41" s="1044"/>
      <c r="C41" s="1044"/>
      <c r="D41" s="1044"/>
      <c r="E41" s="1044"/>
      <c r="F41" s="1045"/>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8"/>
      <c r="AY41">
        <f>COUNTA($G$43,$AC$43)</f>
        <v>0</v>
      </c>
    </row>
    <row r="42" spans="1:51" ht="24.75" customHeight="1" x14ac:dyDescent="0.15">
      <c r="A42" s="1043"/>
      <c r="B42" s="1044"/>
      <c r="C42" s="1044"/>
      <c r="D42" s="1044"/>
      <c r="E42" s="1044"/>
      <c r="F42" s="1045"/>
      <c r="G42" s="814"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4"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43"/>
      <c r="B43" s="1044"/>
      <c r="C43" s="1044"/>
      <c r="D43" s="1044"/>
      <c r="E43" s="1044"/>
      <c r="F43" s="1045"/>
      <c r="G43" s="675"/>
      <c r="H43" s="676"/>
      <c r="I43" s="676"/>
      <c r="J43" s="676"/>
      <c r="K43" s="677"/>
      <c r="L43" s="669"/>
      <c r="M43" s="670"/>
      <c r="N43" s="670"/>
      <c r="O43" s="670"/>
      <c r="P43" s="670"/>
      <c r="Q43" s="670"/>
      <c r="R43" s="670"/>
      <c r="S43" s="670"/>
      <c r="T43" s="670"/>
      <c r="U43" s="670"/>
      <c r="V43" s="670"/>
      <c r="W43" s="670"/>
      <c r="X43" s="671"/>
      <c r="Y43" s="387"/>
      <c r="Z43" s="388"/>
      <c r="AA43" s="388"/>
      <c r="AB43" s="807"/>
      <c r="AC43" s="675"/>
      <c r="AD43" s="676"/>
      <c r="AE43" s="676"/>
      <c r="AF43" s="676"/>
      <c r="AG43" s="677"/>
      <c r="AH43" s="669"/>
      <c r="AI43" s="670"/>
      <c r="AJ43" s="670"/>
      <c r="AK43" s="670"/>
      <c r="AL43" s="670"/>
      <c r="AM43" s="670"/>
      <c r="AN43" s="670"/>
      <c r="AO43" s="670"/>
      <c r="AP43" s="670"/>
      <c r="AQ43" s="670"/>
      <c r="AR43" s="670"/>
      <c r="AS43" s="670"/>
      <c r="AT43" s="671"/>
      <c r="AU43" s="387"/>
      <c r="AV43" s="388"/>
      <c r="AW43" s="388"/>
      <c r="AX43" s="389"/>
      <c r="AY43" s="34">
        <f t="shared" ref="AY43:AY53" si="3">$AY$41</f>
        <v>0</v>
      </c>
    </row>
    <row r="44" spans="1:51" ht="24.75" customHeight="1" x14ac:dyDescent="0.15">
      <c r="A44" s="1043"/>
      <c r="B44" s="1044"/>
      <c r="C44" s="1044"/>
      <c r="D44" s="1044"/>
      <c r="E44" s="1044"/>
      <c r="F44" s="1045"/>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3"/>
      <c r="B45" s="1044"/>
      <c r="C45" s="1044"/>
      <c r="D45" s="1044"/>
      <c r="E45" s="1044"/>
      <c r="F45" s="1045"/>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3"/>
      <c r="B46" s="1044"/>
      <c r="C46" s="1044"/>
      <c r="D46" s="1044"/>
      <c r="E46" s="1044"/>
      <c r="F46" s="1045"/>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3"/>
      <c r="B47" s="1044"/>
      <c r="C47" s="1044"/>
      <c r="D47" s="1044"/>
      <c r="E47" s="1044"/>
      <c r="F47" s="1045"/>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3"/>
      <c r="B48" s="1044"/>
      <c r="C48" s="1044"/>
      <c r="D48" s="1044"/>
      <c r="E48" s="1044"/>
      <c r="F48" s="1045"/>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3"/>
      <c r="B49" s="1044"/>
      <c r="C49" s="1044"/>
      <c r="D49" s="1044"/>
      <c r="E49" s="1044"/>
      <c r="F49" s="1045"/>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3"/>
      <c r="B50" s="1044"/>
      <c r="C50" s="1044"/>
      <c r="D50" s="1044"/>
      <c r="E50" s="1044"/>
      <c r="F50" s="1045"/>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3"/>
      <c r="B51" s="1044"/>
      <c r="C51" s="1044"/>
      <c r="D51" s="1044"/>
      <c r="E51" s="1044"/>
      <c r="F51" s="1045"/>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3"/>
      <c r="B52" s="1044"/>
      <c r="C52" s="1044"/>
      <c r="D52" s="1044"/>
      <c r="E52" s="1044"/>
      <c r="F52" s="1045"/>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8"/>
      <c r="AY55">
        <f>COUNTA($G$57,$AC$57)</f>
        <v>0</v>
      </c>
    </row>
    <row r="56" spans="1:51" ht="24.75" customHeight="1" x14ac:dyDescent="0.15">
      <c r="A56" s="1043"/>
      <c r="B56" s="1044"/>
      <c r="C56" s="1044"/>
      <c r="D56" s="1044"/>
      <c r="E56" s="1044"/>
      <c r="F56" s="1045"/>
      <c r="G56" s="814"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4"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43"/>
      <c r="B57" s="1044"/>
      <c r="C57" s="1044"/>
      <c r="D57" s="1044"/>
      <c r="E57" s="1044"/>
      <c r="F57" s="1045"/>
      <c r="G57" s="675"/>
      <c r="H57" s="676"/>
      <c r="I57" s="676"/>
      <c r="J57" s="676"/>
      <c r="K57" s="677"/>
      <c r="L57" s="669"/>
      <c r="M57" s="670"/>
      <c r="N57" s="670"/>
      <c r="O57" s="670"/>
      <c r="P57" s="670"/>
      <c r="Q57" s="670"/>
      <c r="R57" s="670"/>
      <c r="S57" s="670"/>
      <c r="T57" s="670"/>
      <c r="U57" s="670"/>
      <c r="V57" s="670"/>
      <c r="W57" s="670"/>
      <c r="X57" s="671"/>
      <c r="Y57" s="387"/>
      <c r="Z57" s="388"/>
      <c r="AA57" s="388"/>
      <c r="AB57" s="807"/>
      <c r="AC57" s="675"/>
      <c r="AD57" s="676"/>
      <c r="AE57" s="676"/>
      <c r="AF57" s="676"/>
      <c r="AG57" s="677"/>
      <c r="AH57" s="669"/>
      <c r="AI57" s="670"/>
      <c r="AJ57" s="670"/>
      <c r="AK57" s="670"/>
      <c r="AL57" s="670"/>
      <c r="AM57" s="670"/>
      <c r="AN57" s="670"/>
      <c r="AO57" s="670"/>
      <c r="AP57" s="670"/>
      <c r="AQ57" s="670"/>
      <c r="AR57" s="670"/>
      <c r="AS57" s="670"/>
      <c r="AT57" s="671"/>
      <c r="AU57" s="387"/>
      <c r="AV57" s="388"/>
      <c r="AW57" s="388"/>
      <c r="AX57" s="389"/>
      <c r="AY57" s="34">
        <f t="shared" ref="AY57:AY67" si="4">$AY$55</f>
        <v>0</v>
      </c>
    </row>
    <row r="58" spans="1:51" ht="24.75" customHeight="1" x14ac:dyDescent="0.15">
      <c r="A58" s="1043"/>
      <c r="B58" s="1044"/>
      <c r="C58" s="1044"/>
      <c r="D58" s="1044"/>
      <c r="E58" s="1044"/>
      <c r="F58" s="1045"/>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3"/>
      <c r="B59" s="1044"/>
      <c r="C59" s="1044"/>
      <c r="D59" s="1044"/>
      <c r="E59" s="1044"/>
      <c r="F59" s="1045"/>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3"/>
      <c r="B60" s="1044"/>
      <c r="C60" s="1044"/>
      <c r="D60" s="1044"/>
      <c r="E60" s="1044"/>
      <c r="F60" s="1045"/>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3"/>
      <c r="B61" s="1044"/>
      <c r="C61" s="1044"/>
      <c r="D61" s="1044"/>
      <c r="E61" s="1044"/>
      <c r="F61" s="1045"/>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3"/>
      <c r="B62" s="1044"/>
      <c r="C62" s="1044"/>
      <c r="D62" s="1044"/>
      <c r="E62" s="1044"/>
      <c r="F62" s="1045"/>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3"/>
      <c r="B63" s="1044"/>
      <c r="C63" s="1044"/>
      <c r="D63" s="1044"/>
      <c r="E63" s="1044"/>
      <c r="F63" s="1045"/>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3"/>
      <c r="B64" s="1044"/>
      <c r="C64" s="1044"/>
      <c r="D64" s="1044"/>
      <c r="E64" s="1044"/>
      <c r="F64" s="1045"/>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3"/>
      <c r="B65" s="1044"/>
      <c r="C65" s="1044"/>
      <c r="D65" s="1044"/>
      <c r="E65" s="1044"/>
      <c r="F65" s="1045"/>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3"/>
      <c r="B66" s="1044"/>
      <c r="C66" s="1044"/>
      <c r="D66" s="1044"/>
      <c r="E66" s="1044"/>
      <c r="F66" s="1045"/>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3"/>
      <c r="B67" s="1044"/>
      <c r="C67" s="1044"/>
      <c r="D67" s="1044"/>
      <c r="E67" s="1044"/>
      <c r="F67" s="104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3"/>
      <c r="B68" s="1044"/>
      <c r="C68" s="1044"/>
      <c r="D68" s="1044"/>
      <c r="E68" s="1044"/>
      <c r="F68" s="1045"/>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8"/>
      <c r="AY68">
        <f>COUNTA($G$70,$AC$70)</f>
        <v>0</v>
      </c>
    </row>
    <row r="69" spans="1:51" ht="25.5" customHeight="1" x14ac:dyDescent="0.15">
      <c r="A69" s="1043"/>
      <c r="B69" s="1044"/>
      <c r="C69" s="1044"/>
      <c r="D69" s="1044"/>
      <c r="E69" s="1044"/>
      <c r="F69" s="1045"/>
      <c r="G69" s="814"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4"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43"/>
      <c r="B70" s="1044"/>
      <c r="C70" s="1044"/>
      <c r="D70" s="1044"/>
      <c r="E70" s="1044"/>
      <c r="F70" s="1045"/>
      <c r="G70" s="675"/>
      <c r="H70" s="676"/>
      <c r="I70" s="676"/>
      <c r="J70" s="676"/>
      <c r="K70" s="677"/>
      <c r="L70" s="669"/>
      <c r="M70" s="670"/>
      <c r="N70" s="670"/>
      <c r="O70" s="670"/>
      <c r="P70" s="670"/>
      <c r="Q70" s="670"/>
      <c r="R70" s="670"/>
      <c r="S70" s="670"/>
      <c r="T70" s="670"/>
      <c r="U70" s="670"/>
      <c r="V70" s="670"/>
      <c r="W70" s="670"/>
      <c r="X70" s="671"/>
      <c r="Y70" s="387"/>
      <c r="Z70" s="388"/>
      <c r="AA70" s="388"/>
      <c r="AB70" s="807"/>
      <c r="AC70" s="675"/>
      <c r="AD70" s="676"/>
      <c r="AE70" s="676"/>
      <c r="AF70" s="676"/>
      <c r="AG70" s="677"/>
      <c r="AH70" s="669"/>
      <c r="AI70" s="670"/>
      <c r="AJ70" s="670"/>
      <c r="AK70" s="670"/>
      <c r="AL70" s="670"/>
      <c r="AM70" s="670"/>
      <c r="AN70" s="670"/>
      <c r="AO70" s="670"/>
      <c r="AP70" s="670"/>
      <c r="AQ70" s="670"/>
      <c r="AR70" s="670"/>
      <c r="AS70" s="670"/>
      <c r="AT70" s="671"/>
      <c r="AU70" s="387"/>
      <c r="AV70" s="388"/>
      <c r="AW70" s="388"/>
      <c r="AX70" s="389"/>
      <c r="AY70" s="34">
        <f t="shared" ref="AY70:AY80" si="5">$AY$68</f>
        <v>0</v>
      </c>
    </row>
    <row r="71" spans="1:51" ht="24.75" customHeight="1" x14ac:dyDescent="0.15">
      <c r="A71" s="1043"/>
      <c r="B71" s="1044"/>
      <c r="C71" s="1044"/>
      <c r="D71" s="1044"/>
      <c r="E71" s="1044"/>
      <c r="F71" s="1045"/>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3"/>
      <c r="B72" s="1044"/>
      <c r="C72" s="1044"/>
      <c r="D72" s="1044"/>
      <c r="E72" s="1044"/>
      <c r="F72" s="1045"/>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3"/>
      <c r="B73" s="1044"/>
      <c r="C73" s="1044"/>
      <c r="D73" s="1044"/>
      <c r="E73" s="1044"/>
      <c r="F73" s="1045"/>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3"/>
      <c r="B74" s="1044"/>
      <c r="C74" s="1044"/>
      <c r="D74" s="1044"/>
      <c r="E74" s="1044"/>
      <c r="F74" s="1045"/>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3"/>
      <c r="B75" s="1044"/>
      <c r="C75" s="1044"/>
      <c r="D75" s="1044"/>
      <c r="E75" s="1044"/>
      <c r="F75" s="1045"/>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3"/>
      <c r="B76" s="1044"/>
      <c r="C76" s="1044"/>
      <c r="D76" s="1044"/>
      <c r="E76" s="1044"/>
      <c r="F76" s="1045"/>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3"/>
      <c r="B77" s="1044"/>
      <c r="C77" s="1044"/>
      <c r="D77" s="1044"/>
      <c r="E77" s="1044"/>
      <c r="F77" s="1045"/>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3"/>
      <c r="B78" s="1044"/>
      <c r="C78" s="1044"/>
      <c r="D78" s="1044"/>
      <c r="E78" s="1044"/>
      <c r="F78" s="1045"/>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3"/>
      <c r="B79" s="1044"/>
      <c r="C79" s="1044"/>
      <c r="D79" s="1044"/>
      <c r="E79" s="1044"/>
      <c r="F79" s="1045"/>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3"/>
      <c r="B80" s="1044"/>
      <c r="C80" s="1044"/>
      <c r="D80" s="1044"/>
      <c r="E80" s="1044"/>
      <c r="F80" s="104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3"/>
      <c r="B81" s="1044"/>
      <c r="C81" s="1044"/>
      <c r="D81" s="1044"/>
      <c r="E81" s="1044"/>
      <c r="F81" s="1045"/>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8"/>
      <c r="AY81">
        <f>COUNTA($G$83,$AC$83)</f>
        <v>0</v>
      </c>
    </row>
    <row r="82" spans="1:51" ht="24.75" customHeight="1" x14ac:dyDescent="0.15">
      <c r="A82" s="1043"/>
      <c r="B82" s="1044"/>
      <c r="C82" s="1044"/>
      <c r="D82" s="1044"/>
      <c r="E82" s="1044"/>
      <c r="F82" s="1045"/>
      <c r="G82" s="814"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4"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43"/>
      <c r="B83" s="1044"/>
      <c r="C83" s="1044"/>
      <c r="D83" s="1044"/>
      <c r="E83" s="1044"/>
      <c r="F83" s="1045"/>
      <c r="G83" s="675"/>
      <c r="H83" s="676"/>
      <c r="I83" s="676"/>
      <c r="J83" s="676"/>
      <c r="K83" s="677"/>
      <c r="L83" s="669"/>
      <c r="M83" s="670"/>
      <c r="N83" s="670"/>
      <c r="O83" s="670"/>
      <c r="P83" s="670"/>
      <c r="Q83" s="670"/>
      <c r="R83" s="670"/>
      <c r="S83" s="670"/>
      <c r="T83" s="670"/>
      <c r="U83" s="670"/>
      <c r="V83" s="670"/>
      <c r="W83" s="670"/>
      <c r="X83" s="671"/>
      <c r="Y83" s="387"/>
      <c r="Z83" s="388"/>
      <c r="AA83" s="388"/>
      <c r="AB83" s="807"/>
      <c r="AC83" s="675"/>
      <c r="AD83" s="676"/>
      <c r="AE83" s="676"/>
      <c r="AF83" s="676"/>
      <c r="AG83" s="677"/>
      <c r="AH83" s="669"/>
      <c r="AI83" s="670"/>
      <c r="AJ83" s="670"/>
      <c r="AK83" s="670"/>
      <c r="AL83" s="670"/>
      <c r="AM83" s="670"/>
      <c r="AN83" s="670"/>
      <c r="AO83" s="670"/>
      <c r="AP83" s="670"/>
      <c r="AQ83" s="670"/>
      <c r="AR83" s="670"/>
      <c r="AS83" s="670"/>
      <c r="AT83" s="671"/>
      <c r="AU83" s="387"/>
      <c r="AV83" s="388"/>
      <c r="AW83" s="388"/>
      <c r="AX83" s="389"/>
      <c r="AY83" s="34">
        <f t="shared" ref="AY83:AY93" si="6">$AY$81</f>
        <v>0</v>
      </c>
    </row>
    <row r="84" spans="1:51" ht="24.75" customHeight="1" x14ac:dyDescent="0.15">
      <c r="A84" s="1043"/>
      <c r="B84" s="1044"/>
      <c r="C84" s="1044"/>
      <c r="D84" s="1044"/>
      <c r="E84" s="1044"/>
      <c r="F84" s="1045"/>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3"/>
      <c r="B85" s="1044"/>
      <c r="C85" s="1044"/>
      <c r="D85" s="1044"/>
      <c r="E85" s="1044"/>
      <c r="F85" s="1045"/>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3"/>
      <c r="B86" s="1044"/>
      <c r="C86" s="1044"/>
      <c r="D86" s="1044"/>
      <c r="E86" s="1044"/>
      <c r="F86" s="1045"/>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3"/>
      <c r="B87" s="1044"/>
      <c r="C87" s="1044"/>
      <c r="D87" s="1044"/>
      <c r="E87" s="1044"/>
      <c r="F87" s="1045"/>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3"/>
      <c r="B88" s="1044"/>
      <c r="C88" s="1044"/>
      <c r="D88" s="1044"/>
      <c r="E88" s="1044"/>
      <c r="F88" s="1045"/>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3"/>
      <c r="B89" s="1044"/>
      <c r="C89" s="1044"/>
      <c r="D89" s="1044"/>
      <c r="E89" s="1044"/>
      <c r="F89" s="1045"/>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3"/>
      <c r="B90" s="1044"/>
      <c r="C90" s="1044"/>
      <c r="D90" s="1044"/>
      <c r="E90" s="1044"/>
      <c r="F90" s="1045"/>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3"/>
      <c r="B91" s="1044"/>
      <c r="C91" s="1044"/>
      <c r="D91" s="1044"/>
      <c r="E91" s="1044"/>
      <c r="F91" s="1045"/>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3"/>
      <c r="B92" s="1044"/>
      <c r="C92" s="1044"/>
      <c r="D92" s="1044"/>
      <c r="E92" s="1044"/>
      <c r="F92" s="1045"/>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3"/>
      <c r="B93" s="1044"/>
      <c r="C93" s="1044"/>
      <c r="D93" s="1044"/>
      <c r="E93" s="1044"/>
      <c r="F93" s="104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3"/>
      <c r="B94" s="1044"/>
      <c r="C94" s="1044"/>
      <c r="D94" s="1044"/>
      <c r="E94" s="1044"/>
      <c r="F94" s="1045"/>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8"/>
      <c r="AY94">
        <f>COUNTA($G$96,$AC$96)</f>
        <v>0</v>
      </c>
    </row>
    <row r="95" spans="1:51" ht="24.75" customHeight="1" x14ac:dyDescent="0.15">
      <c r="A95" s="1043"/>
      <c r="B95" s="1044"/>
      <c r="C95" s="1044"/>
      <c r="D95" s="1044"/>
      <c r="E95" s="1044"/>
      <c r="F95" s="1045"/>
      <c r="G95" s="814"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4"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43"/>
      <c r="B96" s="1044"/>
      <c r="C96" s="1044"/>
      <c r="D96" s="1044"/>
      <c r="E96" s="1044"/>
      <c r="F96" s="1045"/>
      <c r="G96" s="675"/>
      <c r="H96" s="676"/>
      <c r="I96" s="676"/>
      <c r="J96" s="676"/>
      <c r="K96" s="677"/>
      <c r="L96" s="669"/>
      <c r="M96" s="670"/>
      <c r="N96" s="670"/>
      <c r="O96" s="670"/>
      <c r="P96" s="670"/>
      <c r="Q96" s="670"/>
      <c r="R96" s="670"/>
      <c r="S96" s="670"/>
      <c r="T96" s="670"/>
      <c r="U96" s="670"/>
      <c r="V96" s="670"/>
      <c r="W96" s="670"/>
      <c r="X96" s="671"/>
      <c r="Y96" s="387"/>
      <c r="Z96" s="388"/>
      <c r="AA96" s="388"/>
      <c r="AB96" s="807"/>
      <c r="AC96" s="675"/>
      <c r="AD96" s="676"/>
      <c r="AE96" s="676"/>
      <c r="AF96" s="676"/>
      <c r="AG96" s="677"/>
      <c r="AH96" s="669"/>
      <c r="AI96" s="670"/>
      <c r="AJ96" s="670"/>
      <c r="AK96" s="670"/>
      <c r="AL96" s="670"/>
      <c r="AM96" s="670"/>
      <c r="AN96" s="670"/>
      <c r="AO96" s="670"/>
      <c r="AP96" s="670"/>
      <c r="AQ96" s="670"/>
      <c r="AR96" s="670"/>
      <c r="AS96" s="670"/>
      <c r="AT96" s="671"/>
      <c r="AU96" s="387"/>
      <c r="AV96" s="388"/>
      <c r="AW96" s="388"/>
      <c r="AX96" s="389"/>
      <c r="AY96" s="34">
        <f t="shared" ref="AY96:AY106" si="7">$AY$94</f>
        <v>0</v>
      </c>
    </row>
    <row r="97" spans="1:51" ht="24.75" customHeight="1" x14ac:dyDescent="0.15">
      <c r="A97" s="1043"/>
      <c r="B97" s="1044"/>
      <c r="C97" s="1044"/>
      <c r="D97" s="1044"/>
      <c r="E97" s="1044"/>
      <c r="F97" s="1045"/>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3"/>
      <c r="B98" s="1044"/>
      <c r="C98" s="1044"/>
      <c r="D98" s="1044"/>
      <c r="E98" s="1044"/>
      <c r="F98" s="1045"/>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3"/>
      <c r="B99" s="1044"/>
      <c r="C99" s="1044"/>
      <c r="D99" s="1044"/>
      <c r="E99" s="1044"/>
      <c r="F99" s="1045"/>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3"/>
      <c r="B100" s="1044"/>
      <c r="C100" s="1044"/>
      <c r="D100" s="1044"/>
      <c r="E100" s="1044"/>
      <c r="F100" s="1045"/>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3"/>
      <c r="B101" s="1044"/>
      <c r="C101" s="1044"/>
      <c r="D101" s="1044"/>
      <c r="E101" s="1044"/>
      <c r="F101" s="1045"/>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3"/>
      <c r="B102" s="1044"/>
      <c r="C102" s="1044"/>
      <c r="D102" s="1044"/>
      <c r="E102" s="1044"/>
      <c r="F102" s="1045"/>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3"/>
      <c r="B103" s="1044"/>
      <c r="C103" s="1044"/>
      <c r="D103" s="1044"/>
      <c r="E103" s="1044"/>
      <c r="F103" s="1045"/>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3"/>
      <c r="B104" s="1044"/>
      <c r="C104" s="1044"/>
      <c r="D104" s="1044"/>
      <c r="E104" s="1044"/>
      <c r="F104" s="1045"/>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3"/>
      <c r="B105" s="1044"/>
      <c r="C105" s="1044"/>
      <c r="D105" s="1044"/>
      <c r="E105" s="1044"/>
      <c r="F105" s="1045"/>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8"/>
      <c r="AY108">
        <f>COUNTA($G$110,$AC$110)</f>
        <v>0</v>
      </c>
    </row>
    <row r="109" spans="1:51" ht="24.75" customHeight="1" x14ac:dyDescent="0.15">
      <c r="A109" s="1043"/>
      <c r="B109" s="1044"/>
      <c r="C109" s="1044"/>
      <c r="D109" s="1044"/>
      <c r="E109" s="1044"/>
      <c r="F109" s="1045"/>
      <c r="G109" s="814"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4"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43"/>
      <c r="B110" s="1044"/>
      <c r="C110" s="1044"/>
      <c r="D110" s="1044"/>
      <c r="E110" s="1044"/>
      <c r="F110" s="1045"/>
      <c r="G110" s="675"/>
      <c r="H110" s="676"/>
      <c r="I110" s="676"/>
      <c r="J110" s="676"/>
      <c r="K110" s="677"/>
      <c r="L110" s="669"/>
      <c r="M110" s="670"/>
      <c r="N110" s="670"/>
      <c r="O110" s="670"/>
      <c r="P110" s="670"/>
      <c r="Q110" s="670"/>
      <c r="R110" s="670"/>
      <c r="S110" s="670"/>
      <c r="T110" s="670"/>
      <c r="U110" s="670"/>
      <c r="V110" s="670"/>
      <c r="W110" s="670"/>
      <c r="X110" s="671"/>
      <c r="Y110" s="387"/>
      <c r="Z110" s="388"/>
      <c r="AA110" s="388"/>
      <c r="AB110" s="807"/>
      <c r="AC110" s="675"/>
      <c r="AD110" s="676"/>
      <c r="AE110" s="676"/>
      <c r="AF110" s="676"/>
      <c r="AG110" s="677"/>
      <c r="AH110" s="669"/>
      <c r="AI110" s="670"/>
      <c r="AJ110" s="670"/>
      <c r="AK110" s="670"/>
      <c r="AL110" s="670"/>
      <c r="AM110" s="670"/>
      <c r="AN110" s="670"/>
      <c r="AO110" s="670"/>
      <c r="AP110" s="670"/>
      <c r="AQ110" s="670"/>
      <c r="AR110" s="670"/>
      <c r="AS110" s="670"/>
      <c r="AT110" s="671"/>
      <c r="AU110" s="387"/>
      <c r="AV110" s="388"/>
      <c r="AW110" s="388"/>
      <c r="AX110" s="389"/>
      <c r="AY110" s="34">
        <f t="shared" ref="AY110:AY120" si="8">$AY$108</f>
        <v>0</v>
      </c>
    </row>
    <row r="111" spans="1:51" ht="24.75" customHeight="1" x14ac:dyDescent="0.15">
      <c r="A111" s="1043"/>
      <c r="B111" s="1044"/>
      <c r="C111" s="1044"/>
      <c r="D111" s="1044"/>
      <c r="E111" s="1044"/>
      <c r="F111" s="1045"/>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3"/>
      <c r="B112" s="1044"/>
      <c r="C112" s="1044"/>
      <c r="D112" s="1044"/>
      <c r="E112" s="1044"/>
      <c r="F112" s="1045"/>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3"/>
      <c r="B113" s="1044"/>
      <c r="C113" s="1044"/>
      <c r="D113" s="1044"/>
      <c r="E113" s="1044"/>
      <c r="F113" s="1045"/>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3"/>
      <c r="B114" s="1044"/>
      <c r="C114" s="1044"/>
      <c r="D114" s="1044"/>
      <c r="E114" s="1044"/>
      <c r="F114" s="1045"/>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3"/>
      <c r="B115" s="1044"/>
      <c r="C115" s="1044"/>
      <c r="D115" s="1044"/>
      <c r="E115" s="1044"/>
      <c r="F115" s="1045"/>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3"/>
      <c r="B116" s="1044"/>
      <c r="C116" s="1044"/>
      <c r="D116" s="1044"/>
      <c r="E116" s="1044"/>
      <c r="F116" s="1045"/>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3"/>
      <c r="B117" s="1044"/>
      <c r="C117" s="1044"/>
      <c r="D117" s="1044"/>
      <c r="E117" s="1044"/>
      <c r="F117" s="1045"/>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3"/>
      <c r="B118" s="1044"/>
      <c r="C118" s="1044"/>
      <c r="D118" s="1044"/>
      <c r="E118" s="1044"/>
      <c r="F118" s="1045"/>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3"/>
      <c r="B119" s="1044"/>
      <c r="C119" s="1044"/>
      <c r="D119" s="1044"/>
      <c r="E119" s="1044"/>
      <c r="F119" s="1045"/>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3"/>
      <c r="B120" s="1044"/>
      <c r="C120" s="1044"/>
      <c r="D120" s="1044"/>
      <c r="E120" s="1044"/>
      <c r="F120" s="104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3"/>
      <c r="B121" s="1044"/>
      <c r="C121" s="1044"/>
      <c r="D121" s="1044"/>
      <c r="E121" s="1044"/>
      <c r="F121" s="1045"/>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8"/>
      <c r="AY121">
        <f>COUNTA($G$123,$AC$123)</f>
        <v>0</v>
      </c>
    </row>
    <row r="122" spans="1:51" ht="25.5" customHeight="1" x14ac:dyDescent="0.15">
      <c r="A122" s="1043"/>
      <c r="B122" s="1044"/>
      <c r="C122" s="1044"/>
      <c r="D122" s="1044"/>
      <c r="E122" s="1044"/>
      <c r="F122" s="1045"/>
      <c r="G122" s="814"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4"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43"/>
      <c r="B123" s="1044"/>
      <c r="C123" s="1044"/>
      <c r="D123" s="1044"/>
      <c r="E123" s="1044"/>
      <c r="F123" s="1045"/>
      <c r="G123" s="675"/>
      <c r="H123" s="676"/>
      <c r="I123" s="676"/>
      <c r="J123" s="676"/>
      <c r="K123" s="677"/>
      <c r="L123" s="669"/>
      <c r="M123" s="670"/>
      <c r="N123" s="670"/>
      <c r="O123" s="670"/>
      <c r="P123" s="670"/>
      <c r="Q123" s="670"/>
      <c r="R123" s="670"/>
      <c r="S123" s="670"/>
      <c r="T123" s="670"/>
      <c r="U123" s="670"/>
      <c r="V123" s="670"/>
      <c r="W123" s="670"/>
      <c r="X123" s="671"/>
      <c r="Y123" s="387"/>
      <c r="Z123" s="388"/>
      <c r="AA123" s="388"/>
      <c r="AB123" s="807"/>
      <c r="AC123" s="675"/>
      <c r="AD123" s="676"/>
      <c r="AE123" s="676"/>
      <c r="AF123" s="676"/>
      <c r="AG123" s="677"/>
      <c r="AH123" s="669"/>
      <c r="AI123" s="670"/>
      <c r="AJ123" s="670"/>
      <c r="AK123" s="670"/>
      <c r="AL123" s="670"/>
      <c r="AM123" s="670"/>
      <c r="AN123" s="670"/>
      <c r="AO123" s="670"/>
      <c r="AP123" s="670"/>
      <c r="AQ123" s="670"/>
      <c r="AR123" s="670"/>
      <c r="AS123" s="670"/>
      <c r="AT123" s="671"/>
      <c r="AU123" s="387"/>
      <c r="AV123" s="388"/>
      <c r="AW123" s="388"/>
      <c r="AX123" s="389"/>
      <c r="AY123" s="34">
        <f t="shared" ref="AY123:AY133" si="9">$AY$121</f>
        <v>0</v>
      </c>
    </row>
    <row r="124" spans="1:51" ht="24.75" customHeight="1" x14ac:dyDescent="0.15">
      <c r="A124" s="1043"/>
      <c r="B124" s="1044"/>
      <c r="C124" s="1044"/>
      <c r="D124" s="1044"/>
      <c r="E124" s="1044"/>
      <c r="F124" s="1045"/>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3"/>
      <c r="B125" s="1044"/>
      <c r="C125" s="1044"/>
      <c r="D125" s="1044"/>
      <c r="E125" s="1044"/>
      <c r="F125" s="1045"/>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3"/>
      <c r="B126" s="1044"/>
      <c r="C126" s="1044"/>
      <c r="D126" s="1044"/>
      <c r="E126" s="1044"/>
      <c r="F126" s="1045"/>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3"/>
      <c r="B127" s="1044"/>
      <c r="C127" s="1044"/>
      <c r="D127" s="1044"/>
      <c r="E127" s="1044"/>
      <c r="F127" s="1045"/>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3"/>
      <c r="B128" s="1044"/>
      <c r="C128" s="1044"/>
      <c r="D128" s="1044"/>
      <c r="E128" s="1044"/>
      <c r="F128" s="1045"/>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3"/>
      <c r="B129" s="1044"/>
      <c r="C129" s="1044"/>
      <c r="D129" s="1044"/>
      <c r="E129" s="1044"/>
      <c r="F129" s="1045"/>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3"/>
      <c r="B130" s="1044"/>
      <c r="C130" s="1044"/>
      <c r="D130" s="1044"/>
      <c r="E130" s="1044"/>
      <c r="F130" s="1045"/>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3"/>
      <c r="B131" s="1044"/>
      <c r="C131" s="1044"/>
      <c r="D131" s="1044"/>
      <c r="E131" s="1044"/>
      <c r="F131" s="1045"/>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3"/>
      <c r="B132" s="1044"/>
      <c r="C132" s="1044"/>
      <c r="D132" s="1044"/>
      <c r="E132" s="1044"/>
      <c r="F132" s="1045"/>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3"/>
      <c r="B133" s="1044"/>
      <c r="C133" s="1044"/>
      <c r="D133" s="1044"/>
      <c r="E133" s="1044"/>
      <c r="F133" s="104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3"/>
      <c r="B134" s="1044"/>
      <c r="C134" s="1044"/>
      <c r="D134" s="1044"/>
      <c r="E134" s="1044"/>
      <c r="F134" s="1045"/>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8"/>
      <c r="AY134">
        <f>COUNTA($G$136,$AC$136)</f>
        <v>0</v>
      </c>
    </row>
    <row r="135" spans="1:51" ht="24.75" customHeight="1" x14ac:dyDescent="0.15">
      <c r="A135" s="1043"/>
      <c r="B135" s="1044"/>
      <c r="C135" s="1044"/>
      <c r="D135" s="1044"/>
      <c r="E135" s="1044"/>
      <c r="F135" s="1045"/>
      <c r="G135" s="814"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4"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43"/>
      <c r="B136" s="1044"/>
      <c r="C136" s="1044"/>
      <c r="D136" s="1044"/>
      <c r="E136" s="1044"/>
      <c r="F136" s="1045"/>
      <c r="G136" s="675"/>
      <c r="H136" s="676"/>
      <c r="I136" s="676"/>
      <c r="J136" s="676"/>
      <c r="K136" s="677"/>
      <c r="L136" s="669"/>
      <c r="M136" s="670"/>
      <c r="N136" s="670"/>
      <c r="O136" s="670"/>
      <c r="P136" s="670"/>
      <c r="Q136" s="670"/>
      <c r="R136" s="670"/>
      <c r="S136" s="670"/>
      <c r="T136" s="670"/>
      <c r="U136" s="670"/>
      <c r="V136" s="670"/>
      <c r="W136" s="670"/>
      <c r="X136" s="671"/>
      <c r="Y136" s="387"/>
      <c r="Z136" s="388"/>
      <c r="AA136" s="388"/>
      <c r="AB136" s="807"/>
      <c r="AC136" s="675"/>
      <c r="AD136" s="676"/>
      <c r="AE136" s="676"/>
      <c r="AF136" s="676"/>
      <c r="AG136" s="677"/>
      <c r="AH136" s="669"/>
      <c r="AI136" s="670"/>
      <c r="AJ136" s="670"/>
      <c r="AK136" s="670"/>
      <c r="AL136" s="670"/>
      <c r="AM136" s="670"/>
      <c r="AN136" s="670"/>
      <c r="AO136" s="670"/>
      <c r="AP136" s="670"/>
      <c r="AQ136" s="670"/>
      <c r="AR136" s="670"/>
      <c r="AS136" s="670"/>
      <c r="AT136" s="671"/>
      <c r="AU136" s="387"/>
      <c r="AV136" s="388"/>
      <c r="AW136" s="388"/>
      <c r="AX136" s="389"/>
      <c r="AY136" s="34">
        <f t="shared" ref="AY136:AY146" si="10">$AY$134</f>
        <v>0</v>
      </c>
    </row>
    <row r="137" spans="1:51" ht="24.75" customHeight="1" x14ac:dyDescent="0.15">
      <c r="A137" s="1043"/>
      <c r="B137" s="1044"/>
      <c r="C137" s="1044"/>
      <c r="D137" s="1044"/>
      <c r="E137" s="1044"/>
      <c r="F137" s="1045"/>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3"/>
      <c r="B138" s="1044"/>
      <c r="C138" s="1044"/>
      <c r="D138" s="1044"/>
      <c r="E138" s="1044"/>
      <c r="F138" s="1045"/>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3"/>
      <c r="B139" s="1044"/>
      <c r="C139" s="1044"/>
      <c r="D139" s="1044"/>
      <c r="E139" s="1044"/>
      <c r="F139" s="1045"/>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3"/>
      <c r="B140" s="1044"/>
      <c r="C140" s="1044"/>
      <c r="D140" s="1044"/>
      <c r="E140" s="1044"/>
      <c r="F140" s="1045"/>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3"/>
      <c r="B141" s="1044"/>
      <c r="C141" s="1044"/>
      <c r="D141" s="1044"/>
      <c r="E141" s="1044"/>
      <c r="F141" s="1045"/>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3"/>
      <c r="B142" s="1044"/>
      <c r="C142" s="1044"/>
      <c r="D142" s="1044"/>
      <c r="E142" s="1044"/>
      <c r="F142" s="1045"/>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3"/>
      <c r="B143" s="1044"/>
      <c r="C143" s="1044"/>
      <c r="D143" s="1044"/>
      <c r="E143" s="1044"/>
      <c r="F143" s="1045"/>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3"/>
      <c r="B144" s="1044"/>
      <c r="C144" s="1044"/>
      <c r="D144" s="1044"/>
      <c r="E144" s="1044"/>
      <c r="F144" s="1045"/>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3"/>
      <c r="B145" s="1044"/>
      <c r="C145" s="1044"/>
      <c r="D145" s="1044"/>
      <c r="E145" s="1044"/>
      <c r="F145" s="1045"/>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3"/>
      <c r="B146" s="1044"/>
      <c r="C146" s="1044"/>
      <c r="D146" s="1044"/>
      <c r="E146" s="1044"/>
      <c r="F146" s="104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3"/>
      <c r="B147" s="1044"/>
      <c r="C147" s="1044"/>
      <c r="D147" s="1044"/>
      <c r="E147" s="1044"/>
      <c r="F147" s="1045"/>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8"/>
      <c r="AY147">
        <f>COUNTA($G$149,$AC$149)</f>
        <v>0</v>
      </c>
    </row>
    <row r="148" spans="1:51" ht="24.75" customHeight="1" x14ac:dyDescent="0.15">
      <c r="A148" s="1043"/>
      <c r="B148" s="1044"/>
      <c r="C148" s="1044"/>
      <c r="D148" s="1044"/>
      <c r="E148" s="1044"/>
      <c r="F148" s="1045"/>
      <c r="G148" s="814"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4"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43"/>
      <c r="B149" s="1044"/>
      <c r="C149" s="1044"/>
      <c r="D149" s="1044"/>
      <c r="E149" s="1044"/>
      <c r="F149" s="1045"/>
      <c r="G149" s="675"/>
      <c r="H149" s="676"/>
      <c r="I149" s="676"/>
      <c r="J149" s="676"/>
      <c r="K149" s="677"/>
      <c r="L149" s="669"/>
      <c r="M149" s="670"/>
      <c r="N149" s="670"/>
      <c r="O149" s="670"/>
      <c r="P149" s="670"/>
      <c r="Q149" s="670"/>
      <c r="R149" s="670"/>
      <c r="S149" s="670"/>
      <c r="T149" s="670"/>
      <c r="U149" s="670"/>
      <c r="V149" s="670"/>
      <c r="W149" s="670"/>
      <c r="X149" s="671"/>
      <c r="Y149" s="387"/>
      <c r="Z149" s="388"/>
      <c r="AA149" s="388"/>
      <c r="AB149" s="807"/>
      <c r="AC149" s="675"/>
      <c r="AD149" s="676"/>
      <c r="AE149" s="676"/>
      <c r="AF149" s="676"/>
      <c r="AG149" s="677"/>
      <c r="AH149" s="669"/>
      <c r="AI149" s="670"/>
      <c r="AJ149" s="670"/>
      <c r="AK149" s="670"/>
      <c r="AL149" s="670"/>
      <c r="AM149" s="670"/>
      <c r="AN149" s="670"/>
      <c r="AO149" s="670"/>
      <c r="AP149" s="670"/>
      <c r="AQ149" s="670"/>
      <c r="AR149" s="670"/>
      <c r="AS149" s="670"/>
      <c r="AT149" s="671"/>
      <c r="AU149" s="387"/>
      <c r="AV149" s="388"/>
      <c r="AW149" s="388"/>
      <c r="AX149" s="389"/>
      <c r="AY149" s="34">
        <f t="shared" ref="AY149:AY159" si="11">$AY$147</f>
        <v>0</v>
      </c>
    </row>
    <row r="150" spans="1:51" ht="24.75" customHeight="1" x14ac:dyDescent="0.15">
      <c r="A150" s="1043"/>
      <c r="B150" s="1044"/>
      <c r="C150" s="1044"/>
      <c r="D150" s="1044"/>
      <c r="E150" s="1044"/>
      <c r="F150" s="1045"/>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3"/>
      <c r="B151" s="1044"/>
      <c r="C151" s="1044"/>
      <c r="D151" s="1044"/>
      <c r="E151" s="1044"/>
      <c r="F151" s="1045"/>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3"/>
      <c r="B152" s="1044"/>
      <c r="C152" s="1044"/>
      <c r="D152" s="1044"/>
      <c r="E152" s="1044"/>
      <c r="F152" s="1045"/>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3"/>
      <c r="B153" s="1044"/>
      <c r="C153" s="1044"/>
      <c r="D153" s="1044"/>
      <c r="E153" s="1044"/>
      <c r="F153" s="1045"/>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3"/>
      <c r="B154" s="1044"/>
      <c r="C154" s="1044"/>
      <c r="D154" s="1044"/>
      <c r="E154" s="1044"/>
      <c r="F154" s="1045"/>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3"/>
      <c r="B155" s="1044"/>
      <c r="C155" s="1044"/>
      <c r="D155" s="1044"/>
      <c r="E155" s="1044"/>
      <c r="F155" s="1045"/>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3"/>
      <c r="B156" s="1044"/>
      <c r="C156" s="1044"/>
      <c r="D156" s="1044"/>
      <c r="E156" s="1044"/>
      <c r="F156" s="1045"/>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3"/>
      <c r="B157" s="1044"/>
      <c r="C157" s="1044"/>
      <c r="D157" s="1044"/>
      <c r="E157" s="1044"/>
      <c r="F157" s="1045"/>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3"/>
      <c r="B158" s="1044"/>
      <c r="C158" s="1044"/>
      <c r="D158" s="1044"/>
      <c r="E158" s="1044"/>
      <c r="F158" s="1045"/>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8"/>
      <c r="AY161">
        <f>COUNTA($G$163,$AC$163)</f>
        <v>0</v>
      </c>
    </row>
    <row r="162" spans="1:51" ht="24.75" customHeight="1" x14ac:dyDescent="0.15">
      <c r="A162" s="1043"/>
      <c r="B162" s="1044"/>
      <c r="C162" s="1044"/>
      <c r="D162" s="1044"/>
      <c r="E162" s="1044"/>
      <c r="F162" s="1045"/>
      <c r="G162" s="814"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4"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43"/>
      <c r="B163" s="1044"/>
      <c r="C163" s="1044"/>
      <c r="D163" s="1044"/>
      <c r="E163" s="1044"/>
      <c r="F163" s="1045"/>
      <c r="G163" s="675"/>
      <c r="H163" s="676"/>
      <c r="I163" s="676"/>
      <c r="J163" s="676"/>
      <c r="K163" s="677"/>
      <c r="L163" s="669"/>
      <c r="M163" s="670"/>
      <c r="N163" s="670"/>
      <c r="O163" s="670"/>
      <c r="P163" s="670"/>
      <c r="Q163" s="670"/>
      <c r="R163" s="670"/>
      <c r="S163" s="670"/>
      <c r="T163" s="670"/>
      <c r="U163" s="670"/>
      <c r="V163" s="670"/>
      <c r="W163" s="670"/>
      <c r="X163" s="671"/>
      <c r="Y163" s="387"/>
      <c r="Z163" s="388"/>
      <c r="AA163" s="388"/>
      <c r="AB163" s="807"/>
      <c r="AC163" s="675"/>
      <c r="AD163" s="676"/>
      <c r="AE163" s="676"/>
      <c r="AF163" s="676"/>
      <c r="AG163" s="677"/>
      <c r="AH163" s="669"/>
      <c r="AI163" s="670"/>
      <c r="AJ163" s="670"/>
      <c r="AK163" s="670"/>
      <c r="AL163" s="670"/>
      <c r="AM163" s="670"/>
      <c r="AN163" s="670"/>
      <c r="AO163" s="670"/>
      <c r="AP163" s="670"/>
      <c r="AQ163" s="670"/>
      <c r="AR163" s="670"/>
      <c r="AS163" s="670"/>
      <c r="AT163" s="671"/>
      <c r="AU163" s="387"/>
      <c r="AV163" s="388"/>
      <c r="AW163" s="388"/>
      <c r="AX163" s="389"/>
      <c r="AY163" s="34">
        <f t="shared" ref="AY163:AY173" si="12">$AY$161</f>
        <v>0</v>
      </c>
    </row>
    <row r="164" spans="1:51" ht="24.75" customHeight="1" x14ac:dyDescent="0.15">
      <c r="A164" s="1043"/>
      <c r="B164" s="1044"/>
      <c r="C164" s="1044"/>
      <c r="D164" s="1044"/>
      <c r="E164" s="1044"/>
      <c r="F164" s="1045"/>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3"/>
      <c r="B165" s="1044"/>
      <c r="C165" s="1044"/>
      <c r="D165" s="1044"/>
      <c r="E165" s="1044"/>
      <c r="F165" s="1045"/>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3"/>
      <c r="B166" s="1044"/>
      <c r="C166" s="1044"/>
      <c r="D166" s="1044"/>
      <c r="E166" s="1044"/>
      <c r="F166" s="1045"/>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3"/>
      <c r="B167" s="1044"/>
      <c r="C167" s="1044"/>
      <c r="D167" s="1044"/>
      <c r="E167" s="1044"/>
      <c r="F167" s="1045"/>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3"/>
      <c r="B168" s="1044"/>
      <c r="C168" s="1044"/>
      <c r="D168" s="1044"/>
      <c r="E168" s="1044"/>
      <c r="F168" s="1045"/>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3"/>
      <c r="B169" s="1044"/>
      <c r="C169" s="1044"/>
      <c r="D169" s="1044"/>
      <c r="E169" s="1044"/>
      <c r="F169" s="1045"/>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3"/>
      <c r="B170" s="1044"/>
      <c r="C170" s="1044"/>
      <c r="D170" s="1044"/>
      <c r="E170" s="1044"/>
      <c r="F170" s="1045"/>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3"/>
      <c r="B171" s="1044"/>
      <c r="C171" s="1044"/>
      <c r="D171" s="1044"/>
      <c r="E171" s="1044"/>
      <c r="F171" s="1045"/>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3"/>
      <c r="B172" s="1044"/>
      <c r="C172" s="1044"/>
      <c r="D172" s="1044"/>
      <c r="E172" s="1044"/>
      <c r="F172" s="1045"/>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3"/>
      <c r="B173" s="1044"/>
      <c r="C173" s="1044"/>
      <c r="D173" s="1044"/>
      <c r="E173" s="1044"/>
      <c r="F173" s="104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3"/>
      <c r="B174" s="1044"/>
      <c r="C174" s="1044"/>
      <c r="D174" s="1044"/>
      <c r="E174" s="1044"/>
      <c r="F174" s="1045"/>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8"/>
      <c r="AY174">
        <f>COUNTA($G$176,$AC$176)</f>
        <v>0</v>
      </c>
    </row>
    <row r="175" spans="1:51" ht="25.5" customHeight="1" x14ac:dyDescent="0.15">
      <c r="A175" s="1043"/>
      <c r="B175" s="1044"/>
      <c r="C175" s="1044"/>
      <c r="D175" s="1044"/>
      <c r="E175" s="1044"/>
      <c r="F175" s="1045"/>
      <c r="G175" s="814"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4"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43"/>
      <c r="B176" s="1044"/>
      <c r="C176" s="1044"/>
      <c r="D176" s="1044"/>
      <c r="E176" s="1044"/>
      <c r="F176" s="1045"/>
      <c r="G176" s="675"/>
      <c r="H176" s="676"/>
      <c r="I176" s="676"/>
      <c r="J176" s="676"/>
      <c r="K176" s="677"/>
      <c r="L176" s="669"/>
      <c r="M176" s="670"/>
      <c r="N176" s="670"/>
      <c r="O176" s="670"/>
      <c r="P176" s="670"/>
      <c r="Q176" s="670"/>
      <c r="R176" s="670"/>
      <c r="S176" s="670"/>
      <c r="T176" s="670"/>
      <c r="U176" s="670"/>
      <c r="V176" s="670"/>
      <c r="W176" s="670"/>
      <c r="X176" s="671"/>
      <c r="Y176" s="387"/>
      <c r="Z176" s="388"/>
      <c r="AA176" s="388"/>
      <c r="AB176" s="807"/>
      <c r="AC176" s="675"/>
      <c r="AD176" s="676"/>
      <c r="AE176" s="676"/>
      <c r="AF176" s="676"/>
      <c r="AG176" s="677"/>
      <c r="AH176" s="669"/>
      <c r="AI176" s="670"/>
      <c r="AJ176" s="670"/>
      <c r="AK176" s="670"/>
      <c r="AL176" s="670"/>
      <c r="AM176" s="670"/>
      <c r="AN176" s="670"/>
      <c r="AO176" s="670"/>
      <c r="AP176" s="670"/>
      <c r="AQ176" s="670"/>
      <c r="AR176" s="670"/>
      <c r="AS176" s="670"/>
      <c r="AT176" s="671"/>
      <c r="AU176" s="387"/>
      <c r="AV176" s="388"/>
      <c r="AW176" s="388"/>
      <c r="AX176" s="389"/>
      <c r="AY176" s="34">
        <f t="shared" ref="AY176:AY186" si="13">$AY$174</f>
        <v>0</v>
      </c>
    </row>
    <row r="177" spans="1:51" ht="24.75" customHeight="1" x14ac:dyDescent="0.15">
      <c r="A177" s="1043"/>
      <c r="B177" s="1044"/>
      <c r="C177" s="1044"/>
      <c r="D177" s="1044"/>
      <c r="E177" s="1044"/>
      <c r="F177" s="1045"/>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3"/>
      <c r="B178" s="1044"/>
      <c r="C178" s="1044"/>
      <c r="D178" s="1044"/>
      <c r="E178" s="1044"/>
      <c r="F178" s="1045"/>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3"/>
      <c r="B179" s="1044"/>
      <c r="C179" s="1044"/>
      <c r="D179" s="1044"/>
      <c r="E179" s="1044"/>
      <c r="F179" s="1045"/>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3"/>
      <c r="B180" s="1044"/>
      <c r="C180" s="1044"/>
      <c r="D180" s="1044"/>
      <c r="E180" s="1044"/>
      <c r="F180" s="1045"/>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3"/>
      <c r="B181" s="1044"/>
      <c r="C181" s="1044"/>
      <c r="D181" s="1044"/>
      <c r="E181" s="1044"/>
      <c r="F181" s="1045"/>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3"/>
      <c r="B182" s="1044"/>
      <c r="C182" s="1044"/>
      <c r="D182" s="1044"/>
      <c r="E182" s="1044"/>
      <c r="F182" s="1045"/>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3"/>
      <c r="B183" s="1044"/>
      <c r="C183" s="1044"/>
      <c r="D183" s="1044"/>
      <c r="E183" s="1044"/>
      <c r="F183" s="1045"/>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3"/>
      <c r="B184" s="1044"/>
      <c r="C184" s="1044"/>
      <c r="D184" s="1044"/>
      <c r="E184" s="1044"/>
      <c r="F184" s="1045"/>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3"/>
      <c r="B185" s="1044"/>
      <c r="C185" s="1044"/>
      <c r="D185" s="1044"/>
      <c r="E185" s="1044"/>
      <c r="F185" s="1045"/>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3"/>
      <c r="B186" s="1044"/>
      <c r="C186" s="1044"/>
      <c r="D186" s="1044"/>
      <c r="E186" s="1044"/>
      <c r="F186" s="104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3"/>
      <c r="B187" s="1044"/>
      <c r="C187" s="1044"/>
      <c r="D187" s="1044"/>
      <c r="E187" s="1044"/>
      <c r="F187" s="1045"/>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8"/>
      <c r="AY187">
        <f>COUNTA($G$189,$AC$189)</f>
        <v>0</v>
      </c>
    </row>
    <row r="188" spans="1:51" ht="24.75" customHeight="1" x14ac:dyDescent="0.15">
      <c r="A188" s="1043"/>
      <c r="B188" s="1044"/>
      <c r="C188" s="1044"/>
      <c r="D188" s="1044"/>
      <c r="E188" s="1044"/>
      <c r="F188" s="1045"/>
      <c r="G188" s="814"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4"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43"/>
      <c r="B189" s="1044"/>
      <c r="C189" s="1044"/>
      <c r="D189" s="1044"/>
      <c r="E189" s="1044"/>
      <c r="F189" s="1045"/>
      <c r="G189" s="675"/>
      <c r="H189" s="676"/>
      <c r="I189" s="676"/>
      <c r="J189" s="676"/>
      <c r="K189" s="677"/>
      <c r="L189" s="669"/>
      <c r="M189" s="670"/>
      <c r="N189" s="670"/>
      <c r="O189" s="670"/>
      <c r="P189" s="670"/>
      <c r="Q189" s="670"/>
      <c r="R189" s="670"/>
      <c r="S189" s="670"/>
      <c r="T189" s="670"/>
      <c r="U189" s="670"/>
      <c r="V189" s="670"/>
      <c r="W189" s="670"/>
      <c r="X189" s="671"/>
      <c r="Y189" s="387"/>
      <c r="Z189" s="388"/>
      <c r="AA189" s="388"/>
      <c r="AB189" s="807"/>
      <c r="AC189" s="675"/>
      <c r="AD189" s="676"/>
      <c r="AE189" s="676"/>
      <c r="AF189" s="676"/>
      <c r="AG189" s="677"/>
      <c r="AH189" s="669"/>
      <c r="AI189" s="670"/>
      <c r="AJ189" s="670"/>
      <c r="AK189" s="670"/>
      <c r="AL189" s="670"/>
      <c r="AM189" s="670"/>
      <c r="AN189" s="670"/>
      <c r="AO189" s="670"/>
      <c r="AP189" s="670"/>
      <c r="AQ189" s="670"/>
      <c r="AR189" s="670"/>
      <c r="AS189" s="670"/>
      <c r="AT189" s="671"/>
      <c r="AU189" s="387"/>
      <c r="AV189" s="388"/>
      <c r="AW189" s="388"/>
      <c r="AX189" s="389"/>
      <c r="AY189" s="34">
        <f t="shared" ref="AY189:AY199" si="14">$AY$187</f>
        <v>0</v>
      </c>
    </row>
    <row r="190" spans="1:51" ht="24.75" customHeight="1" x14ac:dyDescent="0.15">
      <c r="A190" s="1043"/>
      <c r="B190" s="1044"/>
      <c r="C190" s="1044"/>
      <c r="D190" s="1044"/>
      <c r="E190" s="1044"/>
      <c r="F190" s="1045"/>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3"/>
      <c r="B191" s="1044"/>
      <c r="C191" s="1044"/>
      <c r="D191" s="1044"/>
      <c r="E191" s="1044"/>
      <c r="F191" s="1045"/>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3"/>
      <c r="B192" s="1044"/>
      <c r="C192" s="1044"/>
      <c r="D192" s="1044"/>
      <c r="E192" s="1044"/>
      <c r="F192" s="1045"/>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3"/>
      <c r="B193" s="1044"/>
      <c r="C193" s="1044"/>
      <c r="D193" s="1044"/>
      <c r="E193" s="1044"/>
      <c r="F193" s="1045"/>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3"/>
      <c r="B194" s="1044"/>
      <c r="C194" s="1044"/>
      <c r="D194" s="1044"/>
      <c r="E194" s="1044"/>
      <c r="F194" s="1045"/>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3"/>
      <c r="B195" s="1044"/>
      <c r="C195" s="1044"/>
      <c r="D195" s="1044"/>
      <c r="E195" s="1044"/>
      <c r="F195" s="1045"/>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3"/>
      <c r="B196" s="1044"/>
      <c r="C196" s="1044"/>
      <c r="D196" s="1044"/>
      <c r="E196" s="1044"/>
      <c r="F196" s="1045"/>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3"/>
      <c r="B197" s="1044"/>
      <c r="C197" s="1044"/>
      <c r="D197" s="1044"/>
      <c r="E197" s="1044"/>
      <c r="F197" s="1045"/>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3"/>
      <c r="B198" s="1044"/>
      <c r="C198" s="1044"/>
      <c r="D198" s="1044"/>
      <c r="E198" s="1044"/>
      <c r="F198" s="1045"/>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3"/>
      <c r="B199" s="1044"/>
      <c r="C199" s="1044"/>
      <c r="D199" s="1044"/>
      <c r="E199" s="1044"/>
      <c r="F199" s="104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3"/>
      <c r="B200" s="1044"/>
      <c r="C200" s="1044"/>
      <c r="D200" s="1044"/>
      <c r="E200" s="1044"/>
      <c r="F200" s="1045"/>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8"/>
      <c r="AY200">
        <f>COUNTA($G$202,$AC$202)</f>
        <v>0</v>
      </c>
    </row>
    <row r="201" spans="1:51" ht="24.75" customHeight="1" x14ac:dyDescent="0.15">
      <c r="A201" s="1043"/>
      <c r="B201" s="1044"/>
      <c r="C201" s="1044"/>
      <c r="D201" s="1044"/>
      <c r="E201" s="1044"/>
      <c r="F201" s="1045"/>
      <c r="G201" s="814"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4"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43"/>
      <c r="B202" s="1044"/>
      <c r="C202" s="1044"/>
      <c r="D202" s="1044"/>
      <c r="E202" s="1044"/>
      <c r="F202" s="1045"/>
      <c r="G202" s="675"/>
      <c r="H202" s="676"/>
      <c r="I202" s="676"/>
      <c r="J202" s="676"/>
      <c r="K202" s="677"/>
      <c r="L202" s="669"/>
      <c r="M202" s="670"/>
      <c r="N202" s="670"/>
      <c r="O202" s="670"/>
      <c r="P202" s="670"/>
      <c r="Q202" s="670"/>
      <c r="R202" s="670"/>
      <c r="S202" s="670"/>
      <c r="T202" s="670"/>
      <c r="U202" s="670"/>
      <c r="V202" s="670"/>
      <c r="W202" s="670"/>
      <c r="X202" s="671"/>
      <c r="Y202" s="387"/>
      <c r="Z202" s="388"/>
      <c r="AA202" s="388"/>
      <c r="AB202" s="807"/>
      <c r="AC202" s="675"/>
      <c r="AD202" s="676"/>
      <c r="AE202" s="676"/>
      <c r="AF202" s="676"/>
      <c r="AG202" s="677"/>
      <c r="AH202" s="669"/>
      <c r="AI202" s="670"/>
      <c r="AJ202" s="670"/>
      <c r="AK202" s="670"/>
      <c r="AL202" s="670"/>
      <c r="AM202" s="670"/>
      <c r="AN202" s="670"/>
      <c r="AO202" s="670"/>
      <c r="AP202" s="670"/>
      <c r="AQ202" s="670"/>
      <c r="AR202" s="670"/>
      <c r="AS202" s="670"/>
      <c r="AT202" s="671"/>
      <c r="AU202" s="387"/>
      <c r="AV202" s="388"/>
      <c r="AW202" s="388"/>
      <c r="AX202" s="389"/>
      <c r="AY202" s="34">
        <f t="shared" ref="AY202:AY212" si="15">$AY$200</f>
        <v>0</v>
      </c>
    </row>
    <row r="203" spans="1:51" ht="24.75" customHeight="1" x14ac:dyDescent="0.15">
      <c r="A203" s="1043"/>
      <c r="B203" s="1044"/>
      <c r="C203" s="1044"/>
      <c r="D203" s="1044"/>
      <c r="E203" s="1044"/>
      <c r="F203" s="1045"/>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3"/>
      <c r="B204" s="1044"/>
      <c r="C204" s="1044"/>
      <c r="D204" s="1044"/>
      <c r="E204" s="1044"/>
      <c r="F204" s="1045"/>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3"/>
      <c r="B205" s="1044"/>
      <c r="C205" s="1044"/>
      <c r="D205" s="1044"/>
      <c r="E205" s="1044"/>
      <c r="F205" s="1045"/>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3"/>
      <c r="B206" s="1044"/>
      <c r="C206" s="1044"/>
      <c r="D206" s="1044"/>
      <c r="E206" s="1044"/>
      <c r="F206" s="1045"/>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3"/>
      <c r="B207" s="1044"/>
      <c r="C207" s="1044"/>
      <c r="D207" s="1044"/>
      <c r="E207" s="1044"/>
      <c r="F207" s="1045"/>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3"/>
      <c r="B208" s="1044"/>
      <c r="C208" s="1044"/>
      <c r="D208" s="1044"/>
      <c r="E208" s="1044"/>
      <c r="F208" s="1045"/>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3"/>
      <c r="B209" s="1044"/>
      <c r="C209" s="1044"/>
      <c r="D209" s="1044"/>
      <c r="E209" s="1044"/>
      <c r="F209" s="1045"/>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3"/>
      <c r="B210" s="1044"/>
      <c r="C210" s="1044"/>
      <c r="D210" s="1044"/>
      <c r="E210" s="1044"/>
      <c r="F210" s="1045"/>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3"/>
      <c r="B211" s="1044"/>
      <c r="C211" s="1044"/>
      <c r="D211" s="1044"/>
      <c r="E211" s="1044"/>
      <c r="F211" s="1045"/>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8"/>
      <c r="AY214">
        <f>COUNTA($G$216,$AC$216)</f>
        <v>0</v>
      </c>
    </row>
    <row r="215" spans="1:51" ht="24.75" customHeight="1" x14ac:dyDescent="0.15">
      <c r="A215" s="1043"/>
      <c r="B215" s="1044"/>
      <c r="C215" s="1044"/>
      <c r="D215" s="1044"/>
      <c r="E215" s="1044"/>
      <c r="F215" s="1045"/>
      <c r="G215" s="814"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4"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43"/>
      <c r="B216" s="1044"/>
      <c r="C216" s="1044"/>
      <c r="D216" s="1044"/>
      <c r="E216" s="1044"/>
      <c r="F216" s="1045"/>
      <c r="G216" s="675"/>
      <c r="H216" s="676"/>
      <c r="I216" s="676"/>
      <c r="J216" s="676"/>
      <c r="K216" s="677"/>
      <c r="L216" s="669"/>
      <c r="M216" s="670"/>
      <c r="N216" s="670"/>
      <c r="O216" s="670"/>
      <c r="P216" s="670"/>
      <c r="Q216" s="670"/>
      <c r="R216" s="670"/>
      <c r="S216" s="670"/>
      <c r="T216" s="670"/>
      <c r="U216" s="670"/>
      <c r="V216" s="670"/>
      <c r="W216" s="670"/>
      <c r="X216" s="671"/>
      <c r="Y216" s="387"/>
      <c r="Z216" s="388"/>
      <c r="AA216" s="388"/>
      <c r="AB216" s="807"/>
      <c r="AC216" s="675"/>
      <c r="AD216" s="676"/>
      <c r="AE216" s="676"/>
      <c r="AF216" s="676"/>
      <c r="AG216" s="677"/>
      <c r="AH216" s="669"/>
      <c r="AI216" s="670"/>
      <c r="AJ216" s="670"/>
      <c r="AK216" s="670"/>
      <c r="AL216" s="670"/>
      <c r="AM216" s="670"/>
      <c r="AN216" s="670"/>
      <c r="AO216" s="670"/>
      <c r="AP216" s="670"/>
      <c r="AQ216" s="670"/>
      <c r="AR216" s="670"/>
      <c r="AS216" s="670"/>
      <c r="AT216" s="671"/>
      <c r="AU216" s="387"/>
      <c r="AV216" s="388"/>
      <c r="AW216" s="388"/>
      <c r="AX216" s="389"/>
      <c r="AY216" s="34">
        <f t="shared" ref="AY216:AY226" si="16">$AY$214</f>
        <v>0</v>
      </c>
    </row>
    <row r="217" spans="1:51" ht="24.75" customHeight="1" x14ac:dyDescent="0.15">
      <c r="A217" s="1043"/>
      <c r="B217" s="1044"/>
      <c r="C217" s="1044"/>
      <c r="D217" s="1044"/>
      <c r="E217" s="1044"/>
      <c r="F217" s="1045"/>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3"/>
      <c r="B218" s="1044"/>
      <c r="C218" s="1044"/>
      <c r="D218" s="1044"/>
      <c r="E218" s="1044"/>
      <c r="F218" s="1045"/>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3"/>
      <c r="B219" s="1044"/>
      <c r="C219" s="1044"/>
      <c r="D219" s="1044"/>
      <c r="E219" s="1044"/>
      <c r="F219" s="1045"/>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3"/>
      <c r="B220" s="1044"/>
      <c r="C220" s="1044"/>
      <c r="D220" s="1044"/>
      <c r="E220" s="1044"/>
      <c r="F220" s="1045"/>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3"/>
      <c r="B221" s="1044"/>
      <c r="C221" s="1044"/>
      <c r="D221" s="1044"/>
      <c r="E221" s="1044"/>
      <c r="F221" s="1045"/>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3"/>
      <c r="B222" s="1044"/>
      <c r="C222" s="1044"/>
      <c r="D222" s="1044"/>
      <c r="E222" s="1044"/>
      <c r="F222" s="1045"/>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3"/>
      <c r="B223" s="1044"/>
      <c r="C223" s="1044"/>
      <c r="D223" s="1044"/>
      <c r="E223" s="1044"/>
      <c r="F223" s="1045"/>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3"/>
      <c r="B224" s="1044"/>
      <c r="C224" s="1044"/>
      <c r="D224" s="1044"/>
      <c r="E224" s="1044"/>
      <c r="F224" s="1045"/>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3"/>
      <c r="B225" s="1044"/>
      <c r="C225" s="1044"/>
      <c r="D225" s="1044"/>
      <c r="E225" s="1044"/>
      <c r="F225" s="1045"/>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3"/>
      <c r="B226" s="1044"/>
      <c r="C226" s="1044"/>
      <c r="D226" s="1044"/>
      <c r="E226" s="1044"/>
      <c r="F226" s="104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3"/>
      <c r="B227" s="1044"/>
      <c r="C227" s="1044"/>
      <c r="D227" s="1044"/>
      <c r="E227" s="1044"/>
      <c r="F227" s="1045"/>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8"/>
      <c r="AY227">
        <f>COUNTA($G$229,$AC$229)</f>
        <v>0</v>
      </c>
    </row>
    <row r="228" spans="1:51" ht="25.5" customHeight="1" x14ac:dyDescent="0.15">
      <c r="A228" s="1043"/>
      <c r="B228" s="1044"/>
      <c r="C228" s="1044"/>
      <c r="D228" s="1044"/>
      <c r="E228" s="1044"/>
      <c r="F228" s="1045"/>
      <c r="G228" s="814"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4"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43"/>
      <c r="B229" s="1044"/>
      <c r="C229" s="1044"/>
      <c r="D229" s="1044"/>
      <c r="E229" s="1044"/>
      <c r="F229" s="1045"/>
      <c r="G229" s="675"/>
      <c r="H229" s="676"/>
      <c r="I229" s="676"/>
      <c r="J229" s="676"/>
      <c r="K229" s="677"/>
      <c r="L229" s="669"/>
      <c r="M229" s="670"/>
      <c r="N229" s="670"/>
      <c r="O229" s="670"/>
      <c r="P229" s="670"/>
      <c r="Q229" s="670"/>
      <c r="R229" s="670"/>
      <c r="S229" s="670"/>
      <c r="T229" s="670"/>
      <c r="U229" s="670"/>
      <c r="V229" s="670"/>
      <c r="W229" s="670"/>
      <c r="X229" s="671"/>
      <c r="Y229" s="387"/>
      <c r="Z229" s="388"/>
      <c r="AA229" s="388"/>
      <c r="AB229" s="807"/>
      <c r="AC229" s="675"/>
      <c r="AD229" s="676"/>
      <c r="AE229" s="676"/>
      <c r="AF229" s="676"/>
      <c r="AG229" s="677"/>
      <c r="AH229" s="669"/>
      <c r="AI229" s="670"/>
      <c r="AJ229" s="670"/>
      <c r="AK229" s="670"/>
      <c r="AL229" s="670"/>
      <c r="AM229" s="670"/>
      <c r="AN229" s="670"/>
      <c r="AO229" s="670"/>
      <c r="AP229" s="670"/>
      <c r="AQ229" s="670"/>
      <c r="AR229" s="670"/>
      <c r="AS229" s="670"/>
      <c r="AT229" s="671"/>
      <c r="AU229" s="387"/>
      <c r="AV229" s="388"/>
      <c r="AW229" s="388"/>
      <c r="AX229" s="389"/>
      <c r="AY229" s="34">
        <f t="shared" ref="AY229:AY239" si="17">$AY$227</f>
        <v>0</v>
      </c>
    </row>
    <row r="230" spans="1:51" ht="24.75" customHeight="1" x14ac:dyDescent="0.15">
      <c r="A230" s="1043"/>
      <c r="B230" s="1044"/>
      <c r="C230" s="1044"/>
      <c r="D230" s="1044"/>
      <c r="E230" s="1044"/>
      <c r="F230" s="1045"/>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3"/>
      <c r="B231" s="1044"/>
      <c r="C231" s="1044"/>
      <c r="D231" s="1044"/>
      <c r="E231" s="1044"/>
      <c r="F231" s="1045"/>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3"/>
      <c r="B232" s="1044"/>
      <c r="C232" s="1044"/>
      <c r="D232" s="1044"/>
      <c r="E232" s="1044"/>
      <c r="F232" s="1045"/>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3"/>
      <c r="B233" s="1044"/>
      <c r="C233" s="1044"/>
      <c r="D233" s="1044"/>
      <c r="E233" s="1044"/>
      <c r="F233" s="1045"/>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3"/>
      <c r="B234" s="1044"/>
      <c r="C234" s="1044"/>
      <c r="D234" s="1044"/>
      <c r="E234" s="1044"/>
      <c r="F234" s="1045"/>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3"/>
      <c r="B235" s="1044"/>
      <c r="C235" s="1044"/>
      <c r="D235" s="1044"/>
      <c r="E235" s="1044"/>
      <c r="F235" s="1045"/>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3"/>
      <c r="B236" s="1044"/>
      <c r="C236" s="1044"/>
      <c r="D236" s="1044"/>
      <c r="E236" s="1044"/>
      <c r="F236" s="1045"/>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3"/>
      <c r="B237" s="1044"/>
      <c r="C237" s="1044"/>
      <c r="D237" s="1044"/>
      <c r="E237" s="1044"/>
      <c r="F237" s="1045"/>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3"/>
      <c r="B238" s="1044"/>
      <c r="C238" s="1044"/>
      <c r="D238" s="1044"/>
      <c r="E238" s="1044"/>
      <c r="F238" s="1045"/>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3"/>
      <c r="B239" s="1044"/>
      <c r="C239" s="1044"/>
      <c r="D239" s="1044"/>
      <c r="E239" s="1044"/>
      <c r="F239" s="104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3"/>
      <c r="B240" s="1044"/>
      <c r="C240" s="1044"/>
      <c r="D240" s="1044"/>
      <c r="E240" s="1044"/>
      <c r="F240" s="1045"/>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8"/>
      <c r="AY240">
        <f>COUNTA($G$242,$AC$242)</f>
        <v>0</v>
      </c>
    </row>
    <row r="241" spans="1:51" ht="24.75" customHeight="1" x14ac:dyDescent="0.15">
      <c r="A241" s="1043"/>
      <c r="B241" s="1044"/>
      <c r="C241" s="1044"/>
      <c r="D241" s="1044"/>
      <c r="E241" s="1044"/>
      <c r="F241" s="1045"/>
      <c r="G241" s="814"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4"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43"/>
      <c r="B242" s="1044"/>
      <c r="C242" s="1044"/>
      <c r="D242" s="1044"/>
      <c r="E242" s="1044"/>
      <c r="F242" s="1045"/>
      <c r="G242" s="675"/>
      <c r="H242" s="676"/>
      <c r="I242" s="676"/>
      <c r="J242" s="676"/>
      <c r="K242" s="677"/>
      <c r="L242" s="669"/>
      <c r="M242" s="670"/>
      <c r="N242" s="670"/>
      <c r="O242" s="670"/>
      <c r="P242" s="670"/>
      <c r="Q242" s="670"/>
      <c r="R242" s="670"/>
      <c r="S242" s="670"/>
      <c r="T242" s="670"/>
      <c r="U242" s="670"/>
      <c r="V242" s="670"/>
      <c r="W242" s="670"/>
      <c r="X242" s="671"/>
      <c r="Y242" s="387"/>
      <c r="Z242" s="388"/>
      <c r="AA242" s="388"/>
      <c r="AB242" s="807"/>
      <c r="AC242" s="675"/>
      <c r="AD242" s="676"/>
      <c r="AE242" s="676"/>
      <c r="AF242" s="676"/>
      <c r="AG242" s="677"/>
      <c r="AH242" s="669"/>
      <c r="AI242" s="670"/>
      <c r="AJ242" s="670"/>
      <c r="AK242" s="670"/>
      <c r="AL242" s="670"/>
      <c r="AM242" s="670"/>
      <c r="AN242" s="670"/>
      <c r="AO242" s="670"/>
      <c r="AP242" s="670"/>
      <c r="AQ242" s="670"/>
      <c r="AR242" s="670"/>
      <c r="AS242" s="670"/>
      <c r="AT242" s="671"/>
      <c r="AU242" s="387"/>
      <c r="AV242" s="388"/>
      <c r="AW242" s="388"/>
      <c r="AX242" s="389"/>
      <c r="AY242" s="34">
        <f t="shared" ref="AY242:AY252" si="18">$AY$240</f>
        <v>0</v>
      </c>
    </row>
    <row r="243" spans="1:51" ht="24.75" customHeight="1" x14ac:dyDescent="0.15">
      <c r="A243" s="1043"/>
      <c r="B243" s="1044"/>
      <c r="C243" s="1044"/>
      <c r="D243" s="1044"/>
      <c r="E243" s="1044"/>
      <c r="F243" s="1045"/>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3"/>
      <c r="B244" s="1044"/>
      <c r="C244" s="1044"/>
      <c r="D244" s="1044"/>
      <c r="E244" s="1044"/>
      <c r="F244" s="1045"/>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3"/>
      <c r="B245" s="1044"/>
      <c r="C245" s="1044"/>
      <c r="D245" s="1044"/>
      <c r="E245" s="1044"/>
      <c r="F245" s="1045"/>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3"/>
      <c r="B246" s="1044"/>
      <c r="C246" s="1044"/>
      <c r="D246" s="1044"/>
      <c r="E246" s="1044"/>
      <c r="F246" s="1045"/>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3"/>
      <c r="B247" s="1044"/>
      <c r="C247" s="1044"/>
      <c r="D247" s="1044"/>
      <c r="E247" s="1044"/>
      <c r="F247" s="1045"/>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3"/>
      <c r="B248" s="1044"/>
      <c r="C248" s="1044"/>
      <c r="D248" s="1044"/>
      <c r="E248" s="1044"/>
      <c r="F248" s="1045"/>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3"/>
      <c r="B249" s="1044"/>
      <c r="C249" s="1044"/>
      <c r="D249" s="1044"/>
      <c r="E249" s="1044"/>
      <c r="F249" s="1045"/>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3"/>
      <c r="B250" s="1044"/>
      <c r="C250" s="1044"/>
      <c r="D250" s="1044"/>
      <c r="E250" s="1044"/>
      <c r="F250" s="1045"/>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3"/>
      <c r="B251" s="1044"/>
      <c r="C251" s="1044"/>
      <c r="D251" s="1044"/>
      <c r="E251" s="1044"/>
      <c r="F251" s="1045"/>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3"/>
      <c r="B252" s="1044"/>
      <c r="C252" s="1044"/>
      <c r="D252" s="1044"/>
      <c r="E252" s="1044"/>
      <c r="F252" s="104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3"/>
      <c r="B253" s="1044"/>
      <c r="C253" s="1044"/>
      <c r="D253" s="1044"/>
      <c r="E253" s="1044"/>
      <c r="F253" s="1045"/>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8"/>
      <c r="AY253">
        <f>COUNTA($G$255,$AC$255)</f>
        <v>0</v>
      </c>
    </row>
    <row r="254" spans="1:51" ht="24.75" customHeight="1" x14ac:dyDescent="0.15">
      <c r="A254" s="1043"/>
      <c r="B254" s="1044"/>
      <c r="C254" s="1044"/>
      <c r="D254" s="1044"/>
      <c r="E254" s="1044"/>
      <c r="F254" s="1045"/>
      <c r="G254" s="814"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4"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43"/>
      <c r="B255" s="1044"/>
      <c r="C255" s="1044"/>
      <c r="D255" s="1044"/>
      <c r="E255" s="1044"/>
      <c r="F255" s="1045"/>
      <c r="G255" s="675"/>
      <c r="H255" s="676"/>
      <c r="I255" s="676"/>
      <c r="J255" s="676"/>
      <c r="K255" s="677"/>
      <c r="L255" s="669"/>
      <c r="M255" s="670"/>
      <c r="N255" s="670"/>
      <c r="O255" s="670"/>
      <c r="P255" s="670"/>
      <c r="Q255" s="670"/>
      <c r="R255" s="670"/>
      <c r="S255" s="670"/>
      <c r="T255" s="670"/>
      <c r="U255" s="670"/>
      <c r="V255" s="670"/>
      <c r="W255" s="670"/>
      <c r="X255" s="671"/>
      <c r="Y255" s="387"/>
      <c r="Z255" s="388"/>
      <c r="AA255" s="388"/>
      <c r="AB255" s="807"/>
      <c r="AC255" s="675"/>
      <c r="AD255" s="676"/>
      <c r="AE255" s="676"/>
      <c r="AF255" s="676"/>
      <c r="AG255" s="677"/>
      <c r="AH255" s="669"/>
      <c r="AI255" s="670"/>
      <c r="AJ255" s="670"/>
      <c r="AK255" s="670"/>
      <c r="AL255" s="670"/>
      <c r="AM255" s="670"/>
      <c r="AN255" s="670"/>
      <c r="AO255" s="670"/>
      <c r="AP255" s="670"/>
      <c r="AQ255" s="670"/>
      <c r="AR255" s="670"/>
      <c r="AS255" s="670"/>
      <c r="AT255" s="671"/>
      <c r="AU255" s="387"/>
      <c r="AV255" s="388"/>
      <c r="AW255" s="388"/>
      <c r="AX255" s="389"/>
      <c r="AY255" s="34">
        <f t="shared" ref="AY255:AY265" si="19">$AY$253</f>
        <v>0</v>
      </c>
    </row>
    <row r="256" spans="1:51" ht="24.75" customHeight="1" x14ac:dyDescent="0.15">
      <c r="A256" s="1043"/>
      <c r="B256" s="1044"/>
      <c r="C256" s="1044"/>
      <c r="D256" s="1044"/>
      <c r="E256" s="1044"/>
      <c r="F256" s="1045"/>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3"/>
      <c r="B257" s="1044"/>
      <c r="C257" s="1044"/>
      <c r="D257" s="1044"/>
      <c r="E257" s="1044"/>
      <c r="F257" s="1045"/>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3"/>
      <c r="B258" s="1044"/>
      <c r="C258" s="1044"/>
      <c r="D258" s="1044"/>
      <c r="E258" s="1044"/>
      <c r="F258" s="1045"/>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3"/>
      <c r="B259" s="1044"/>
      <c r="C259" s="1044"/>
      <c r="D259" s="1044"/>
      <c r="E259" s="1044"/>
      <c r="F259" s="1045"/>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3"/>
      <c r="B260" s="1044"/>
      <c r="C260" s="1044"/>
      <c r="D260" s="1044"/>
      <c r="E260" s="1044"/>
      <c r="F260" s="1045"/>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3"/>
      <c r="B261" s="1044"/>
      <c r="C261" s="1044"/>
      <c r="D261" s="1044"/>
      <c r="E261" s="1044"/>
      <c r="F261" s="1045"/>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3"/>
      <c r="B262" s="1044"/>
      <c r="C262" s="1044"/>
      <c r="D262" s="1044"/>
      <c r="E262" s="1044"/>
      <c r="F262" s="1045"/>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3"/>
      <c r="B263" s="1044"/>
      <c r="C263" s="1044"/>
      <c r="D263" s="1044"/>
      <c r="E263" s="1044"/>
      <c r="F263" s="1045"/>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3"/>
      <c r="B264" s="1044"/>
      <c r="C264" s="1044"/>
      <c r="D264" s="1044"/>
      <c r="E264" s="1044"/>
      <c r="F264" s="1045"/>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圭一郎(katou-keiichirou)</dc:creator>
  <cp:lastModifiedBy>厚生労働省ネットワークシステム</cp:lastModifiedBy>
  <cp:lastPrinted>2021-06-24T14:26:13Z</cp:lastPrinted>
  <dcterms:created xsi:type="dcterms:W3CDTF">2012-03-13T00:50:25Z</dcterms:created>
  <dcterms:modified xsi:type="dcterms:W3CDTF">2021-09-01T11:41:26Z</dcterms:modified>
</cp:coreProperties>
</file>