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55"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<sst xmlns="http://schemas.openxmlformats.org/spreadsheetml/2006/main" count="3123" uniqueCount="804">
  <si>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</si>
  <si>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</si>
  <si>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</si>
  <si>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</si>
  <si>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</si>
  <si>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</si>
  <si>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</si>
  <si>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</si>
  <si>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</si>
  <si>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</si>
  <si>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</si>
  <si>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</si>
  <si>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</si>
  <si>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</si>
  <si>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</si>
  <si>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</si>
  <si>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</si>
  <si>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</si>
  <si>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</si>
  <si>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</si>
  <si>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</si>
  <si>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</si>
  <si>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</si>
  <si>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</si>
  <si>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</si>
  <si>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</si>
  <si>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</si>
  <si>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</si>
  <si>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</si>
  <si>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</si>
  <si>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</si>
  <si>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</si>
  <si>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</si>
  <si>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</si>
  <si>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</si>
  <si>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</si>
  <si>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</si>
  <si>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</si>
  <si>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</si>
  <si>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</si>
  <si>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</si>
  <si>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</si>
  <si>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</si>
  <si>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</si>
  <si>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</si>
  <si>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</si>
  <si>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</si>
  <si>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</si>
  <si>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</si>
  <si>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</si>
  <si>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</si>
  <si>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</si>
  <si>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</si>
  <si>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</si>
  <si>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</si>
  <si>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</si>
  <si>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</si>
  <si>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</si>
  <si>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</si>
  <si>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</si>
  <si>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</si>
  <si>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</si>
  <si>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</si>
  <si>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</si>
  <si>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</si>
  <si>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</si>
  <si>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</si>
  <si>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</si>
  <si>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</si>
  <si>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</si>
  <si>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</si>
  <si>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</si>
  <si>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</si>
  <si>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</si>
  <si>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</si>
  <si>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</si>
  <si>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</si>
  <si>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</si>
  <si>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</si>
  <si>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</si>
  <si>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</si>
  <si>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</si>
  <si>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</si>
  <si>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</si>
  <si>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</si>
  <si>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</si>
  <si>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</si>
  <si>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</si>
  <si>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</si>
  <si>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</si>
  <si>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</si>
  <si>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</si>
  <si>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</si>
  <si>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</si>
  <si>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</si>
  <si>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</si>
  <si>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</si>
  <si>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</si>
  <si>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</si>
  <si>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</si>
  <si>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</si>
  <si>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</si>
  <si>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</si>
  <si>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</si>
  <si>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</si>
  <si>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</si>
  <si>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</si>
  <si>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</si>
  <si>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</si>
  <si>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</si>
  <si>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</si>
  <si>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</si>
  <si>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</si>
  <si>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</si>
  <si>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</si>
  <si>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</si>
  <si>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</si>
  <si>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</si>
  <si>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</si>
  <si>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</si>
  <si>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</si>
  <si>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</si>
  <si>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</si>
  <si>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</si>
  <si>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</si>
  <si>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</si>
  <si>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</si>
  <si>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</si>
  <si>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</si>
  <si>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</si>
  <si>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</si>
  <si>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</si>
  <si>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</si>
  <si>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</si>
  <si>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</si>
  <si>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</si>
  <si>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</si>
  <si>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</si>
  <si>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</si>
  <si>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</si>
  <si>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</si>
  <si>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</si>
  <si>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</si>
  <si>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</si>
  <si>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</si>
  <si>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</si>
  <si>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</si>
  <si>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</si>
  <si>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</si>
  <si>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</si>
  <si>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</si>
  <si>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</si>
  <si>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</si>
  <si>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</si>
  <si>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</si>
  <si>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</si>
  <si>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</si>
  <si>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</si>
  <si>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</si>
  <si>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</si>
  <si>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</si>
  <si>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</si>
  <si>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</si>
  <si>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</si>
  <si>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</si>
  <si>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</si>
  <si>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</si>
  <si>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</si>
  <si>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</si>
  <si>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</si>
  <si>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</si>
  <si>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</si>
  <si>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</si>
  <si>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</si>
  <si>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</si>
  <si>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</si>
  <si>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</si>
  <si>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</si>
  <si>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</si>
  <si>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</si>
  <si>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</si>
  <si>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</si>
  <si>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</si>
  <si>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</si>
  <si>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</si>
  <si>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</si>
  <si>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</si>
  <si>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</si>
  <si>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</si>
  <si>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</si>
  <si>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</si>
  <si>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</si>
  <si>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</si>
  <si>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</si>
  <si>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</si>
  <si>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</si>
  <si>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</si>
  <si>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</si>
  <si>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</si>
  <si>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</si>
  <si>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</si>
  <si>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</si>
  <si>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</si>
  <si>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</si>
  <si>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</si>
  <si>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</si>
  <si>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</si>
  <si>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</si>
  <si>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</si>
  <si>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</si>
  <si>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</si>
  <si>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</si>
  <si>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</si>
  <si>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</si>
  <si>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</si>
  <si>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</si>
  <si>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</si>
  <si>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</si>
  <si>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</si>
  <si>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</si>
  <si>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</si>
  <si>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</si>
  <si>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</si>
  <si>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</si>
  <si>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</si>
  <si>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</si>
  <si>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</si>
  <si>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</si>
  <si>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</si>
  <si>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</si>
  <si>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</si>
  <si>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</si>
  <si>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</si>
  <si>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</si>
  <si>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</si>
  <si>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</si>
  <si>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</si>
  <si>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</si>
  <si>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</si>
  <si>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</si>
  <si>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</si>
  <si>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</si>
  <si>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</si>
  <si>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</si>
  <si>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</si>
  <si>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</si>
  <si>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</si>
  <si>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</si>
  <si>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</si>
  <si>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</si>
  <si>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</si>
  <si>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</si>
  <si>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</si>
  <si>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</si>
  <si>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</si>
  <si>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</si>
  <si>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</si>
  <si>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</si>
  <si>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</si>
  <si>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</si>
  <si>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</si>
  <si>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</si>
  <si>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</si>
  <si>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</si>
  <si>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</si>
  <si>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</si>
  <si>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</si>
  <si>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</si>
  <si>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</si>
  <si>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</si>
  <si>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</si>
  <si>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</si>
  <si>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</si>
  <si>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</si>
  <si>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</si>
  <si>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</si>
  <si>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</si>
  <si>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</si>
  <si>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</si>
  <si>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</si>
  <si>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</si>
  <si>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</si>
  <si>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</si>
  <si>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</si>
  <si>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</si>
  <si>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</si>
  <si>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</si>
  <si>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</si>
  <si>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</si>
  <si>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</si>
  <si>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</si>
  <si>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</si>
  <si>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</si>
  <si>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</si>
  <si>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</si>
  <si>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</si>
  <si>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</si>
  <si>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</si>
  <si>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</si>
  <si>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</si>
  <si>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</si>
  <si>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</si>
  <si>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</si>
  <si>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</si>
  <si>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</si>
  <si>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</si>
  <si>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</si>
  <si>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</si>
  <si>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</si>
  <si>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</si>
  <si>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</si>
  <si>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</si>
  <si>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</si>
  <si>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</si>
  <si>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</si>
  <si>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</si>
  <si>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</si>
  <si>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</si>
  <si>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</si>
  <si>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</si>
  <si>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</si>
  <si>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</si>
  <si>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</si>
  <si>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</si>
  <si>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</si>
  <si>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</si>
  <si>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</si>
  <si>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</si>
  <si>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</si>
  <si>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</si>
  <si>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</si>
  <si>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</si>
  <si>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</si>
  <si>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</si>
  <si>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</si>
  <si>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</si>
  <si>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</si>
  <si>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</si>
  <si>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</si>
  <si>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</si>
  <si>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</si>
  <si>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</si>
  <si>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</si>
  <si>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</si>
  <si>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</si>
  <si>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</si>
  <si>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</si>
  <si>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</si>
  <si>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</si>
  <si>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</si>
  <si>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</si>
  <si>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</si>
  <si>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</si>
  <si>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</si>
  <si>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</si>
  <si>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</si>
  <si>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</si>
  <si>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</si>
  <si>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</si>
  <si>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</si>
  <si>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</si>
  <si>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</si>
  <si>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</si>
  <si>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</si>
  <si>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</si>
  <si>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</si>
  <si>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</si>
  <si>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</si>
  <si>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</si>
  <si>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</si>
  <si>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</si>
  <si>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</si>
  <si>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</si>
  <si>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</si>
  <si>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</si>
  <si>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</si>
  <si>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</si>
  <si>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</si>
  <si>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</si>
  <si>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</si>
  <si>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</si>
  <si>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</si>
  <si>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</si>
  <si>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</si>
  <si>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</si>
  <si>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</si>
  <si>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</si>
  <si>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</si>
  <si>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</si>
  <si>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</si>
  <si>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</si>
  <si>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</si>
  <si>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</si>
  <si>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</si>
  <si>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</si>
  <si>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</si>
  <si>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</si>
  <si>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</si>
  <si>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</si>
  <si>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</si>
  <si>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</si>
  <si>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</si>
  <si>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</si>
  <si>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</si>
  <si>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</si>
  <si>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</si>
  <si>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</si>
  <si>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</si>
  <si>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</si>
  <si>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</si>
  <si>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</si>
  <si>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</si>
  <si>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</si>
  <si>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</si>
  <si>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</si>
  <si>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</si>
  <si>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</si>
  <si>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</si>
  <si>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</si>
  <si>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</si>
  <si>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</si>
  <si>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</si>
  <si>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</si>
  <si>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</si>
  <si>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</si>
  <si>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</si>
  <si>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</si>
  <si>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</si>
  <si>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</si>
  <si>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</si>
  <si>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</si>
  <si>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</si>
  <si>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</si>
  <si>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</si>
  <si>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</si>
  <si>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</si>
  <si>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</si>
  <si>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</si>
  <si>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</si>
  <si>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</si>
  <si>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</si>
  <si>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</si>
  <si>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</si>
  <si>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</si>
  <si>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</si>
  <si>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</si>
  <si>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</si>
  <si>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</si>
  <si>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</si>
  <si>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</si>
  <si>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</si>
  <si>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</si>
  <si>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</si>
  <si>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</si>
  <si>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</si>
  <si>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</si>
  <si>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</si>
  <si>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</si>
  <si>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</si>
  <si>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</si>
  <si>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</si>
  <si>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</si>
  <si>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</si>
  <si>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</si>
  <si>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</si>
  <si>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</si>
  <si>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</si>
  <si>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</si>
  <si>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</si>
  <si>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</si>
  <si>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</si>
  <si>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</si>
  <si>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</si>
  <si>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</si>
  <si>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</si>
  <si>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</si>
  <si>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</si>
  <si>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</si>
  <si>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</si>
  <si>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</si>
  <si>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</si>
  <si>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</si>
  <si>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</si>
  <si>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</si>
  <si>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</si>
  <si>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</si>
  <si>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</si>
  <si>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</si>
  <si>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</si>
  <si>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</si>
  <si>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</si>
  <si>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</si>
  <si>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</si>
  <si>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</si>
  <si>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</si>
  <si>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</si>
  <si>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</si>
  <si>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</si>
  <si>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</si>
  <si>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</si>
  <si>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</si>
  <si>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</si>
  <si>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</si>
  <si>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</si>
  <si>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</si>
  <si>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</si>
  <si>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</si>
  <si>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</si>
  <si>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</si>
  <si>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</si>
  <si>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</si>
  <si>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</si>
  <si>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</si>
  <si>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</si>
  <si>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</si>
  <si>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</si>
  <si>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</si>
  <si>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</si>
  <si>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</si>
  <si>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</si>
  <si>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</si>
  <si>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</si>
  <si>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</si>
  <si>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</si>
  <si>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</si>
  <si>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</si>
  <si>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</si>
  <si>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</si>
  <si>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</si>
  <si>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</si>
  <si>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</si>
  <si>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</si>
  <si>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</si>
  <si>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</si>
  <si>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</si>
  <si>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</si>
  <si>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</si>
  <si>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</si>
  <si>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</si>
  <si>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</si>
  <si>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</si>
  <si>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</si>
  <si>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</si>
  <si>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</si>
  <si>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</si>
  <si>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</si>
  <si>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</si>
  <si>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</si>
  <si>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</si>
  <si>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</si>
  <si>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</si>
  <si>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</si>
  <si>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</si>
  <si>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</si>
  <si>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</si>
  <si>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</si>
  <si>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</si>
  <si>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</si>
  <si>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</si>
  <si>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</si>
  <si>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</si>
  <si>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</si>
  <si>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</si>
  <si>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</si>
  <si>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</si>
  <si>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</si>
  <si>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</si>
  <si>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</si>
  <si>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</si>
  <si>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</si>
  <si>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</si>
  <si>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</si>
  <si>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</si>
  <si>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</si>
  <si>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</si>
  <si>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</si>
  <si>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</si>
  <si>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</si>
  <si>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</si>
  <si>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</si>
  <si>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</si>
  <si>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</si>
  <si>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</si>
  <si>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</si>
  <si>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</si>
  <si>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</si>
  <si>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</si>
  <si>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</si>
  <si>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</si>
  <si>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</si>
  <si>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</si>
  <si>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</si>
  <si>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</si>
  <si>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</si>
  <si>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</si>
  <si>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</si>
  <si>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</si>
  <si>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</si>
  <si>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</si>
  <si>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</si>
  <si>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</si>
  <si>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</si>
  <si>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</si>
  <si>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</si>
  <si>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</si>
  <si>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</si>
  <si>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</si>
  <si>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</si>
  <si>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</si>
  <si>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</si>
  <si>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</si>
  <si>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</si>
  <si>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</si>
  <si>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</si>
  <si>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</si>
  <si>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</si>
  <si>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</si>
  <si>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</si>
  <si>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</si>
  <si>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</si>
  <si>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</si>
  <si>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</si>
  <si>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</si>
  <si>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</si>
  <si>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</si>
  <si>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</si>
  <si>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</si>
  <si>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</si>
  <si>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</si>
  <si>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</si>
  <si>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</si>
  <si>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</si>
  <si>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</si>
  <si>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</si>
  <si>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</si>
  <si>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</si>
  <si>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</si>
  <si>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</si>
  <si>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</si>
  <si>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</si>
  <si>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</si>
  <si>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</si>
  <si>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</si>
  <si>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</si>
  <si>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</si>
  <si>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</si>
  <si>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</si>
  <si>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</si>
  <si>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</si>
  <si>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</si>
  <si>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</si>
  <si>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</si>
  <si>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</si>
  <si>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</si>
  <si>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</si>
  <si>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</si>
  <si>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</si>
  <si>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</si>
  <si>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</si>
  <si>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</si>
  <si>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</si>
  <si>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</si>
  <si>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</si>
  <si>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</si>
  <si>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</si>
  <si>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</si>
  <si>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</si>
  <si>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</si>
  <si>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</si>
  <si>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</si>
  <si>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</si>
  <si>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</si>
  <si>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</si>
  <si>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</si>
  <si>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</si>
  <si>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</si>
  <si>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</si>
  <si>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</si>
  <si>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</si>
  <si>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</si>
  <si>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</si>
  <si>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</si>
  <si>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</si>
  <si>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</si>
  <si>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</si>
  <si>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</si>
  <si>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</si>
  <si>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</si>
  <si>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</si>
  <si>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</si>
  <si>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</si>
  <si>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</si>
  <si>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</si>
  <si>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</si>
  <si>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</si>
  <si>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</si>
  <si>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</si>
  <si>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</si>
  <si>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</si>
  <si>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</si>
  <si>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</si>
  <si>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</si>
  <si>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</si>
  <si>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</si>
  <si>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</si>
  <si>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</si>
  <si>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</si>
  <si>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</si>
  <si>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</si>
  <si>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</si>
  <si>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</si>
  <si>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</si>
  <si>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</si>
  <si>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</si>
  <si>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</si>
  <si>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エイズ発生動向調査経費</t>
    <phoneticPr fontId="5"/>
  </si>
  <si>
    <t>健康局</t>
    <phoneticPr fontId="5"/>
  </si>
  <si>
    <t>結核感染症課</t>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</si>
  <si>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</si>
  <si>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</si>
  <si>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</si>
  <si>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</si>
  <si>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我が国のエイズ患者・ＨＩＶ感染者の情報を的確かつ迅速に把握することにより、エイズの流行阻止の施策に資する。</t>
    <phoneticPr fontId="5"/>
  </si>
  <si>
    <t>都道府県からのＨＩＶ感染者、エイズ患者の報告をとりまとめ、状況を分析することで、今後のＨＩＶ感染、エイズの流行を阻止するための施策へ役立てる。</t>
    <phoneticPr fontId="5"/>
  </si>
  <si>
    <t>-</t>
  </si>
  <si>
    <t>-</t>
    <phoneticPr fontId="5"/>
  </si>
  <si>
    <t>健康対策関係業務庁費</t>
    <rPh sb="0" eb="2">
      <t>ケンコウ</t>
    </rPh>
    <rPh sb="2" eb="4">
      <t>タイサク</t>
    </rPh>
    <rPh sb="4" eb="6">
      <t>カンケイ</t>
    </rPh>
    <rPh sb="6" eb="8">
      <t>ギョウム</t>
    </rPh>
    <rPh sb="8" eb="10">
      <t>チョウヒ</t>
    </rPh>
    <phoneticPr fontId="5"/>
  </si>
  <si>
    <t>職員旅費</t>
    <rPh sb="0" eb="2">
      <t>ショクイン</t>
    </rPh>
    <rPh sb="2" eb="4">
      <t>リョヒ</t>
    </rPh>
    <phoneticPr fontId="5"/>
  </si>
  <si>
    <t>委員等旅費</t>
    <rPh sb="0" eb="3">
      <t>イインナド</t>
    </rPh>
    <rPh sb="3" eb="5">
      <t>リョヒ</t>
    </rPh>
    <phoneticPr fontId="5"/>
  </si>
  <si>
    <t>諸謝金</t>
    <rPh sb="0" eb="1">
      <t>ショ</t>
    </rPh>
    <rPh sb="1" eb="3">
      <t>シャキン</t>
    </rPh>
    <phoneticPr fontId="5"/>
  </si>
  <si>
    <t>前年度のHIV検査相談件数を上回る</t>
    <phoneticPr fontId="5"/>
  </si>
  <si>
    <t>HIV検査相談件数</t>
    <phoneticPr fontId="5"/>
  </si>
  <si>
    <t>件</t>
    <rPh sb="0" eb="1">
      <t>ケン</t>
    </rPh>
    <phoneticPr fontId="5"/>
  </si>
  <si>
    <t>エイズ動向委員会資料</t>
    <phoneticPr fontId="5"/>
  </si>
  <si>
    <t>エイズ動向委員会の開催実績</t>
    <phoneticPr fontId="5"/>
  </si>
  <si>
    <t>回</t>
    <rPh sb="0" eb="1">
      <t>カイ</t>
    </rPh>
    <phoneticPr fontId="5"/>
  </si>
  <si>
    <t>単位当たりコスト ＝ Ｘ ／ Ｙ
Ｘ：「執行額」
Ｙ：「エイズ動向委員会開催回数」　　　　　　　</t>
    <phoneticPr fontId="5"/>
  </si>
  <si>
    <t>円</t>
    <rPh sb="0" eb="1">
      <t>エン</t>
    </rPh>
    <phoneticPr fontId="5"/>
  </si>
  <si>
    <t>　X/Y</t>
    <phoneticPr fontId="5"/>
  </si>
  <si>
    <t>2,817,480/2</t>
    <phoneticPr fontId="5"/>
  </si>
  <si>
    <t>2,167,216/1</t>
    <phoneticPr fontId="5"/>
  </si>
  <si>
    <t>Ⅰ-5 感染症など健康を脅かす疾病を予防・防止するとともに、感染者等に必要な医療等を確保すること</t>
    <phoneticPr fontId="5"/>
  </si>
  <si>
    <t>Ⅰ-5-1 感染症の発生・まん延の防止を図ること</t>
    <phoneticPr fontId="5"/>
  </si>
  <si>
    <t>都道府県からのＨＩＶ感染者、エイズ患者の報告をとりまとめ、状況を分析することで、今後のＨＩＶ感染、エイズの流行を阻止するための施策へ役立て、エイズ対策を推進し、目標達成に寄与する。</t>
    <phoneticPr fontId="5"/>
  </si>
  <si>
    <t>無</t>
  </si>
  <si>
    <t>‐</t>
  </si>
  <si>
    <t>HIV感染の有無を知ることは、個人においては、早期治療による発症予防、社会においては感染の拡大防止の観点から極めて重要なものであり、国民のニーズが高い事業である。</t>
    <phoneticPr fontId="5"/>
  </si>
  <si>
    <t>感染症法において、国及び都道府県等は、感染症に関する情報収集・分析を図らなければならないとされており、全国のＨＩＶ/エイズの発生動向を収集・分析し、情報を国民及び地方公共団体等に還元することがＨＩＶ/エイズの感染拡大防止の観点から重要であることから、地方自治体等には委ねることができない。</t>
    <phoneticPr fontId="5"/>
  </si>
  <si>
    <t>HIV/エイズ患者の発生動向を収集・分析し、情報を国民及び地方公共団体等に還元するため、優先度の高い事業である。</t>
    <phoneticPr fontId="5"/>
  </si>
  <si>
    <t>少額随意契約により選定している。</t>
    <phoneticPr fontId="5"/>
  </si>
  <si>
    <t>事業の実施に必要な事務費の支出等が主であり、受益者との負担関係は妥当である。</t>
    <phoneticPr fontId="5"/>
  </si>
  <si>
    <t>事業の実施に必要な経費のみ計上しており、水準は妥当である。</t>
    <phoneticPr fontId="5"/>
  </si>
  <si>
    <t>事業の実施に必要な支出を行うにあたり実情を勘案し支出を行っている。</t>
    <phoneticPr fontId="5"/>
  </si>
  <si>
    <t>ＨＩＶ/エイズの発生動向調査、エイズ動向委員会開催のために必要な謝金、旅費等に支出しているものであり、真に必要なものに限定されている。</t>
    <phoneticPr fontId="5"/>
  </si>
  <si>
    <t>報告書の印刷部数の削減に努めている。</t>
    <phoneticPr fontId="5"/>
  </si>
  <si>
    <t>近年のエイズ発生動向を踏まえ、開催頻度を見直すなど、見合っている。</t>
    <phoneticPr fontId="5"/>
  </si>
  <si>
    <t>HIV/エイズ患者の発生動向を収集・分析し、情報を国民及び地方公共団体等に還元し、活用している。</t>
    <phoneticPr fontId="5"/>
  </si>
  <si>
    <t>エイズ予防対策事業委託費</t>
    <rPh sb="3" eb="5">
      <t>ヨボウ</t>
    </rPh>
    <rPh sb="5" eb="7">
      <t>タイサク</t>
    </rPh>
    <rPh sb="7" eb="9">
      <t>ジギョウ</t>
    </rPh>
    <rPh sb="9" eb="12">
      <t>イタクヒ</t>
    </rPh>
    <phoneticPr fontId="5"/>
  </si>
  <si>
    <t>エイズ対策促進事業</t>
    <rPh sb="3" eb="5">
      <t>タイサク</t>
    </rPh>
    <rPh sb="5" eb="7">
      <t>ソクシン</t>
    </rPh>
    <rPh sb="7" eb="9">
      <t>ジギョウ</t>
    </rPh>
    <phoneticPr fontId="5"/>
  </si>
  <si>
    <t>エイズ対策費</t>
    <rPh sb="3" eb="6">
      <t>タイサクヒ</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</si>
  <si>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さらにエイズ対策費はエイズに関する医療提供体制確保のための経費等であり適切な役割分担を行っている。</t>
    <phoneticPr fontId="5"/>
  </si>
  <si>
    <t>引き続き、HIV・エイズの発生動向を把握するため、適切に事業を行うとともに、エイズ予防指針の趣旨を踏まえ、より効果的な事業を実施することで、今後のエイズ予防対策に寄与する。</t>
    <phoneticPr fontId="5"/>
  </si>
  <si>
    <t>167</t>
    <phoneticPr fontId="5"/>
  </si>
  <si>
    <t>144</t>
    <phoneticPr fontId="5"/>
  </si>
  <si>
    <t>116</t>
    <phoneticPr fontId="5"/>
  </si>
  <si>
    <t>133</t>
    <phoneticPr fontId="5"/>
  </si>
  <si>
    <t>138</t>
    <phoneticPr fontId="5"/>
  </si>
  <si>
    <t>137</t>
    <phoneticPr fontId="5"/>
  </si>
  <si>
    <t>0141</t>
    <phoneticPr fontId="5"/>
  </si>
  <si>
    <t>0151</t>
    <phoneticPr fontId="5"/>
  </si>
  <si>
    <t>賃金</t>
    <rPh sb="0" eb="2">
      <t>チンギン</t>
    </rPh>
    <phoneticPr fontId="5"/>
  </si>
  <si>
    <t>保険料</t>
    <rPh sb="0" eb="3">
      <t>ホケンリョウ</t>
    </rPh>
    <phoneticPr fontId="5"/>
  </si>
  <si>
    <t>エイズ動向年報作成に係る賃金</t>
    <rPh sb="3" eb="5">
      <t>ドウコウ</t>
    </rPh>
    <rPh sb="5" eb="7">
      <t>ネンポウ</t>
    </rPh>
    <rPh sb="7" eb="9">
      <t>サクセイ</t>
    </rPh>
    <rPh sb="10" eb="11">
      <t>カカ</t>
    </rPh>
    <rPh sb="12" eb="14">
      <t>チンギン</t>
    </rPh>
    <phoneticPr fontId="5"/>
  </si>
  <si>
    <t>エイズ動向年報作成に係る保険料</t>
    <rPh sb="3" eb="5">
      <t>ドウコウ</t>
    </rPh>
    <rPh sb="5" eb="7">
      <t>ネンポウ</t>
    </rPh>
    <rPh sb="7" eb="9">
      <t>サクセイ</t>
    </rPh>
    <rPh sb="10" eb="11">
      <t>カカ</t>
    </rPh>
    <rPh sb="12" eb="15">
      <t>ホケンリョウ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</si>
  <si>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</si>
  <si>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</si>
  <si>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</si>
  <si>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</si>
  <si>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</si>
  <si>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</si>
  <si>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</si>
  <si>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</si>
  <si>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謝金支払い</t>
    <rPh sb="0" eb="2">
      <t>シャキン</t>
    </rPh>
    <rPh sb="2" eb="4">
      <t>シハラ</t>
    </rPh>
    <phoneticPr fontId="5"/>
  </si>
  <si>
    <t>-</t>
    <phoneticPr fontId="5"/>
  </si>
  <si>
    <t>旅費支払い</t>
    <rPh sb="0" eb="2">
      <t>リョヒ</t>
    </rPh>
    <rPh sb="2" eb="4">
      <t>シハラ</t>
    </rPh>
    <phoneticPr fontId="5"/>
  </si>
  <si>
    <t>賃金・保険料</t>
    <rPh sb="0" eb="2">
      <t>チンギン</t>
    </rPh>
    <rPh sb="3" eb="6">
      <t>ホケンリョウ</t>
    </rPh>
    <phoneticPr fontId="5"/>
  </si>
  <si>
    <t>2,117,085/2</t>
    <phoneticPr fontId="5"/>
  </si>
  <si>
    <t>2,834,000/2</t>
    <phoneticPr fontId="5"/>
  </si>
  <si>
    <t>近年の発生動向を踏まえ、エイズ動向委員会を開催し、エイズ患者・HIV感染者の情報を把握・分析して今後のエイズ予防対策の検討に寄与している。（新型コロナウイルス感染症拡大状況を鑑み、開催日の延期を行ったため、令和元年度においては、年間1回の開催となっている。）開催本事業は、エイズの流行状況を調査・分析し、広く国民に情報提供することで、国民の意識の向上、流行防止に寄与していることから、引き続き「後天性免疫不全症候群に関する特定感染症予防指針」（エイズ予防指針）の趣旨を踏まえ、適切に事業を行う必要がある。</t>
    <phoneticPr fontId="5"/>
  </si>
  <si>
    <t>新型コロナウイルス感染症の拡大により、多くの委員がオンラインでの参加となったため、旅費に不要が生じた。</t>
    <rPh sb="0" eb="2">
      <t>シンガタ</t>
    </rPh>
    <rPh sb="9" eb="12">
      <t>カンセンショウ</t>
    </rPh>
    <rPh sb="13" eb="15">
      <t>カクダイ</t>
    </rPh>
    <rPh sb="19" eb="20">
      <t>オオ</t>
    </rPh>
    <rPh sb="22" eb="24">
      <t>イイン</t>
    </rPh>
    <rPh sb="32" eb="34">
      <t>サンカ</t>
    </rPh>
    <rPh sb="41" eb="43">
      <t>リョヒ</t>
    </rPh>
    <rPh sb="44" eb="46">
      <t>フヨウ</t>
    </rPh>
    <rPh sb="47" eb="48">
      <t>ショウ</t>
    </rPh>
    <phoneticPr fontId="5"/>
  </si>
  <si>
    <t>B.嘱託職員</t>
    <rPh sb="2" eb="4">
      <t>ショクタク</t>
    </rPh>
    <rPh sb="4" eb="6">
      <t>ショクイン</t>
    </rPh>
    <phoneticPr fontId="5"/>
  </si>
  <si>
    <t>A.個人A</t>
    <rPh sb="2" eb="4">
      <t>コジン</t>
    </rPh>
    <phoneticPr fontId="5"/>
  </si>
  <si>
    <t>旅費</t>
    <rPh sb="0" eb="2">
      <t>リョヒ</t>
    </rPh>
    <phoneticPr fontId="5"/>
  </si>
  <si>
    <t>謝金</t>
    <rPh sb="0" eb="2">
      <t>シャキン</t>
    </rPh>
    <phoneticPr fontId="5"/>
  </si>
  <si>
    <t>エイズ動向委員会旅費</t>
    <rPh sb="3" eb="5">
      <t>ドウコウ</t>
    </rPh>
    <rPh sb="5" eb="8">
      <t>イインカイ</t>
    </rPh>
    <rPh sb="8" eb="10">
      <t>リョヒ</t>
    </rPh>
    <phoneticPr fontId="5"/>
  </si>
  <si>
    <t>エイズ動向委員会謝金</t>
    <rPh sb="3" eb="5">
      <t>ドウコウ</t>
    </rPh>
    <rPh sb="5" eb="8">
      <t>イインカイ</t>
    </rPh>
    <rPh sb="8" eb="10">
      <t>シャキン</t>
    </rPh>
    <phoneticPr fontId="5"/>
  </si>
  <si>
    <t>株式会社ヤマダデンキ　</t>
  </si>
  <si>
    <t>消耗品購入費</t>
  </si>
  <si>
    <t>嘱託職員</t>
  </si>
  <si>
    <t>新型コロナウイルス感染症の拡大により目標を下回ったが、例年の状況を踏まえると、見合っているといえる。</t>
    <rPh sb="0" eb="2">
      <t>シンガタ</t>
    </rPh>
    <rPh sb="9" eb="12">
      <t>カンセンショウ</t>
    </rPh>
    <rPh sb="13" eb="15">
      <t>カクダイ</t>
    </rPh>
    <rPh sb="18" eb="20">
      <t>モクヒョウ</t>
    </rPh>
    <rPh sb="21" eb="23">
      <t>シタマワ</t>
    </rPh>
    <rPh sb="27" eb="29">
      <t>レイネン</t>
    </rPh>
    <rPh sb="30" eb="32">
      <t>ジョウキョウ</t>
    </rPh>
    <rPh sb="33" eb="34">
      <t>フ</t>
    </rPh>
    <phoneticPr fontId="5"/>
  </si>
  <si>
    <t>点検対象外</t>
    <rPh sb="0" eb="2">
      <t>テンケン</t>
    </rPh>
    <rPh sb="2" eb="5">
      <t>タイショウガイ</t>
    </rPh>
    <phoneticPr fontId="5"/>
  </si>
  <si>
    <t>エイズ患者・ＨＩＶ感染者の情報を的確かつ迅速に把握するために必要な事業であり、引き続き、必要な予算額を確保し、適正な執行に努めること。</t>
    <phoneticPr fontId="5"/>
  </si>
  <si>
    <t>エイズ動向調査における新たなデータ整理等に係る予算を増額要求したため。</t>
    <rPh sb="3" eb="5">
      <t>ドウコウ</t>
    </rPh>
    <rPh sb="5" eb="7">
      <t>チョウサ</t>
    </rPh>
    <rPh sb="11" eb="12">
      <t>アラ</t>
    </rPh>
    <rPh sb="17" eb="19">
      <t>セイリ</t>
    </rPh>
    <rPh sb="19" eb="20">
      <t>ナド</t>
    </rPh>
    <rPh sb="21" eb="22">
      <t>カカ</t>
    </rPh>
    <rPh sb="23" eb="25">
      <t>ヨサン</t>
    </rPh>
    <rPh sb="26" eb="28">
      <t>ゾウガク</t>
    </rPh>
    <rPh sb="28" eb="30">
      <t>ヨウキュウ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</si>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</sst>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54428</xdr:colOff>
      <xdr:row>30</xdr:row>
      <xdr:rowOff>13607</xdr:rowOff>
    </xdr:from>
    <xdr:to>
      <xdr:col>48</xdr:col>
      <xdr:colOff>198239</xdr:colOff>
      <xdr:row>30</xdr:row>
      <xdr:rowOff>232424</xdr:rowOff>
    </xdr:to>
    <xdr:sp macro="" textlink="">
      <xdr:nvSpPr>
        <xdr:cNvPr id="2" name="正方形/長方形 1"/>
        <xdr:cNvSpPr/>
      </xdr:nvSpPr>
      <xdr:spPr>
        <a:xfrm>
          <a:off x="9443357" y="11035393"/>
          <a:ext cx="552025"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10</xdr:col>
      <xdr:colOff>122464</xdr:colOff>
      <xdr:row>748</xdr:row>
      <xdr:rowOff>81643</xdr:rowOff>
    </xdr:from>
    <xdr:to>
      <xdr:col>44</xdr:col>
      <xdr:colOff>183992</xdr:colOff>
      <xdr:row>756</xdr:row>
      <xdr:rowOff>423</xdr:rowOff>
    </xdr:to>
    <xdr:sp macro="" textlink="">
      <xdr:nvSpPr>
        <xdr:cNvPr id="5" name="正方形/長方形 4"/>
        <xdr:cNvSpPr/>
      </xdr:nvSpPr>
      <xdr:spPr>
        <a:xfrm>
          <a:off x="2163535" y="45706393"/>
          <a:ext cx="7001171" cy="274906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事務費　１．９百万円）</a:t>
          </a:r>
        </a:p>
      </xdr:txBody>
    </xdr:sp>
    <xdr:clientData/>
  </xdr:twoCellAnchor>
  <xdr:twoCellAnchor>
    <xdr:from>
      <xdr:col>35</xdr:col>
      <xdr:colOff>95249</xdr:colOff>
      <xdr:row>756</xdr:row>
      <xdr:rowOff>108856</xdr:rowOff>
    </xdr:from>
    <xdr:to>
      <xdr:col>49</xdr:col>
      <xdr:colOff>95249</xdr:colOff>
      <xdr:row>758</xdr:row>
      <xdr:rowOff>172705</xdr:rowOff>
    </xdr:to>
    <xdr:sp macro="" textlink="">
      <xdr:nvSpPr>
        <xdr:cNvPr id="6" name="大かっこ 5"/>
        <xdr:cNvSpPr/>
      </xdr:nvSpPr>
      <xdr:spPr>
        <a:xfrm>
          <a:off x="7238999" y="48563892"/>
          <a:ext cx="2857500" cy="77142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エイズ発生動向調査を行うための経費を支出</a:t>
          </a:r>
          <a:endParaRPr lang="ja-JP" altLang="ja-JP">
            <a:effectLst/>
          </a:endParaRPr>
        </a:p>
      </xdr:txBody>
    </xdr:sp>
    <xdr:clientData/>
  </xdr:twoCellAnchor>
  <xdr:twoCellAnchor>
    <xdr:from>
      <xdr:col>27</xdr:col>
      <xdr:colOff>27214</xdr:colOff>
      <xdr:row>755</xdr:row>
      <xdr:rowOff>340179</xdr:rowOff>
    </xdr:from>
    <xdr:to>
      <xdr:col>27</xdr:col>
      <xdr:colOff>31075</xdr:colOff>
      <xdr:row>758</xdr:row>
      <xdr:rowOff>293078</xdr:rowOff>
    </xdr:to>
    <xdr:cxnSp macro="">
      <xdr:nvCxnSpPr>
        <xdr:cNvPr id="7" name="直線矢印コネクタ 6"/>
        <xdr:cNvCxnSpPr/>
      </xdr:nvCxnSpPr>
      <xdr:spPr>
        <a:xfrm flipH="1">
          <a:off x="5538107" y="48441429"/>
          <a:ext cx="3861" cy="101425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759</xdr:row>
      <xdr:rowOff>285750</xdr:rowOff>
    </xdr:from>
    <xdr:to>
      <xdr:col>36</xdr:col>
      <xdr:colOff>98390</xdr:colOff>
      <xdr:row>761</xdr:row>
      <xdr:rowOff>281562</xdr:rowOff>
    </xdr:to>
    <xdr:sp macro="" textlink="">
      <xdr:nvSpPr>
        <xdr:cNvPr id="9" name="正方形/長方形 8"/>
        <xdr:cNvSpPr/>
      </xdr:nvSpPr>
      <xdr:spPr>
        <a:xfrm>
          <a:off x="3687536" y="49802143"/>
          <a:ext cx="3758711" cy="70338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　動向委員会委員等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０．２百万円</a:t>
          </a:r>
        </a:p>
      </xdr:txBody>
    </xdr:sp>
    <xdr:clientData/>
  </xdr:twoCellAnchor>
  <xdr:twoCellAnchor>
    <xdr:from>
      <xdr:col>21</xdr:col>
      <xdr:colOff>40821</xdr:colOff>
      <xdr:row>761</xdr:row>
      <xdr:rowOff>312963</xdr:rowOff>
    </xdr:from>
    <xdr:to>
      <xdr:col>35</xdr:col>
      <xdr:colOff>28261</xdr:colOff>
      <xdr:row>763</xdr:row>
      <xdr:rowOff>215620</xdr:rowOff>
    </xdr:to>
    <xdr:sp macro="" textlink="">
      <xdr:nvSpPr>
        <xdr:cNvPr id="10" name="大かっこ 9"/>
        <xdr:cNvSpPr/>
      </xdr:nvSpPr>
      <xdr:spPr>
        <a:xfrm>
          <a:off x="4327071" y="50536927"/>
          <a:ext cx="2844940" cy="61022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エイズ動向委員会に係る</a:t>
          </a:r>
          <a:r>
            <a:rPr kumimoji="1" lang="ja-JP" altLang="en-US" sz="1100">
              <a:solidFill>
                <a:schemeClr val="tx1"/>
              </a:solidFill>
              <a:effectLst/>
              <a:latin typeface="+mn-lt"/>
              <a:ea typeface="+mn-ea"/>
              <a:cs typeface="+mn-cs"/>
            </a:rPr>
            <a:t>謝金、旅費</a:t>
          </a:r>
          <a:endParaRPr lang="ja-JP" altLang="ja-JP">
            <a:effectLst/>
          </a:endParaRPr>
        </a:p>
      </xdr:txBody>
    </xdr:sp>
    <xdr:clientData/>
  </xdr:twoCellAnchor>
  <xdr:twoCellAnchor>
    <xdr:from>
      <xdr:col>46</xdr:col>
      <xdr:colOff>22860</xdr:colOff>
      <xdr:row>32</xdr:row>
      <xdr:rowOff>0</xdr:rowOff>
    </xdr:from>
    <xdr:to>
      <xdr:col>49</xdr:col>
      <xdr:colOff>368300</xdr:colOff>
      <xdr:row>33</xdr:row>
      <xdr:rowOff>44450</xdr:rowOff>
    </xdr:to>
    <xdr:sp macro="" textlink="">
      <xdr:nvSpPr>
        <xdr:cNvPr id="8" name="テキスト ボックス 31"/>
        <xdr:cNvSpPr txBox="1"/>
      </xdr:nvSpPr>
      <xdr:spPr>
        <a:xfrm>
          <a:off x="8435340" y="11102340"/>
          <a:ext cx="894080" cy="334010"/>
        </a:xfrm>
        <a:prstGeom prst="rect">
          <a:avLst/>
        </a:prstGeom>
        <a:noFill/>
        <a:ln w="9525" cmpd="sng">
          <a:noFill/>
        </a:ln>
        <a:effectLst/>
      </xdr:spPr>
      <xdr:txBody>
        <a:bodyPr wrap="square" rtlCol="0" anchor="t"/>
        <a:lstStyle/>
        <a:p>
          <a:pPr>
            <a:spcAft>
              <a:spcPts val="0"/>
            </a:spcAft>
          </a:pPr>
          <a:r>
            <a:rPr kumimoji="1" lang="ja-JP" sz="1100">
              <a:solidFill>
                <a:srgbClr val="000000"/>
              </a:solidFill>
              <a:effectLst/>
              <a:latin typeface="ＭＳ Ｐゴシック" panose="020B0600070205080204" pitchFamily="50" charset="-128"/>
              <a:ea typeface="ＭＳ Ｐ明朝" panose="02020600040205080304" pitchFamily="18" charset="-128"/>
              <a:cs typeface="Times New Roman" panose="02020603050405020304" pitchFamily="18" charset="0"/>
            </a:rPr>
            <a:t>前年度以上</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191</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476</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720</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v>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725</v>
      </c>
      <c r="Q14" s="164"/>
      <c r="R14" s="164"/>
      <c r="S14" s="164"/>
      <c r="T14" s="164"/>
      <c r="U14" s="164"/>
      <c r="V14" s="165"/>
      <c r="W14" s="163" t="s">
        <v>725</v>
      </c>
      <c r="X14" s="164"/>
      <c r="Y14" s="164"/>
      <c r="Z14" s="164"/>
      <c r="AA14" s="164"/>
      <c r="AB14" s="164"/>
      <c r="AC14" s="165"/>
      <c r="AD14" s="163" t="s">
        <v>725</v>
      </c>
      <c r="AE14" s="164"/>
      <c r="AF14" s="164"/>
      <c r="AG14" s="164"/>
      <c r="AH14" s="164"/>
      <c r="AI14" s="164"/>
      <c r="AJ14" s="165"/>
      <c r="AK14" s="163" t="s">
        <v>725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725</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v>
      </c>
      <c r="Q19" s="164"/>
      <c r="R19" s="164"/>
      <c r="S19" s="164"/>
      <c r="T19" s="164"/>
      <c r="U19" s="164"/>
      <c r="V19" s="165"/>
      <c r="W19" s="163">
        <v>2</v>
      </c>
      <c r="X19" s="164"/>
      <c r="Y19" s="164"/>
      <c r="Z19" s="164"/>
      <c r="AA19" s="164"/>
      <c r="AB19" s="164"/>
      <c r="AC19" s="165"/>
      <c r="AD19" s="163">
        <v>2.1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0.66666666666666663</v>
      </c>
      <c r="X20" s="535"/>
      <c r="Y20" s="535"/>
      <c r="Z20" s="535"/>
      <c r="AA20" s="535"/>
      <c r="AB20" s="535"/>
      <c r="AC20" s="535"/>
      <c r="AD20" s="535">
        <f t="shared" ref="AD20" si="1">IF(AD18=0, "-", SUM(AD19)/AD18)</f>
        <v>0.70000000000000007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f>IF(P19=0, "-", SUM(P19)/SUM(P13,P14))</f>
        <v>1</v>
      </c>
      <c r="Q21" s="535"/>
      <c r="R21" s="535"/>
      <c r="S21" s="535"/>
      <c r="T21" s="535"/>
      <c r="U21" s="535"/>
      <c r="V21" s="535"/>
      <c r="W21" s="535">
        <f t="shared" ref="W21" si="2">IF(W19=0, "-", SUM(W19)/SUM(W13,W14))</f>
        <v>0.66666666666666663</v>
      </c>
      <c r="X21" s="535"/>
      <c r="Y21" s="535"/>
      <c r="Z21" s="535"/>
      <c r="AA21" s="535"/>
      <c r="AB21" s="535"/>
      <c r="AC21" s="535"/>
      <c r="AD21" s="535">
        <f t="shared" ref="AD21" si="3">IF(AD19=0, "-", SUM(AD19)/SUM(AD13,AD14))</f>
        <v>0.70000000000000007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2</v>
      </c>
      <c r="Q23" s="161"/>
      <c r="R23" s="161"/>
      <c r="S23" s="161"/>
      <c r="T23" s="161"/>
      <c r="U23" s="161"/>
      <c r="V23" s="162"/>
      <c r="W23" s="160">
        <v>4</v>
      </c>
      <c r="X23" s="161"/>
      <c r="Y23" s="161"/>
      <c r="Z23" s="161"/>
      <c r="AA23" s="161"/>
      <c r="AB23" s="161"/>
      <c r="AC23" s="162"/>
      <c r="AD23" s="149" t="s">
        <v>802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v>0</v>
      </c>
      <c r="Q25" s="164"/>
      <c r="R25" s="164"/>
      <c r="S25" s="164"/>
      <c r="T25" s="164"/>
      <c r="U25" s="164"/>
      <c r="V25" s="165"/>
      <c r="W25" s="163">
        <v>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729</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725</v>
      </c>
      <c r="AR31" s="178"/>
      <c r="AS31" s="179" t="s">
        <v>233</v>
      </c>
      <c r="AT31" s="202"/>
      <c r="AU31" s="271"/>
      <c r="AV31" s="271"/>
      <c r="AW31" s="375" t="s">
        <v>179</v>
      </c>
      <c r="AX31" s="376"/>
    </row>
    <row r="32" spans="1:50" ht="23.25" customHeight="1" x14ac:dyDescent="0.15">
      <c r="A32" s="511"/>
      <c r="B32" s="509"/>
      <c r="C32" s="509"/>
      <c r="D32" s="509"/>
      <c r="E32" s="509"/>
      <c r="F32" s="510"/>
      <c r="G32" s="536" t="s">
        <v>730</v>
      </c>
      <c r="H32" s="537"/>
      <c r="I32" s="537"/>
      <c r="J32" s="537"/>
      <c r="K32" s="537"/>
      <c r="L32" s="537"/>
      <c r="M32" s="537"/>
      <c r="N32" s="537"/>
      <c r="O32" s="538"/>
      <c r="P32" s="191" t="s">
        <v>731</v>
      </c>
      <c r="Q32" s="191"/>
      <c r="R32" s="191"/>
      <c r="S32" s="191"/>
      <c r="T32" s="191"/>
      <c r="U32" s="191"/>
      <c r="V32" s="191"/>
      <c r="W32" s="191"/>
      <c r="X32" s="233"/>
      <c r="Y32" s="339" t="s">
        <v>12</v>
      </c>
      <c r="Z32" s="545"/>
      <c r="AA32" s="546"/>
      <c r="AB32" s="547" t="s">
        <v>732</v>
      </c>
      <c r="AC32" s="547"/>
      <c r="AD32" s="547"/>
      <c r="AE32" s="363">
        <v>258589</v>
      </c>
      <c r="AF32" s="364"/>
      <c r="AG32" s="364"/>
      <c r="AH32" s="364"/>
      <c r="AI32" s="363">
        <v>271522</v>
      </c>
      <c r="AJ32" s="364"/>
      <c r="AK32" s="364"/>
      <c r="AL32" s="364"/>
      <c r="AM32" s="363">
        <v>135517</v>
      </c>
      <c r="AN32" s="364"/>
      <c r="AO32" s="364"/>
      <c r="AP32" s="364"/>
      <c r="AQ32" s="166" t="s">
        <v>725</v>
      </c>
      <c r="AR32" s="167"/>
      <c r="AS32" s="167"/>
      <c r="AT32" s="168"/>
      <c r="AU32" s="364" t="s">
        <v>725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732</v>
      </c>
      <c r="AC33" s="518"/>
      <c r="AD33" s="518"/>
      <c r="AE33" s="363">
        <v>247200</v>
      </c>
      <c r="AF33" s="364"/>
      <c r="AG33" s="364"/>
      <c r="AH33" s="364"/>
      <c r="AI33" s="363">
        <v>258589</v>
      </c>
      <c r="AJ33" s="364"/>
      <c r="AK33" s="364"/>
      <c r="AL33" s="364"/>
      <c r="AM33" s="363">
        <v>271522</v>
      </c>
      <c r="AN33" s="364"/>
      <c r="AO33" s="364"/>
      <c r="AP33" s="364"/>
      <c r="AQ33" s="166" t="s">
        <v>725</v>
      </c>
      <c r="AR33" s="167"/>
      <c r="AS33" s="167"/>
      <c r="AT33" s="168"/>
      <c r="AU33" s="364"/>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108.9</v>
      </c>
      <c r="AF34" s="364"/>
      <c r="AG34" s="364"/>
      <c r="AH34" s="364"/>
      <c r="AI34" s="363">
        <v>105</v>
      </c>
      <c r="AJ34" s="364"/>
      <c r="AK34" s="364"/>
      <c r="AL34" s="364"/>
      <c r="AM34" s="363">
        <v>49.9</v>
      </c>
      <c r="AN34" s="364"/>
      <c r="AO34" s="364"/>
      <c r="AP34" s="364"/>
      <c r="AQ34" s="166" t="s">
        <v>725</v>
      </c>
      <c r="AR34" s="167"/>
      <c r="AS34" s="167"/>
      <c r="AT34" s="168"/>
      <c r="AU34" s="364" t="s">
        <v>725</v>
      </c>
      <c r="AV34" s="364"/>
      <c r="AW34" s="364"/>
      <c r="AX34" s="365"/>
    </row>
    <row r="35" spans="1:51" ht="23.25" customHeight="1" x14ac:dyDescent="0.15">
      <c r="A35" s="894" t="s">
        <v>381</v>
      </c>
      <c r="B35" s="895"/>
      <c r="C35" s="895"/>
      <c r="D35" s="895"/>
      <c r="E35" s="895"/>
      <c r="F35" s="896"/>
      <c r="G35" s="900" t="s">
        <v>733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1"/>
      <c r="AF72" s="372"/>
      <c r="AG72" s="372"/>
      <c r="AH72" s="372"/>
      <c r="AI72" s="371"/>
      <c r="AJ72" s="372"/>
      <c r="AK72" s="372"/>
      <c r="AL72" s="372"/>
      <c r="AM72" s="371"/>
      <c r="AN72" s="372"/>
      <c r="AO72" s="372"/>
      <c r="AP72" s="935"/>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384</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3" t="s">
        <v>418</v>
      </c>
      <c r="AR100" s="924"/>
      <c r="AS100" s="924"/>
      <c r="AT100" s="925"/>
      <c r="AU100" s="923" t="s">
        <v>544</v>
      </c>
      <c r="AV100" s="924"/>
      <c r="AW100" s="924"/>
      <c r="AX100" s="926"/>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735</v>
      </c>
      <c r="AC101" s="547"/>
      <c r="AD101" s="547"/>
      <c r="AE101" s="358">
        <v>2</v>
      </c>
      <c r="AF101" s="358"/>
      <c r="AG101" s="358"/>
      <c r="AH101" s="358"/>
      <c r="AI101" s="358">
        <v>1</v>
      </c>
      <c r="AJ101" s="358"/>
      <c r="AK101" s="358"/>
      <c r="AL101" s="358"/>
      <c r="AM101" s="358">
        <v>2</v>
      </c>
      <c r="AN101" s="358"/>
      <c r="AO101" s="358"/>
      <c r="AP101" s="358"/>
      <c r="AQ101" s="358" t="s">
        <v>725</v>
      </c>
      <c r="AR101" s="358"/>
      <c r="AS101" s="358"/>
      <c r="AT101" s="358"/>
      <c r="AU101" s="358" t="s">
        <v>407</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735</v>
      </c>
      <c r="AC102" s="547"/>
      <c r="AD102" s="547"/>
      <c r="AE102" s="358">
        <v>2</v>
      </c>
      <c r="AF102" s="358"/>
      <c r="AG102" s="358"/>
      <c r="AH102" s="358"/>
      <c r="AI102" s="358">
        <v>2</v>
      </c>
      <c r="AJ102" s="358"/>
      <c r="AK102" s="358"/>
      <c r="AL102" s="358"/>
      <c r="AM102" s="358">
        <v>2</v>
      </c>
      <c r="AN102" s="358"/>
      <c r="AO102" s="358"/>
      <c r="AP102" s="358"/>
      <c r="AQ102" s="358">
        <v>2</v>
      </c>
      <c r="AR102" s="358"/>
      <c r="AS102" s="358"/>
      <c r="AT102" s="358"/>
      <c r="AU102" s="371">
        <v>2</v>
      </c>
      <c r="AV102" s="372"/>
      <c r="AW102" s="372"/>
      <c r="AX102" s="927"/>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736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737</v>
      </c>
      <c r="AC116" s="301"/>
      <c r="AD116" s="302"/>
      <c r="AE116" s="358">
        <v>1408740</v>
      </c>
      <c r="AF116" s="358"/>
      <c r="AG116" s="358"/>
      <c r="AH116" s="358"/>
      <c r="AI116" s="358">
        <v>2167216</v>
      </c>
      <c r="AJ116" s="358"/>
      <c r="AK116" s="358"/>
      <c r="AL116" s="358"/>
      <c r="AM116" s="358">
        <v>1058543</v>
      </c>
      <c r="AN116" s="358"/>
      <c r="AO116" s="358"/>
      <c r="AP116" s="358"/>
      <c r="AQ116" s="363">
        <v>1417000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738</v>
      </c>
      <c r="AC117" s="343"/>
      <c r="AD117" s="344"/>
      <c r="AE117" s="306" t="s">
        <v>739</v>
      </c>
      <c r="AF117" s="306"/>
      <c r="AG117" s="306"/>
      <c r="AH117" s="306"/>
      <c r="AI117" s="306" t="s">
        <v>740</v>
      </c>
      <c r="AJ117" s="306"/>
      <c r="AK117" s="306"/>
      <c r="AL117" s="306"/>
      <c r="AM117" s="306" t="s">
        <v>786</v>
      </c>
      <c r="AN117" s="306"/>
      <c r="AO117" s="306"/>
      <c r="AP117" s="306"/>
      <c r="AQ117" s="306" t="s">
        <v>787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406</v>
      </c>
      <c r="B130" s="988"/>
      <c r="C130" s="987" t="s">
        <v>236</v>
      </c>
      <c r="D130" s="988"/>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725</v>
      </c>
      <c r="AR133" s="271"/>
      <c r="AS133" s="179" t="s">
        <v>233</v>
      </c>
      <c r="AT133" s="202"/>
      <c r="AU133" s="178" t="s">
        <v>725</v>
      </c>
      <c r="AV133" s="178"/>
      <c r="AW133" s="179" t="s">
        <v>179</v>
      </c>
      <c r="AX133" s="180"/>
      <c r="AY133">
        <f>$AY$132</f>
        <v>1</v>
      </c>
    </row>
    <row r="134" spans="1:51" ht="39.75" customHeight="1" x14ac:dyDescent="0.15">
      <c r="A134" s="991"/>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t="s">
        <v>725</v>
      </c>
      <c r="AF134" s="167"/>
      <c r="AG134" s="167"/>
      <c r="AH134" s="167"/>
      <c r="AI134" s="266" t="s">
        <v>725</v>
      </c>
      <c r="AJ134" s="167"/>
      <c r="AK134" s="167"/>
      <c r="AL134" s="167"/>
      <c r="AM134" s="266" t="s">
        <v>725</v>
      </c>
      <c r="AN134" s="167"/>
      <c r="AO134" s="167"/>
      <c r="AP134" s="167"/>
      <c r="AQ134" s="266" t="s">
        <v>725</v>
      </c>
      <c r="AR134" s="167"/>
      <c r="AS134" s="167"/>
      <c r="AT134" s="167"/>
      <c r="AU134" s="266" t="s">
        <v>725</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t="s">
        <v>725</v>
      </c>
      <c r="AF135" s="167"/>
      <c r="AG135" s="167"/>
      <c r="AH135" s="167"/>
      <c r="AI135" s="266" t="s">
        <v>725</v>
      </c>
      <c r="AJ135" s="167"/>
      <c r="AK135" s="167"/>
      <c r="AL135" s="167"/>
      <c r="AM135" s="266" t="s">
        <v>725</v>
      </c>
      <c r="AN135" s="167"/>
      <c r="AO135" s="167"/>
      <c r="AP135" s="167"/>
      <c r="AQ135" s="266" t="s">
        <v>725</v>
      </c>
      <c r="AR135" s="167"/>
      <c r="AS135" s="167"/>
      <c r="AT135" s="167"/>
      <c r="AU135" s="266" t="s">
        <v>725</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725</v>
      </c>
      <c r="H154" s="191"/>
      <c r="I154" s="191"/>
      <c r="J154" s="191"/>
      <c r="K154" s="191"/>
      <c r="L154" s="191"/>
      <c r="M154" s="191"/>
      <c r="N154" s="191"/>
      <c r="O154" s="191"/>
      <c r="P154" s="233"/>
      <c r="Q154" s="190" t="s">
        <v>725</v>
      </c>
      <c r="R154" s="191"/>
      <c r="S154" s="191"/>
      <c r="T154" s="191"/>
      <c r="U154" s="191"/>
      <c r="V154" s="191"/>
      <c r="W154" s="191"/>
      <c r="X154" s="191"/>
      <c r="Y154" s="191"/>
      <c r="Z154" s="191"/>
      <c r="AA154" s="918"/>
      <c r="AB154" s="256" t="s">
        <v>725</v>
      </c>
      <c r="AC154" s="257"/>
      <c r="AD154" s="257"/>
      <c r="AE154" s="262" t="s">
        <v>725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725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0.7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30.7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30.7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30.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30.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0.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0.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30.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30.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0.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0.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30.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30.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0.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0.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30.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30.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0.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0.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30.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30.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0.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0.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30.7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30.7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30.7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30.7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30.7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30.7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30.7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30.7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30.7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30.7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30.7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30.7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30.7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30.7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30.7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30.7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30.7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30.7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30.7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30.7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30.7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30.7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30.7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30.7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30.7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30.7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30.7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30.7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30.7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30.7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30.7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30.7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30.7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30.7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30.7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30.7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30.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30.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30.7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30.7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30.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30.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0.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0.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30.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30.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0.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0.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30.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30.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0.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0.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30.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30.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0.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0.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30.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30.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0.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0.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30.7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30.7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30.7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30.7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30.7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30.7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30.7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30.7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30.7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30.7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30.7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30.7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30.7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30.7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30.7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30.7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30.7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30.7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30.7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30.7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674</v>
      </c>
      <c r="D430" s="251"/>
      <c r="E430" s="239" t="s">
        <v>400</v>
      </c>
      <c r="F430" s="444"/>
      <c r="G430" s="241" t="s">
        <v>252</v>
      </c>
      <c r="H430" s="188"/>
      <c r="I430" s="188"/>
      <c r="J430" s="242" t="s">
        <v>724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725</v>
      </c>
      <c r="AF432" s="178"/>
      <c r="AG432" s="179" t="s">
        <v>233</v>
      </c>
      <c r="AH432" s="202"/>
      <c r="AI432" s="216"/>
      <c r="AJ432" s="216"/>
      <c r="AK432" s="216"/>
      <c r="AL432" s="217"/>
      <c r="AM432" s="216"/>
      <c r="AN432" s="216"/>
      <c r="AO432" s="216"/>
      <c r="AP432" s="217"/>
      <c r="AQ432" s="231" t="s">
        <v>725</v>
      </c>
      <c r="AR432" s="178"/>
      <c r="AS432" s="179" t="s">
        <v>233</v>
      </c>
      <c r="AT432" s="202"/>
      <c r="AU432" s="178" t="s">
        <v>725</v>
      </c>
      <c r="AV432" s="178"/>
      <c r="AW432" s="179" t="s">
        <v>179</v>
      </c>
      <c r="AX432" s="180"/>
      <c r="AY432">
        <f>$AY$431</f>
        <v>1</v>
      </c>
    </row>
    <row r="433" spans="1:51" ht="23.25" customHeight="1" x14ac:dyDescent="0.15">
      <c r="A433" s="991"/>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725</v>
      </c>
      <c r="AC433" s="175"/>
      <c r="AD433" s="175"/>
      <c r="AE433" s="166" t="s">
        <v>725</v>
      </c>
      <c r="AF433" s="167"/>
      <c r="AG433" s="167"/>
      <c r="AH433" s="167"/>
      <c r="AI433" s="166" t="s">
        <v>725</v>
      </c>
      <c r="AJ433" s="167"/>
      <c r="AK433" s="167"/>
      <c r="AL433" s="167"/>
      <c r="AM433" s="166" t="s">
        <v>725</v>
      </c>
      <c r="AN433" s="167"/>
      <c r="AO433" s="167"/>
      <c r="AP433" s="168"/>
      <c r="AQ433" s="166" t="s">
        <v>725</v>
      </c>
      <c r="AR433" s="167"/>
      <c r="AS433" s="167"/>
      <c r="AT433" s="168"/>
      <c r="AU433" s="167" t="s">
        <v>725</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725</v>
      </c>
      <c r="AC434" s="224"/>
      <c r="AD434" s="224"/>
      <c r="AE434" s="166" t="s">
        <v>725</v>
      </c>
      <c r="AF434" s="167"/>
      <c r="AG434" s="167"/>
      <c r="AH434" s="168"/>
      <c r="AI434" s="166" t="s">
        <v>725</v>
      </c>
      <c r="AJ434" s="167"/>
      <c r="AK434" s="167"/>
      <c r="AL434" s="167"/>
      <c r="AM434" s="166" t="s">
        <v>725</v>
      </c>
      <c r="AN434" s="167"/>
      <c r="AO434" s="167"/>
      <c r="AP434" s="168"/>
      <c r="AQ434" s="166" t="s">
        <v>725</v>
      </c>
      <c r="AR434" s="167"/>
      <c r="AS434" s="167"/>
      <c r="AT434" s="168"/>
      <c r="AU434" s="167" t="s">
        <v>725</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725</v>
      </c>
      <c r="AF435" s="167"/>
      <c r="AG435" s="167"/>
      <c r="AH435" s="168"/>
      <c r="AI435" s="166" t="s">
        <v>725</v>
      </c>
      <c r="AJ435" s="167"/>
      <c r="AK435" s="167"/>
      <c r="AL435" s="167"/>
      <c r="AM435" s="166" t="s">
        <v>725</v>
      </c>
      <c r="AN435" s="167"/>
      <c r="AO435" s="167"/>
      <c r="AP435" s="168"/>
      <c r="AQ435" s="166" t="s">
        <v>725</v>
      </c>
      <c r="AR435" s="167"/>
      <c r="AS435" s="167"/>
      <c r="AT435" s="168"/>
      <c r="AU435" s="167" t="s">
        <v>725</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725</v>
      </c>
      <c r="AF457" s="178"/>
      <c r="AG457" s="179" t="s">
        <v>233</v>
      </c>
      <c r="AH457" s="202"/>
      <c r="AI457" s="216"/>
      <c r="AJ457" s="216"/>
      <c r="AK457" s="216"/>
      <c r="AL457" s="217"/>
      <c r="AM457" s="216"/>
      <c r="AN457" s="216"/>
      <c r="AO457" s="216"/>
      <c r="AP457" s="217"/>
      <c r="AQ457" s="231" t="s">
        <v>725</v>
      </c>
      <c r="AR457" s="178"/>
      <c r="AS457" s="179" t="s">
        <v>233</v>
      </c>
      <c r="AT457" s="202"/>
      <c r="AU457" s="178" t="s">
        <v>725</v>
      </c>
      <c r="AV457" s="178"/>
      <c r="AW457" s="179" t="s">
        <v>179</v>
      </c>
      <c r="AX457" s="180"/>
      <c r="AY457">
        <f>$AY$456</f>
        <v>1</v>
      </c>
    </row>
    <row r="458" spans="1:51" ht="23.25" customHeight="1" x14ac:dyDescent="0.15">
      <c r="A458" s="991"/>
      <c r="B458" s="253"/>
      <c r="C458" s="252"/>
      <c r="D458" s="253"/>
      <c r="E458" s="196"/>
      <c r="F458" s="197"/>
      <c r="G458" s="232" t="s">
        <v>725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725</v>
      </c>
      <c r="AC458" s="175"/>
      <c r="AD458" s="175"/>
      <c r="AE458" s="166" t="s">
        <v>725</v>
      </c>
      <c r="AF458" s="167"/>
      <c r="AG458" s="167"/>
      <c r="AH458" s="167"/>
      <c r="AI458" s="166" t="s">
        <v>725</v>
      </c>
      <c r="AJ458" s="167"/>
      <c r="AK458" s="167"/>
      <c r="AL458" s="167"/>
      <c r="AM458" s="166" t="s">
        <v>725</v>
      </c>
      <c r="AN458" s="167"/>
      <c r="AO458" s="167"/>
      <c r="AP458" s="168"/>
      <c r="AQ458" s="166" t="s">
        <v>725</v>
      </c>
      <c r="AR458" s="167"/>
      <c r="AS458" s="167"/>
      <c r="AT458" s="168"/>
      <c r="AU458" s="167" t="s">
        <v>725</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725</v>
      </c>
      <c r="AC459" s="224"/>
      <c r="AD459" s="224"/>
      <c r="AE459" s="166" t="s">
        <v>725</v>
      </c>
      <c r="AF459" s="167"/>
      <c r="AG459" s="167"/>
      <c r="AH459" s="168"/>
      <c r="AI459" s="166" t="s">
        <v>725</v>
      </c>
      <c r="AJ459" s="167"/>
      <c r="AK459" s="167"/>
      <c r="AL459" s="167"/>
      <c r="AM459" s="166" t="s">
        <v>725</v>
      </c>
      <c r="AN459" s="167"/>
      <c r="AO459" s="167"/>
      <c r="AP459" s="168"/>
      <c r="AQ459" s="166" t="s">
        <v>725</v>
      </c>
      <c r="AR459" s="167"/>
      <c r="AS459" s="167"/>
      <c r="AT459" s="168"/>
      <c r="AU459" s="167" t="s">
        <v>725</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725</v>
      </c>
      <c r="AF460" s="167"/>
      <c r="AG460" s="167"/>
      <c r="AH460" s="168"/>
      <c r="AI460" s="166" t="s">
        <v>725</v>
      </c>
      <c r="AJ460" s="167"/>
      <c r="AK460" s="167"/>
      <c r="AL460" s="167"/>
      <c r="AM460" s="166" t="s">
        <v>725</v>
      </c>
      <c r="AN460" s="167"/>
      <c r="AO460" s="167"/>
      <c r="AP460" s="168"/>
      <c r="AQ460" s="166" t="s">
        <v>725</v>
      </c>
      <c r="AR460" s="167"/>
      <c r="AS460" s="167"/>
      <c r="AT460" s="168"/>
      <c r="AU460" s="167" t="s">
        <v>725</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725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customHeight="1" x14ac:dyDescent="0.15">
      <c r="A646" s="991"/>
      <c r="B646" s="253"/>
      <c r="C646" s="252"/>
      <c r="D646" s="253"/>
      <c r="E646" s="239" t="s">
        <v>404</v>
      </c>
      <c r="F646" s="240"/>
      <c r="G646" s="241" t="s">
        <v>252</v>
      </c>
      <c r="H646" s="188"/>
      <c r="I646" s="188"/>
      <c r="J646" s="242" t="s">
        <v>724</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1"/>
      <c r="B698" s="253"/>
      <c r="C698" s="252"/>
      <c r="D698" s="253"/>
      <c r="E698" s="190" t="s">
        <v>725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1"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719</v>
      </c>
      <c r="AE702" s="893"/>
      <c r="AF702" s="893"/>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92.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79.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719</v>
      </c>
      <c r="AE705" s="732"/>
      <c r="AF705" s="732"/>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2"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719</v>
      </c>
      <c r="AE708" s="667"/>
      <c r="AF708" s="667"/>
      <c r="AG708" s="522" t="s">
        <v>750</v>
      </c>
      <c r="AH708" s="523"/>
      <c r="AI708" s="523"/>
      <c r="AJ708" s="523"/>
      <c r="AK708" s="523"/>
      <c r="AL708" s="523"/>
      <c r="AM708" s="523"/>
      <c r="AN708" s="523"/>
      <c r="AO708" s="523"/>
      <c r="AP708" s="523"/>
      <c r="AQ708" s="523"/>
      <c r="AR708" s="523"/>
      <c r="AS708" s="523"/>
      <c r="AT708" s="523"/>
      <c r="AU708" s="523"/>
      <c r="AV708" s="523"/>
      <c r="AW708" s="523"/>
      <c r="AX708" s="524"/>
    </row>
    <row r="709" spans="1:50" ht="42"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719</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42"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719</v>
      </c>
      <c r="AE710" s="185"/>
      <c r="AF710" s="185"/>
      <c r="AG710" s="663" t="s">
        <v>752</v>
      </c>
      <c r="AH710" s="664"/>
      <c r="AI710" s="664"/>
      <c r="AJ710" s="664"/>
      <c r="AK710" s="664"/>
      <c r="AL710" s="664"/>
      <c r="AM710" s="664"/>
      <c r="AN710" s="664"/>
      <c r="AO710" s="664"/>
      <c r="AP710" s="664"/>
      <c r="AQ710" s="664"/>
      <c r="AR710" s="664"/>
      <c r="AS710" s="664"/>
      <c r="AT710" s="664"/>
      <c r="AU710" s="664"/>
      <c r="AV710" s="664"/>
      <c r="AW710" s="664"/>
      <c r="AX710" s="665"/>
    </row>
    <row r="711" spans="1:50" ht="54.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719</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42.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719</v>
      </c>
      <c r="AE712" s="582"/>
      <c r="AF712" s="582"/>
      <c r="AG712" s="590" t="s">
        <v>789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t="s">
        <v>725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719</v>
      </c>
      <c r="AE714" s="588"/>
      <c r="AF714" s="589"/>
      <c r="AG714" s="688" t="s">
        <v>754</v>
      </c>
      <c r="AH714" s="689"/>
      <c r="AI714" s="689"/>
      <c r="AJ714" s="689"/>
      <c r="AK714" s="689"/>
      <c r="AL714" s="689"/>
      <c r="AM714" s="689"/>
      <c r="AN714" s="689"/>
      <c r="AO714" s="689"/>
      <c r="AP714" s="689"/>
      <c r="AQ714" s="689"/>
      <c r="AR714" s="689"/>
      <c r="AS714" s="689"/>
      <c r="AT714" s="689"/>
      <c r="AU714" s="689"/>
      <c r="AV714" s="689"/>
      <c r="AW714" s="689"/>
      <c r="AX714" s="690"/>
    </row>
    <row r="715" spans="1:50" ht="56.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719</v>
      </c>
      <c r="AE715" s="667"/>
      <c r="AF715" s="773"/>
      <c r="AG715" s="522" t="s">
        <v>799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725</v>
      </c>
      <c r="AH716" s="664"/>
      <c r="AI716" s="664"/>
      <c r="AJ716" s="664"/>
      <c r="AK716" s="664"/>
      <c r="AL716" s="664"/>
      <c r="AM716" s="664"/>
      <c r="AN716" s="664"/>
      <c r="AO716" s="664"/>
      <c r="AP716" s="664"/>
      <c r="AQ716" s="664"/>
      <c r="AR716" s="664"/>
      <c r="AS716" s="664"/>
      <c r="AT716" s="664"/>
      <c r="AU716" s="664"/>
      <c r="AV716" s="664"/>
      <c r="AW716" s="664"/>
      <c r="AX716" s="665"/>
    </row>
    <row r="717" spans="1:50" ht="47.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719</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719</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719</v>
      </c>
      <c r="AE719" s="667"/>
      <c r="AF719" s="667"/>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t="s">
        <v>714</v>
      </c>
      <c r="D721" s="916"/>
      <c r="E721" s="916"/>
      <c r="F721" s="917"/>
      <c r="G721" s="933"/>
      <c r="H721" s="934"/>
      <c r="I721" s="77" t="str">
        <f>IF(OR(G721="　", G721=""), "", "-")</f>
        <v/>
      </c>
      <c r="J721" s="914">
        <v>188</v>
      </c>
      <c r="K721" s="914"/>
      <c r="L721" s="77" t="str">
        <f>IF(M721="","","-")</f>
        <v/>
      </c>
      <c r="M721" s="78"/>
      <c r="N721" s="911" t="s">
        <v>757</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t="s">
        <v>714</v>
      </c>
      <c r="D722" s="916"/>
      <c r="E722" s="916"/>
      <c r="F722" s="917"/>
      <c r="G722" s="933"/>
      <c r="H722" s="934"/>
      <c r="I722" s="77" t="str">
        <f t="shared" ref="I722:I725" si="113">IF(OR(G722="　", G722=""), "", "-")</f>
        <v/>
      </c>
      <c r="J722" s="914">
        <v>189</v>
      </c>
      <c r="K722" s="914"/>
      <c r="L722" s="77" t="str">
        <f t="shared" ref="L722:L725" si="114">IF(M722="","","-")</f>
        <v/>
      </c>
      <c r="M722" s="78"/>
      <c r="N722" s="911" t="s">
        <v>758</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5" t="s">
        <v>714</v>
      </c>
      <c r="D723" s="916"/>
      <c r="E723" s="916"/>
      <c r="F723" s="917"/>
      <c r="G723" s="933"/>
      <c r="H723" s="934"/>
      <c r="I723" s="77" t="str">
        <f t="shared" si="113"/>
        <v/>
      </c>
      <c r="J723" s="914">
        <v>190</v>
      </c>
      <c r="K723" s="914"/>
      <c r="L723" s="77" t="str">
        <f t="shared" si="114"/>
        <v/>
      </c>
      <c r="M723" s="78"/>
      <c r="N723" s="911" t="s">
        <v>759</v>
      </c>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800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801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803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675</v>
      </c>
      <c r="B737" s="158"/>
      <c r="C737" s="158"/>
      <c r="D737" s="159"/>
      <c r="E737" s="105" t="s">
        <v>762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763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764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765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763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766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767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768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714</v>
      </c>
      <c r="F746" s="113"/>
      <c r="G746" s="113"/>
      <c r="H746" s="100" t="str">
        <f>IF(E746="","","-")</f>
        <v>-</v>
      </c>
      <c r="I746" s="113"/>
      <c r="J746" s="113"/>
      <c r="K746" s="100" t="str">
        <f>IF(I746="","","-")</f>
        <v/>
      </c>
      <c r="L746" s="104">
        <v>151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714</v>
      </c>
      <c r="F747" s="113"/>
      <c r="G747" s="113"/>
      <c r="H747" s="100" t="str">
        <f>IF(E747="","","-")</f>
        <v>-</v>
      </c>
      <c r="I747" s="113"/>
      <c r="J747" s="113"/>
      <c r="K747" s="100" t="str">
        <f>IF(I747="","","-")</f>
        <v/>
      </c>
      <c r="L747" s="104">
        <v>161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791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793</v>
      </c>
      <c r="H789" s="446"/>
      <c r="I789" s="446"/>
      <c r="J789" s="446"/>
      <c r="K789" s="447"/>
      <c r="L789" s="448" t="s">
        <v>795</v>
      </c>
      <c r="M789" s="449"/>
      <c r="N789" s="449"/>
      <c r="O789" s="449"/>
      <c r="P789" s="449"/>
      <c r="Q789" s="449"/>
      <c r="R789" s="449"/>
      <c r="S789" s="449"/>
      <c r="T789" s="449"/>
      <c r="U789" s="449"/>
      <c r="V789" s="449"/>
      <c r="W789" s="449"/>
      <c r="X789" s="450"/>
      <c r="Y789" s="451">
        <v>0</v>
      </c>
      <c r="Z789" s="452"/>
      <c r="AA789" s="452"/>
      <c r="AB789" s="553"/>
      <c r="AC789" s="445" t="s">
        <v>770</v>
      </c>
      <c r="AD789" s="446"/>
      <c r="AE789" s="446"/>
      <c r="AF789" s="446"/>
      <c r="AG789" s="447"/>
      <c r="AH789" s="448" t="s">
        <v>772</v>
      </c>
      <c r="AI789" s="449"/>
      <c r="AJ789" s="449"/>
      <c r="AK789" s="449"/>
      <c r="AL789" s="449"/>
      <c r="AM789" s="449"/>
      <c r="AN789" s="449"/>
      <c r="AO789" s="449"/>
      <c r="AP789" s="449"/>
      <c r="AQ789" s="449"/>
      <c r="AR789" s="449"/>
      <c r="AS789" s="449"/>
      <c r="AT789" s="450"/>
      <c r="AU789" s="451">
        <v>1.7</v>
      </c>
      <c r="AV789" s="452"/>
      <c r="AW789" s="452"/>
      <c r="AX789" s="453"/>
    </row>
    <row r="790" spans="1:51" ht="24.75" customHeight="1" x14ac:dyDescent="0.15">
      <c r="A790" s="552"/>
      <c r="B790" s="759"/>
      <c r="C790" s="759"/>
      <c r="D790" s="759"/>
      <c r="E790" s="759"/>
      <c r="F790" s="760"/>
      <c r="G790" s="348" t="s">
        <v>792</v>
      </c>
      <c r="H790" s="349"/>
      <c r="I790" s="349"/>
      <c r="J790" s="349"/>
      <c r="K790" s="350"/>
      <c r="L790" s="398" t="s">
        <v>794</v>
      </c>
      <c r="M790" s="399"/>
      <c r="N790" s="399"/>
      <c r="O790" s="399"/>
      <c r="P790" s="399"/>
      <c r="Q790" s="399"/>
      <c r="R790" s="399"/>
      <c r="S790" s="399"/>
      <c r="T790" s="399"/>
      <c r="U790" s="399"/>
      <c r="V790" s="399"/>
      <c r="W790" s="399"/>
      <c r="X790" s="400"/>
      <c r="Y790" s="395">
        <v>0</v>
      </c>
      <c r="Z790" s="396"/>
      <c r="AA790" s="396"/>
      <c r="AB790" s="402"/>
      <c r="AC790" s="348" t="s">
        <v>771</v>
      </c>
      <c r="AD790" s="349"/>
      <c r="AE790" s="349"/>
      <c r="AF790" s="349"/>
      <c r="AG790" s="350"/>
      <c r="AH790" s="398" t="s">
        <v>773</v>
      </c>
      <c r="AI790" s="399"/>
      <c r="AJ790" s="399"/>
      <c r="AK790" s="399"/>
      <c r="AL790" s="399"/>
      <c r="AM790" s="399"/>
      <c r="AN790" s="399"/>
      <c r="AO790" s="399"/>
      <c r="AP790" s="399"/>
      <c r="AQ790" s="399"/>
      <c r="AR790" s="399"/>
      <c r="AS790" s="399"/>
      <c r="AT790" s="400"/>
      <c r="AU790" s="395">
        <v>0.2</v>
      </c>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1.9</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3" customHeight="1" x14ac:dyDescent="0.15">
      <c r="A845" s="401">
        <v>1</v>
      </c>
      <c r="B845" s="401">
        <v>1</v>
      </c>
      <c r="C845" s="420" t="s">
        <v>798</v>
      </c>
      <c r="D845" s="415"/>
      <c r="E845" s="415"/>
      <c r="F845" s="415"/>
      <c r="G845" s="415"/>
      <c r="H845" s="415"/>
      <c r="I845" s="415"/>
      <c r="J845" s="416" t="s">
        <v>724</v>
      </c>
      <c r="K845" s="417"/>
      <c r="L845" s="417"/>
      <c r="M845" s="417"/>
      <c r="N845" s="417"/>
      <c r="O845" s="417"/>
      <c r="P845" s="421" t="s">
        <v>785</v>
      </c>
      <c r="Q845" s="317"/>
      <c r="R845" s="317"/>
      <c r="S845" s="317"/>
      <c r="T845" s="317"/>
      <c r="U845" s="317"/>
      <c r="V845" s="317"/>
      <c r="W845" s="317"/>
      <c r="X845" s="317"/>
      <c r="Y845" s="318">
        <v>1.9</v>
      </c>
      <c r="Z845" s="319"/>
      <c r="AA845" s="319"/>
      <c r="AB845" s="320"/>
      <c r="AC845" s="322" t="s">
        <v>380</v>
      </c>
      <c r="AD845" s="323"/>
      <c r="AE845" s="323"/>
      <c r="AF845" s="323"/>
      <c r="AG845" s="323"/>
      <c r="AH845" s="418" t="s">
        <v>724</v>
      </c>
      <c r="AI845" s="419"/>
      <c r="AJ845" s="419"/>
      <c r="AK845" s="419"/>
      <c r="AL845" s="326">
        <v>100</v>
      </c>
      <c r="AM845" s="327"/>
      <c r="AN845" s="327"/>
      <c r="AO845" s="328"/>
      <c r="AP845" s="321"/>
      <c r="AQ845" s="321"/>
      <c r="AR845" s="321"/>
      <c r="AS845" s="321"/>
      <c r="AT845" s="321"/>
      <c r="AU845" s="321"/>
      <c r="AV845" s="321"/>
      <c r="AW845" s="321"/>
      <c r="AX845" s="321"/>
    </row>
    <row r="846" spans="1:51" ht="33" customHeight="1" x14ac:dyDescent="0.15">
      <c r="A846" s="401">
        <v>2</v>
      </c>
      <c r="B846" s="401">
        <v>1</v>
      </c>
      <c r="C846" s="420" t="s">
        <v>796</v>
      </c>
      <c r="D846" s="415"/>
      <c r="E846" s="415"/>
      <c r="F846" s="415"/>
      <c r="G846" s="415"/>
      <c r="H846" s="415"/>
      <c r="I846" s="415"/>
      <c r="J846" s="416">
        <v>4070001011201</v>
      </c>
      <c r="K846" s="417"/>
      <c r="L846" s="417"/>
      <c r="M846" s="417"/>
      <c r="N846" s="417"/>
      <c r="O846" s="417"/>
      <c r="P846" s="421" t="s">
        <v>797</v>
      </c>
      <c r="Q846" s="317"/>
      <c r="R846" s="317"/>
      <c r="S846" s="317"/>
      <c r="T846" s="317"/>
      <c r="U846" s="317"/>
      <c r="V846" s="317"/>
      <c r="W846" s="317"/>
      <c r="X846" s="317"/>
      <c r="Y846" s="318">
        <v>0</v>
      </c>
      <c r="Z846" s="319"/>
      <c r="AA846" s="319"/>
      <c r="AB846" s="320"/>
      <c r="AC846" s="322" t="s">
        <v>379</v>
      </c>
      <c r="AD846" s="323"/>
      <c r="AE846" s="323"/>
      <c r="AF846" s="323"/>
      <c r="AG846" s="323"/>
      <c r="AH846" s="418" t="s">
        <v>783</v>
      </c>
      <c r="AI846" s="419"/>
      <c r="AJ846" s="419"/>
      <c r="AK846" s="419"/>
      <c r="AL846" s="326">
        <v>100</v>
      </c>
      <c r="AM846" s="327"/>
      <c r="AN846" s="327"/>
      <c r="AO846" s="328"/>
      <c r="AP846" s="321"/>
      <c r="AQ846" s="321"/>
      <c r="AR846" s="321"/>
      <c r="AS846" s="321"/>
      <c r="AT846" s="321"/>
      <c r="AU846" s="321"/>
      <c r="AV846" s="321"/>
      <c r="AW846" s="321"/>
      <c r="AX846" s="321"/>
      <c r="AY846">
        <f>COUNTA($C$846)</f>
        <v>1</v>
      </c>
    </row>
    <row r="847" spans="1:51" ht="27"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7"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7"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7"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7"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7"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7"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7"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7"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7"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7"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7"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27"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27"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27"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27"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27"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7"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7"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7"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7"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7"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7"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7"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7"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7"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7"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7"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7"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7"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1.5" customHeight="1" x14ac:dyDescent="0.15">
      <c r="A878" s="401">
        <v>1</v>
      </c>
      <c r="B878" s="401">
        <v>1</v>
      </c>
      <c r="C878" s="420" t="s">
        <v>774</v>
      </c>
      <c r="D878" s="415"/>
      <c r="E878" s="415"/>
      <c r="F878" s="415"/>
      <c r="G878" s="415"/>
      <c r="H878" s="415"/>
      <c r="I878" s="415"/>
      <c r="J878" s="416" t="s">
        <v>783</v>
      </c>
      <c r="K878" s="417"/>
      <c r="L878" s="417"/>
      <c r="M878" s="417"/>
      <c r="N878" s="417"/>
      <c r="O878" s="417"/>
      <c r="P878" s="421" t="s">
        <v>784</v>
      </c>
      <c r="Q878" s="317"/>
      <c r="R878" s="317"/>
      <c r="S878" s="317"/>
      <c r="T878" s="317"/>
      <c r="U878" s="317"/>
      <c r="V878" s="317"/>
      <c r="W878" s="317"/>
      <c r="X878" s="317"/>
      <c r="Y878" s="318">
        <v>0</v>
      </c>
      <c r="Z878" s="319"/>
      <c r="AA878" s="319"/>
      <c r="AB878" s="320"/>
      <c r="AC878" s="322" t="s">
        <v>80</v>
      </c>
      <c r="AD878" s="323"/>
      <c r="AE878" s="323"/>
      <c r="AF878" s="323"/>
      <c r="AG878" s="323"/>
      <c r="AH878" s="418" t="s">
        <v>783</v>
      </c>
      <c r="AI878" s="419"/>
      <c r="AJ878" s="419"/>
      <c r="AK878" s="419"/>
      <c r="AL878" s="326" t="s">
        <v>783</v>
      </c>
      <c r="AM878" s="327"/>
      <c r="AN878" s="327"/>
      <c r="AO878" s="328"/>
      <c r="AP878" s="321"/>
      <c r="AQ878" s="321"/>
      <c r="AR878" s="321"/>
      <c r="AS878" s="321"/>
      <c r="AT878" s="321"/>
      <c r="AU878" s="321"/>
      <c r="AV878" s="321"/>
      <c r="AW878" s="321"/>
      <c r="AX878" s="321"/>
      <c r="AY878">
        <f t="shared" si="118"/>
        <v>1</v>
      </c>
    </row>
    <row r="879" spans="1:51" ht="31.5" customHeight="1" x14ac:dyDescent="0.15">
      <c r="A879" s="401">
        <v>2</v>
      </c>
      <c r="B879" s="401">
        <v>1</v>
      </c>
      <c r="C879" s="420" t="s">
        <v>775</v>
      </c>
      <c r="D879" s="415"/>
      <c r="E879" s="415"/>
      <c r="F879" s="415"/>
      <c r="G879" s="415"/>
      <c r="H879" s="415"/>
      <c r="I879" s="415"/>
      <c r="J879" s="416" t="s">
        <v>783</v>
      </c>
      <c r="K879" s="417"/>
      <c r="L879" s="417"/>
      <c r="M879" s="417"/>
      <c r="N879" s="417"/>
      <c r="O879" s="417"/>
      <c r="P879" s="421" t="s">
        <v>782</v>
      </c>
      <c r="Q879" s="317"/>
      <c r="R879" s="317"/>
      <c r="S879" s="317"/>
      <c r="T879" s="317"/>
      <c r="U879" s="317"/>
      <c r="V879" s="317"/>
      <c r="W879" s="317"/>
      <c r="X879" s="317"/>
      <c r="Y879" s="318">
        <v>0</v>
      </c>
      <c r="Z879" s="319"/>
      <c r="AA879" s="319"/>
      <c r="AB879" s="320"/>
      <c r="AC879" s="322" t="s">
        <v>80</v>
      </c>
      <c r="AD879" s="323"/>
      <c r="AE879" s="323"/>
      <c r="AF879" s="323"/>
      <c r="AG879" s="323"/>
      <c r="AH879" s="418" t="s">
        <v>783</v>
      </c>
      <c r="AI879" s="419"/>
      <c r="AJ879" s="419"/>
      <c r="AK879" s="419"/>
      <c r="AL879" s="326" t="s">
        <v>783</v>
      </c>
      <c r="AM879" s="327"/>
      <c r="AN879" s="327"/>
      <c r="AO879" s="328"/>
      <c r="AP879" s="321"/>
      <c r="AQ879" s="321"/>
      <c r="AR879" s="321"/>
      <c r="AS879" s="321"/>
      <c r="AT879" s="321"/>
      <c r="AU879" s="321"/>
      <c r="AV879" s="321"/>
      <c r="AW879" s="321"/>
      <c r="AX879" s="321"/>
      <c r="AY879">
        <f>COUNTA($C$879)</f>
        <v>1</v>
      </c>
    </row>
    <row r="880" spans="1:51" ht="31.5" customHeight="1" x14ac:dyDescent="0.15">
      <c r="A880" s="401">
        <v>3</v>
      </c>
      <c r="B880" s="401">
        <v>1</v>
      </c>
      <c r="C880" s="420" t="s">
        <v>776</v>
      </c>
      <c r="D880" s="415"/>
      <c r="E880" s="415"/>
      <c r="F880" s="415"/>
      <c r="G880" s="415"/>
      <c r="H880" s="415"/>
      <c r="I880" s="415"/>
      <c r="J880" s="416" t="s">
        <v>783</v>
      </c>
      <c r="K880" s="417"/>
      <c r="L880" s="417"/>
      <c r="M880" s="417"/>
      <c r="N880" s="417"/>
      <c r="O880" s="417"/>
      <c r="P880" s="421" t="s">
        <v>782</v>
      </c>
      <c r="Q880" s="317"/>
      <c r="R880" s="317"/>
      <c r="S880" s="317"/>
      <c r="T880" s="317"/>
      <c r="U880" s="317"/>
      <c r="V880" s="317"/>
      <c r="W880" s="317"/>
      <c r="X880" s="317"/>
      <c r="Y880" s="318">
        <v>0</v>
      </c>
      <c r="Z880" s="319"/>
      <c r="AA880" s="319"/>
      <c r="AB880" s="320"/>
      <c r="AC880" s="322" t="s">
        <v>80</v>
      </c>
      <c r="AD880" s="323"/>
      <c r="AE880" s="323"/>
      <c r="AF880" s="323"/>
      <c r="AG880" s="323"/>
      <c r="AH880" s="418" t="s">
        <v>783</v>
      </c>
      <c r="AI880" s="419"/>
      <c r="AJ880" s="419"/>
      <c r="AK880" s="419"/>
      <c r="AL880" s="326" t="s">
        <v>783</v>
      </c>
      <c r="AM880" s="327"/>
      <c r="AN880" s="327"/>
      <c r="AO880" s="328"/>
      <c r="AP880" s="321"/>
      <c r="AQ880" s="321"/>
      <c r="AR880" s="321"/>
      <c r="AS880" s="321"/>
      <c r="AT880" s="321"/>
      <c r="AU880" s="321"/>
      <c r="AV880" s="321"/>
      <c r="AW880" s="321"/>
      <c r="AX880" s="321"/>
      <c r="AY880">
        <f>COUNTA($C$880)</f>
        <v>1</v>
      </c>
    </row>
    <row r="881" spans="1:51" ht="31.5" customHeight="1" x14ac:dyDescent="0.15">
      <c r="A881" s="401">
        <v>4</v>
      </c>
      <c r="B881" s="401">
        <v>1</v>
      </c>
      <c r="C881" s="420" t="s">
        <v>777</v>
      </c>
      <c r="D881" s="415"/>
      <c r="E881" s="415"/>
      <c r="F881" s="415"/>
      <c r="G881" s="415"/>
      <c r="H881" s="415"/>
      <c r="I881" s="415"/>
      <c r="J881" s="416" t="s">
        <v>783</v>
      </c>
      <c r="K881" s="417"/>
      <c r="L881" s="417"/>
      <c r="M881" s="417"/>
      <c r="N881" s="417"/>
      <c r="O881" s="417"/>
      <c r="P881" s="421" t="s">
        <v>782</v>
      </c>
      <c r="Q881" s="317"/>
      <c r="R881" s="317"/>
      <c r="S881" s="317"/>
      <c r="T881" s="317"/>
      <c r="U881" s="317"/>
      <c r="V881" s="317"/>
      <c r="W881" s="317"/>
      <c r="X881" s="317"/>
      <c r="Y881" s="318">
        <v>0</v>
      </c>
      <c r="Z881" s="319"/>
      <c r="AA881" s="319"/>
      <c r="AB881" s="320"/>
      <c r="AC881" s="322" t="s">
        <v>80</v>
      </c>
      <c r="AD881" s="323"/>
      <c r="AE881" s="323"/>
      <c r="AF881" s="323"/>
      <c r="AG881" s="323"/>
      <c r="AH881" s="418" t="s">
        <v>783</v>
      </c>
      <c r="AI881" s="419"/>
      <c r="AJ881" s="419"/>
      <c r="AK881" s="419"/>
      <c r="AL881" s="326" t="s">
        <v>783</v>
      </c>
      <c r="AM881" s="327"/>
      <c r="AN881" s="327"/>
      <c r="AO881" s="328"/>
      <c r="AP881" s="321"/>
      <c r="AQ881" s="321"/>
      <c r="AR881" s="321"/>
      <c r="AS881" s="321"/>
      <c r="AT881" s="321"/>
      <c r="AU881" s="321"/>
      <c r="AV881" s="321"/>
      <c r="AW881" s="321"/>
      <c r="AX881" s="321"/>
      <c r="AY881">
        <f>COUNTA($C$881)</f>
        <v>1</v>
      </c>
    </row>
    <row r="882" spans="1:51" ht="31.5" customHeight="1" x14ac:dyDescent="0.15">
      <c r="A882" s="401">
        <v>5</v>
      </c>
      <c r="B882" s="401">
        <v>1</v>
      </c>
      <c r="C882" s="420" t="s">
        <v>778</v>
      </c>
      <c r="D882" s="415"/>
      <c r="E882" s="415"/>
      <c r="F882" s="415"/>
      <c r="G882" s="415"/>
      <c r="H882" s="415"/>
      <c r="I882" s="415"/>
      <c r="J882" s="416" t="s">
        <v>783</v>
      </c>
      <c r="K882" s="417"/>
      <c r="L882" s="417"/>
      <c r="M882" s="417"/>
      <c r="N882" s="417"/>
      <c r="O882" s="417"/>
      <c r="P882" s="421" t="s">
        <v>782</v>
      </c>
      <c r="Q882" s="317"/>
      <c r="R882" s="317"/>
      <c r="S882" s="317"/>
      <c r="T882" s="317"/>
      <c r="U882" s="317"/>
      <c r="V882" s="317"/>
      <c r="W882" s="317"/>
      <c r="X882" s="317"/>
      <c r="Y882" s="318">
        <v>0</v>
      </c>
      <c r="Z882" s="319"/>
      <c r="AA882" s="319"/>
      <c r="AB882" s="320"/>
      <c r="AC882" s="322" t="s">
        <v>80</v>
      </c>
      <c r="AD882" s="323"/>
      <c r="AE882" s="323"/>
      <c r="AF882" s="323"/>
      <c r="AG882" s="323"/>
      <c r="AH882" s="418" t="s">
        <v>783</v>
      </c>
      <c r="AI882" s="419"/>
      <c r="AJ882" s="419"/>
      <c r="AK882" s="419"/>
      <c r="AL882" s="326" t="s">
        <v>783</v>
      </c>
      <c r="AM882" s="327"/>
      <c r="AN882" s="327"/>
      <c r="AO882" s="328"/>
      <c r="AP882" s="321"/>
      <c r="AQ882" s="321"/>
      <c r="AR882" s="321"/>
      <c r="AS882" s="321"/>
      <c r="AT882" s="321"/>
      <c r="AU882" s="321"/>
      <c r="AV882" s="321"/>
      <c r="AW882" s="321"/>
      <c r="AX882" s="321"/>
      <c r="AY882">
        <f>COUNTA($C$882)</f>
        <v>1</v>
      </c>
    </row>
    <row r="883" spans="1:51" ht="31.5" customHeight="1" x14ac:dyDescent="0.15">
      <c r="A883" s="401">
        <v>6</v>
      </c>
      <c r="B883" s="401">
        <v>1</v>
      </c>
      <c r="C883" s="420" t="s">
        <v>779</v>
      </c>
      <c r="D883" s="415"/>
      <c r="E883" s="415"/>
      <c r="F883" s="415"/>
      <c r="G883" s="415"/>
      <c r="H883" s="415"/>
      <c r="I883" s="415"/>
      <c r="J883" s="416" t="s">
        <v>783</v>
      </c>
      <c r="K883" s="417"/>
      <c r="L883" s="417"/>
      <c r="M883" s="417"/>
      <c r="N883" s="417"/>
      <c r="O883" s="417"/>
      <c r="P883" s="421" t="s">
        <v>782</v>
      </c>
      <c r="Q883" s="317"/>
      <c r="R883" s="317"/>
      <c r="S883" s="317"/>
      <c r="T883" s="317"/>
      <c r="U883" s="317"/>
      <c r="V883" s="317"/>
      <c r="W883" s="317"/>
      <c r="X883" s="317"/>
      <c r="Y883" s="318">
        <v>0</v>
      </c>
      <c r="Z883" s="319"/>
      <c r="AA883" s="319"/>
      <c r="AB883" s="320"/>
      <c r="AC883" s="322" t="s">
        <v>80</v>
      </c>
      <c r="AD883" s="323"/>
      <c r="AE883" s="323"/>
      <c r="AF883" s="323"/>
      <c r="AG883" s="323"/>
      <c r="AH883" s="418" t="s">
        <v>783</v>
      </c>
      <c r="AI883" s="419"/>
      <c r="AJ883" s="419"/>
      <c r="AK883" s="419"/>
      <c r="AL883" s="326" t="s">
        <v>783</v>
      </c>
      <c r="AM883" s="327"/>
      <c r="AN883" s="327"/>
      <c r="AO883" s="328"/>
      <c r="AP883" s="321"/>
      <c r="AQ883" s="321"/>
      <c r="AR883" s="321"/>
      <c r="AS883" s="321"/>
      <c r="AT883" s="321"/>
      <c r="AU883" s="321"/>
      <c r="AV883" s="321"/>
      <c r="AW883" s="321"/>
      <c r="AX883" s="321"/>
      <c r="AY883">
        <f>COUNTA($C$883)</f>
        <v>1</v>
      </c>
    </row>
    <row r="884" spans="1:51" ht="31.5" customHeight="1" x14ac:dyDescent="0.15">
      <c r="A884" s="401">
        <v>7</v>
      </c>
      <c r="B884" s="401">
        <v>1</v>
      </c>
      <c r="C884" s="420" t="s">
        <v>780</v>
      </c>
      <c r="D884" s="415"/>
      <c r="E884" s="415"/>
      <c r="F884" s="415"/>
      <c r="G884" s="415"/>
      <c r="H884" s="415"/>
      <c r="I884" s="415"/>
      <c r="J884" s="416" t="s">
        <v>783</v>
      </c>
      <c r="K884" s="417"/>
      <c r="L884" s="417"/>
      <c r="M884" s="417"/>
      <c r="N884" s="417"/>
      <c r="O884" s="417"/>
      <c r="P884" s="421" t="s">
        <v>782</v>
      </c>
      <c r="Q884" s="317"/>
      <c r="R884" s="317"/>
      <c r="S884" s="317"/>
      <c r="T884" s="317"/>
      <c r="U884" s="317"/>
      <c r="V884" s="317"/>
      <c r="W884" s="317"/>
      <c r="X884" s="317"/>
      <c r="Y884" s="318">
        <v>0</v>
      </c>
      <c r="Z884" s="319"/>
      <c r="AA884" s="319"/>
      <c r="AB884" s="320"/>
      <c r="AC884" s="322" t="s">
        <v>80</v>
      </c>
      <c r="AD884" s="323"/>
      <c r="AE884" s="323"/>
      <c r="AF884" s="323"/>
      <c r="AG884" s="323"/>
      <c r="AH884" s="418" t="s">
        <v>783</v>
      </c>
      <c r="AI884" s="419"/>
      <c r="AJ884" s="419"/>
      <c r="AK884" s="419"/>
      <c r="AL884" s="326" t="s">
        <v>783</v>
      </c>
      <c r="AM884" s="327"/>
      <c r="AN884" s="327"/>
      <c r="AO884" s="328"/>
      <c r="AP884" s="321"/>
      <c r="AQ884" s="321"/>
      <c r="AR884" s="321"/>
      <c r="AS884" s="321"/>
      <c r="AT884" s="321"/>
      <c r="AU884" s="321"/>
      <c r="AV884" s="321"/>
      <c r="AW884" s="321"/>
      <c r="AX884" s="321"/>
      <c r="AY884">
        <f>COUNTA($C$884)</f>
        <v>1</v>
      </c>
    </row>
    <row r="885" spans="1:51" ht="31.5" customHeight="1" x14ac:dyDescent="0.15">
      <c r="A885" s="401">
        <v>8</v>
      </c>
      <c r="B885" s="401">
        <v>1</v>
      </c>
      <c r="C885" s="420" t="s">
        <v>781</v>
      </c>
      <c r="D885" s="415"/>
      <c r="E885" s="415"/>
      <c r="F885" s="415"/>
      <c r="G885" s="415"/>
      <c r="H885" s="415"/>
      <c r="I885" s="415"/>
      <c r="J885" s="416" t="s">
        <v>783</v>
      </c>
      <c r="K885" s="417"/>
      <c r="L885" s="417"/>
      <c r="M885" s="417"/>
      <c r="N885" s="417"/>
      <c r="O885" s="417"/>
      <c r="P885" s="421" t="s">
        <v>782</v>
      </c>
      <c r="Q885" s="317"/>
      <c r="R885" s="317"/>
      <c r="S885" s="317"/>
      <c r="T885" s="317"/>
      <c r="U885" s="317"/>
      <c r="V885" s="317"/>
      <c r="W885" s="317"/>
      <c r="X885" s="317"/>
      <c r="Y885" s="318">
        <v>0</v>
      </c>
      <c r="Z885" s="319"/>
      <c r="AA885" s="319"/>
      <c r="AB885" s="320"/>
      <c r="AC885" s="322" t="s">
        <v>80</v>
      </c>
      <c r="AD885" s="323"/>
      <c r="AE885" s="323"/>
      <c r="AF885" s="323"/>
      <c r="AG885" s="323"/>
      <c r="AH885" s="418" t="s">
        <v>783</v>
      </c>
      <c r="AI885" s="419"/>
      <c r="AJ885" s="419"/>
      <c r="AK885" s="419"/>
      <c r="AL885" s="326" t="s">
        <v>783</v>
      </c>
      <c r="AM885" s="327"/>
      <c r="AN885" s="327"/>
      <c r="AO885" s="328"/>
      <c r="AP885" s="321"/>
      <c r="AQ885" s="321"/>
      <c r="AR885" s="321"/>
      <c r="AS885" s="321"/>
      <c r="AT885" s="321"/>
      <c r="AU885" s="321"/>
      <c r="AV885" s="321"/>
      <c r="AW885" s="321"/>
      <c r="AX885" s="321"/>
      <c r="AY885">
        <f>COUNTA($C$885)</f>
        <v>1</v>
      </c>
    </row>
    <row r="886" spans="1:51" ht="24.75" hidden="1" customHeight="1" x14ac:dyDescent="0.15">
      <c r="A886" s="401">
        <v>9</v>
      </c>
      <c r="B886" s="401">
        <v>1</v>
      </c>
      <c r="C886" s="420"/>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407</v>
      </c>
      <c r="F1110" s="886"/>
      <c r="G1110" s="886"/>
      <c r="H1110" s="886"/>
      <c r="I1110" s="886"/>
      <c r="J1110" s="416" t="s">
        <v>407</v>
      </c>
      <c r="K1110" s="417"/>
      <c r="L1110" s="417"/>
      <c r="M1110" s="417"/>
      <c r="N1110" s="417"/>
      <c r="O1110" s="417"/>
      <c r="P1110" s="889" t="s">
        <v>407</v>
      </c>
      <c r="Q1110" s="890"/>
      <c r="R1110" s="890"/>
      <c r="S1110" s="890"/>
      <c r="T1110" s="890"/>
      <c r="U1110" s="890"/>
      <c r="V1110" s="890"/>
      <c r="W1110" s="890"/>
      <c r="X1110" s="890"/>
      <c r="Y1110" s="318" t="s">
        <v>407</v>
      </c>
      <c r="Z1110" s="319"/>
      <c r="AA1110" s="319"/>
      <c r="AB1110" s="320"/>
      <c r="AC1110" s="891"/>
      <c r="AD1110" s="891"/>
      <c r="AE1110" s="891"/>
      <c r="AF1110" s="891"/>
      <c r="AG1110" s="891"/>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1:AO1139">
    <cfRule type="expression" dxfId="2399" priority="2867">
      <formula>IF(AND(AL1111&gt;=0, RIGHT(TEXT(AL1111,"0.#"),1)&lt;&gt;"."),TRUE,FALSE)</formula>
    </cfRule>
    <cfRule type="expression" dxfId="2398" priority="2868">
      <formula>IF(AND(AL1111&gt;=0, RIGHT(TEXT(AL1111,"0.#"),1)="."),TRUE,FALSE)</formula>
    </cfRule>
    <cfRule type="expression" dxfId="2397" priority="2869">
      <formula>IF(AND(AL1111&lt;0, RIGHT(TEXT(AL1111,"0.#"),1)&lt;&gt;"."),TRUE,FALSE)</formula>
    </cfRule>
    <cfRule type="expression" dxfId="2396" priority="2870">
      <formula>IF(AND(AL1111&lt;0, RIGHT(TEXT(AL1111,"0.#"),1)="."),TRUE,FALSE)</formula>
    </cfRule>
  </conditionalFormatting>
  <conditionalFormatting sqref="Y1111:Y1139">
    <cfRule type="expression" dxfId="2395" priority="2865">
      <formula>IF(RIGHT(TEXT(Y1111,"0.#"),1)=".",FALSE,TRUE)</formula>
    </cfRule>
    <cfRule type="expression" dxfId="2394" priority="2866">
      <formula>IF(RIGHT(TEXT(Y1111,"0.#"),1)=".",TRUE,FALSE)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6:AO907">
    <cfRule type="expression" dxfId="1965" priority="2079">
      <formula>IF(AND(AL886&gt;=0, RIGHT(TEXT(AL886,"0.#"),1)&lt;&gt;"."),TRUE,FALSE)</formula>
    </cfRule>
    <cfRule type="expression" dxfId="1964" priority="2080">
      <formula>IF(AND(AL886&gt;=0, RIGHT(TEXT(AL886,"0.#"),1)="."),TRUE,FALSE)</formula>
    </cfRule>
    <cfRule type="expression" dxfId="1963" priority="2081">
      <formula>IF(AND(AL886&lt;0, RIGHT(TEXT(AL886,"0.#"),1)&lt;&gt;"."),TRUE,FALSE)</formula>
    </cfRule>
    <cfRule type="expression" dxfId="1962" priority="2082">
      <formula>IF(AND(AL886&lt;0, RIGHT(TEXT(AL886,"0.#"),1)="."),TRUE,FALSE)</formula>
    </cfRule>
  </conditionalFormatting>
  <conditionalFormatting sqref="AL878:AO885">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t="s">
        <v>719</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男女共同参画</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09"/>
      <c r="AA2" s="410"/>
      <c r="AB2" s="1005" t="s">
        <v>11</v>
      </c>
      <c r="AC2" s="1006"/>
      <c r="AD2" s="1007"/>
      <c r="AE2" s="993" t="s">
        <v>391</v>
      </c>
      <c r="AF2" s="993"/>
      <c r="AG2" s="993"/>
      <c r="AH2" s="993"/>
      <c r="AI2" s="993" t="s">
        <v>413</v>
      </c>
      <c r="AJ2" s="993"/>
      <c r="AK2" s="993"/>
      <c r="AL2" s="454"/>
      <c r="AM2" s="993" t="s">
        <v>510</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09"/>
      <c r="AA9" s="410"/>
      <c r="AB9" s="1005" t="s">
        <v>11</v>
      </c>
      <c r="AC9" s="1006"/>
      <c r="AD9" s="1007"/>
      <c r="AE9" s="993" t="s">
        <v>391</v>
      </c>
      <c r="AF9" s="993"/>
      <c r="AG9" s="993"/>
      <c r="AH9" s="993"/>
      <c r="AI9" s="993" t="s">
        <v>413</v>
      </c>
      <c r="AJ9" s="993"/>
      <c r="AK9" s="993"/>
      <c r="AL9" s="454"/>
      <c r="AM9" s="993" t="s">
        <v>510</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09"/>
      <c r="AA16" s="410"/>
      <c r="AB16" s="1005" t="s">
        <v>11</v>
      </c>
      <c r="AC16" s="1006"/>
      <c r="AD16" s="1007"/>
      <c r="AE16" s="993" t="s">
        <v>391</v>
      </c>
      <c r="AF16" s="993"/>
      <c r="AG16" s="993"/>
      <c r="AH16" s="993"/>
      <c r="AI16" s="993" t="s">
        <v>413</v>
      </c>
      <c r="AJ16" s="993"/>
      <c r="AK16" s="993"/>
      <c r="AL16" s="454"/>
      <c r="AM16" s="993" t="s">
        <v>510</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09"/>
      <c r="AA23" s="410"/>
      <c r="AB23" s="1005" t="s">
        <v>11</v>
      </c>
      <c r="AC23" s="1006"/>
      <c r="AD23" s="1007"/>
      <c r="AE23" s="993" t="s">
        <v>391</v>
      </c>
      <c r="AF23" s="993"/>
      <c r="AG23" s="993"/>
      <c r="AH23" s="993"/>
      <c r="AI23" s="993" t="s">
        <v>413</v>
      </c>
      <c r="AJ23" s="993"/>
      <c r="AK23" s="993"/>
      <c r="AL23" s="454"/>
      <c r="AM23" s="993" t="s">
        <v>510</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09"/>
      <c r="AA30" s="410"/>
      <c r="AB30" s="1005" t="s">
        <v>11</v>
      </c>
      <c r="AC30" s="1006"/>
      <c r="AD30" s="1007"/>
      <c r="AE30" s="993" t="s">
        <v>391</v>
      </c>
      <c r="AF30" s="993"/>
      <c r="AG30" s="993"/>
      <c r="AH30" s="993"/>
      <c r="AI30" s="993" t="s">
        <v>413</v>
      </c>
      <c r="AJ30" s="993"/>
      <c r="AK30" s="993"/>
      <c r="AL30" s="454"/>
      <c r="AM30" s="993" t="s">
        <v>510</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09"/>
      <c r="AA37" s="410"/>
      <c r="AB37" s="1005" t="s">
        <v>11</v>
      </c>
      <c r="AC37" s="1006"/>
      <c r="AD37" s="1007"/>
      <c r="AE37" s="993" t="s">
        <v>391</v>
      </c>
      <c r="AF37" s="993"/>
      <c r="AG37" s="993"/>
      <c r="AH37" s="993"/>
      <c r="AI37" s="993" t="s">
        <v>413</v>
      </c>
      <c r="AJ37" s="993"/>
      <c r="AK37" s="993"/>
      <c r="AL37" s="454"/>
      <c r="AM37" s="993" t="s">
        <v>510</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09"/>
      <c r="AA44" s="410"/>
      <c r="AB44" s="1005" t="s">
        <v>11</v>
      </c>
      <c r="AC44" s="1006"/>
      <c r="AD44" s="1007"/>
      <c r="AE44" s="993" t="s">
        <v>391</v>
      </c>
      <c r="AF44" s="993"/>
      <c r="AG44" s="993"/>
      <c r="AH44" s="993"/>
      <c r="AI44" s="993" t="s">
        <v>413</v>
      </c>
      <c r="AJ44" s="993"/>
      <c r="AK44" s="993"/>
      <c r="AL44" s="454"/>
      <c r="AM44" s="993" t="s">
        <v>510</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09"/>
      <c r="AA51" s="410"/>
      <c r="AB51" s="454" t="s">
        <v>11</v>
      </c>
      <c r="AC51" s="1006"/>
      <c r="AD51" s="1007"/>
      <c r="AE51" s="993" t="s">
        <v>391</v>
      </c>
      <c r="AF51" s="993"/>
      <c r="AG51" s="993"/>
      <c r="AH51" s="993"/>
      <c r="AI51" s="993" t="s">
        <v>413</v>
      </c>
      <c r="AJ51" s="993"/>
      <c r="AK51" s="993"/>
      <c r="AL51" s="454"/>
      <c r="AM51" s="993" t="s">
        <v>510</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09"/>
      <c r="AA58" s="410"/>
      <c r="AB58" s="1005" t="s">
        <v>11</v>
      </c>
      <c r="AC58" s="1006"/>
      <c r="AD58" s="1007"/>
      <c r="AE58" s="993" t="s">
        <v>391</v>
      </c>
      <c r="AF58" s="993"/>
      <c r="AG58" s="993"/>
      <c r="AH58" s="993"/>
      <c r="AI58" s="993" t="s">
        <v>413</v>
      </c>
      <c r="AJ58" s="993"/>
      <c r="AK58" s="993"/>
      <c r="AL58" s="454"/>
      <c r="AM58" s="993" t="s">
        <v>510</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09"/>
      <c r="AA65" s="410"/>
      <c r="AB65" s="1005" t="s">
        <v>11</v>
      </c>
      <c r="AC65" s="1006"/>
      <c r="AD65" s="1007"/>
      <c r="AE65" s="993" t="s">
        <v>391</v>
      </c>
      <c r="AF65" s="993"/>
      <c r="AG65" s="993"/>
      <c r="AH65" s="993"/>
      <c r="AI65" s="993" t="s">
        <v>413</v>
      </c>
      <c r="AJ65" s="993"/>
      <c r="AK65" s="993"/>
      <c r="AL65" s="454"/>
      <c r="AM65" s="993" t="s">
        <v>510</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2021-06-08T01:38:02Z</cp:lastPrinted>
  <dcterms:created xsi:type="dcterms:W3CDTF">2012-03-13T00:50:25Z</dcterms:created>
  <dcterms:modified xsi:type="dcterms:W3CDTF">2021-08-31T04:08:19Z</dcterms:modified>
</cp:coreProperties>
</file>