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45"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<sst xmlns="http://schemas.openxmlformats.org/spreadsheetml/2006/main" count="3168" uniqueCount="853">
  <si>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</si>
  <si>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</si>
  <si>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</si>
  <si>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</si>
  <si>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</si>
  <si>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</si>
  <si>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</si>
  <si>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</si>
  <si>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</si>
  <si>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</si>
  <si>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</si>
  <si>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</si>
  <si>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</si>
  <si>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</si>
  <si>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</si>
  <si>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</si>
  <si>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</si>
  <si>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</si>
  <si>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</si>
  <si>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</si>
  <si>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</si>
  <si>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</si>
  <si>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</si>
  <si>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</si>
  <si>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</si>
  <si>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</si>
  <si>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</si>
  <si>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</si>
  <si>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</si>
  <si>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</si>
  <si>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</si>
  <si>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</si>
  <si>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</si>
  <si>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</si>
  <si>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</si>
  <si>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</si>
  <si>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</si>
  <si>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</si>
  <si>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</si>
  <si>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</si>
  <si>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</si>
  <si>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</si>
  <si>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</si>
  <si>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</si>
  <si>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</si>
  <si>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</si>
  <si>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</si>
  <si>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</si>
  <si>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</si>
  <si>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</si>
  <si>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</si>
  <si>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</si>
  <si>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</si>
  <si>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</si>
  <si>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</si>
  <si>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</si>
  <si>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</si>
  <si>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</si>
  <si>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</si>
  <si>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</si>
  <si>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</si>
  <si>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</si>
  <si>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</si>
  <si>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</si>
  <si>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</si>
  <si>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</si>
  <si>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</si>
  <si>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</si>
  <si>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</si>
  <si>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</si>
  <si>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</si>
  <si>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</si>
  <si>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</si>
  <si>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</si>
  <si>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</si>
  <si>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</si>
  <si>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</si>
  <si>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</si>
  <si>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</si>
  <si>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</si>
  <si>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</si>
  <si>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</si>
  <si>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</si>
  <si>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</si>
  <si>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</si>
  <si>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</si>
  <si>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</si>
  <si>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</si>
  <si>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</si>
  <si>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</si>
  <si>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</si>
  <si>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</si>
  <si>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</si>
  <si>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</si>
  <si>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</si>
  <si>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</si>
  <si>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</si>
  <si>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</si>
  <si>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</si>
  <si>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</si>
  <si>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</si>
  <si>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</si>
  <si>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</si>
  <si>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</si>
  <si>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</si>
  <si>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</si>
  <si>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</si>
  <si>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</si>
  <si>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</si>
  <si>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</si>
  <si>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</si>
  <si>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</si>
  <si>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</si>
  <si>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</si>
  <si>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</si>
  <si>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</si>
  <si>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</si>
  <si>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</si>
  <si>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</si>
  <si>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</si>
  <si>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</si>
  <si>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</si>
  <si>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</si>
  <si>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</si>
  <si>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</si>
  <si>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</si>
  <si>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</si>
  <si>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</si>
  <si>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</si>
  <si>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</si>
  <si>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</si>
  <si>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</si>
  <si>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</si>
  <si>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</si>
  <si>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</si>
  <si>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</si>
  <si>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</si>
  <si>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</si>
  <si>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</si>
  <si>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</si>
  <si>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</si>
  <si>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</si>
  <si>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</si>
  <si>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</si>
  <si>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</si>
  <si>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</si>
  <si>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</si>
  <si>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</si>
  <si>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</si>
  <si>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</si>
  <si>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</si>
  <si>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</si>
  <si>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</si>
  <si>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</si>
  <si>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</si>
  <si>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</si>
  <si>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</si>
  <si>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</si>
  <si>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</si>
  <si>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</si>
  <si>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</si>
  <si>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</si>
  <si>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</si>
  <si>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</si>
  <si>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</si>
  <si>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</si>
  <si>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</si>
  <si>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</si>
  <si>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</si>
  <si>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</si>
  <si>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</si>
  <si>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</si>
  <si>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</si>
  <si>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</si>
  <si>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</si>
  <si>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</si>
  <si>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</si>
  <si>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</si>
  <si>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</si>
  <si>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</si>
  <si>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</si>
  <si>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</si>
  <si>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</si>
  <si>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</si>
  <si>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</si>
  <si>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</si>
  <si>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</si>
  <si>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</si>
  <si>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</si>
  <si>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</si>
  <si>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</si>
  <si>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</si>
  <si>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</si>
  <si>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</si>
  <si>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</si>
  <si>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</si>
  <si>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</si>
  <si>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</si>
  <si>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</si>
  <si>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</si>
  <si>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</si>
  <si>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</si>
  <si>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</si>
  <si>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</si>
  <si>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</si>
  <si>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</si>
  <si>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</si>
  <si>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</si>
  <si>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</si>
  <si>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</si>
  <si>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</si>
  <si>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</si>
  <si>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</si>
  <si>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</si>
  <si>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</si>
  <si>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</si>
  <si>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</si>
  <si>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</si>
  <si>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</si>
  <si>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</si>
  <si>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</si>
  <si>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</si>
  <si>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</si>
  <si>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</si>
  <si>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</si>
  <si>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</si>
  <si>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</si>
  <si>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</si>
  <si>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</si>
  <si>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</si>
  <si>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</si>
  <si>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</si>
  <si>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</si>
  <si>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</si>
  <si>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</si>
  <si>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</si>
  <si>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</si>
  <si>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</si>
  <si>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</si>
  <si>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</si>
  <si>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</si>
  <si>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</si>
  <si>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</si>
  <si>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</si>
  <si>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</si>
  <si>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</si>
  <si>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</si>
  <si>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</si>
  <si>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</si>
  <si>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</si>
  <si>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</si>
  <si>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</si>
  <si>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</si>
  <si>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</si>
  <si>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</si>
  <si>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</si>
  <si>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</si>
  <si>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</si>
  <si>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</si>
  <si>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</si>
  <si>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</si>
  <si>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</si>
  <si>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</si>
  <si>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</si>
  <si>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</si>
  <si>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</si>
  <si>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</si>
  <si>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</si>
  <si>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</si>
  <si>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</si>
  <si>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</si>
  <si>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</si>
  <si>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</si>
  <si>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</si>
  <si>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</si>
  <si>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</si>
  <si>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</si>
  <si>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</si>
  <si>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</si>
  <si>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</si>
  <si>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</si>
  <si>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</si>
  <si>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</si>
  <si>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</si>
  <si>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</si>
  <si>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</si>
  <si>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</si>
  <si>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</si>
  <si>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</si>
  <si>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</si>
  <si>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</si>
  <si>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</si>
  <si>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</si>
  <si>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</si>
  <si>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</si>
  <si>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</si>
  <si>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</si>
  <si>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</si>
  <si>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</si>
  <si>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</si>
  <si>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</si>
  <si>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</si>
  <si>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</si>
  <si>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</si>
  <si>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</si>
  <si>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</si>
  <si>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</si>
  <si>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</si>
  <si>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</si>
  <si>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</si>
  <si>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</si>
  <si>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</si>
  <si>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</si>
  <si>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</si>
  <si>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</si>
  <si>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</si>
  <si>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</si>
  <si>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</si>
  <si>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</si>
  <si>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</si>
  <si>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</si>
  <si>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</si>
  <si>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</si>
  <si>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</si>
  <si>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</si>
  <si>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</si>
  <si>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</si>
  <si>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</si>
  <si>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</si>
  <si>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</si>
  <si>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</si>
  <si>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</si>
  <si>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</si>
  <si>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</si>
  <si>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</si>
  <si>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</si>
  <si>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</si>
  <si>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</si>
  <si>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</si>
  <si>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</si>
  <si>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</si>
  <si>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</si>
  <si>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</si>
  <si>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</si>
  <si>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</si>
  <si>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</si>
  <si>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</si>
  <si>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</si>
  <si>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</si>
  <si>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</si>
  <si>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</si>
  <si>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</si>
  <si>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</si>
  <si>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</si>
  <si>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</si>
  <si>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</si>
  <si>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</si>
  <si>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</si>
  <si>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</si>
  <si>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</si>
  <si>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</si>
  <si>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</si>
  <si>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</si>
  <si>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</si>
  <si>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</si>
  <si>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</si>
  <si>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</si>
  <si>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</si>
  <si>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</si>
  <si>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</si>
  <si>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</si>
  <si>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</si>
  <si>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</si>
  <si>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</si>
  <si>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</si>
  <si>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</si>
  <si>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</si>
  <si>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</si>
  <si>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</si>
  <si>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</si>
  <si>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</si>
  <si>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</si>
  <si>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</si>
  <si>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</si>
  <si>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</si>
  <si>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</si>
  <si>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</si>
  <si>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</si>
  <si>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</si>
  <si>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</si>
  <si>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</si>
  <si>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</si>
  <si>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</si>
  <si>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</si>
  <si>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</si>
  <si>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</si>
  <si>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</si>
  <si>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</si>
  <si>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</si>
  <si>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</si>
  <si>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</si>
  <si>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</si>
  <si>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</si>
  <si>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</si>
  <si>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</si>
  <si>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</si>
  <si>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</si>
  <si>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</si>
  <si>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</si>
  <si>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</si>
  <si>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</si>
  <si>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</si>
  <si>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</si>
  <si>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</si>
  <si>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</si>
  <si>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</si>
  <si>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</si>
  <si>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</si>
  <si>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</si>
  <si>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</si>
  <si>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</si>
  <si>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</si>
  <si>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</si>
  <si>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</si>
  <si>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</si>
  <si>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</si>
  <si>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</si>
  <si>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</si>
  <si>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</si>
  <si>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</si>
  <si>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</si>
  <si>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</si>
  <si>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</si>
  <si>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</si>
  <si>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</si>
  <si>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</si>
  <si>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</si>
  <si>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</si>
  <si>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</si>
  <si>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</si>
  <si>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</si>
  <si>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</si>
  <si>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</si>
  <si>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</si>
  <si>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</si>
  <si>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</si>
  <si>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</si>
  <si>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</si>
  <si>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</si>
  <si>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</si>
  <si>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</si>
  <si>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</si>
  <si>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</si>
  <si>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</si>
  <si>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</si>
  <si>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</si>
  <si>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</si>
  <si>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</si>
  <si>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</si>
  <si>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</si>
  <si>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</si>
  <si>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</si>
  <si>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</si>
  <si>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</si>
  <si>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</si>
  <si>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</si>
  <si>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</si>
  <si>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</si>
  <si>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</si>
  <si>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</si>
  <si>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</si>
  <si>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</si>
  <si>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</si>
  <si>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</si>
  <si>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</si>
  <si>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</si>
  <si>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</si>
  <si>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</si>
  <si>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</si>
  <si>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</si>
  <si>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</si>
  <si>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</si>
  <si>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</si>
  <si>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</si>
  <si>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</si>
  <si>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</si>
  <si>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</si>
  <si>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</si>
  <si>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</si>
  <si>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</si>
  <si>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</si>
  <si>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</si>
  <si>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</si>
  <si>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</si>
  <si>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</si>
  <si>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</si>
  <si>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</si>
  <si>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</si>
  <si>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</si>
  <si>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</si>
  <si>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</si>
  <si>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</si>
  <si>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</si>
  <si>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</si>
  <si>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</si>
  <si>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</si>
  <si>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</si>
  <si>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</si>
  <si>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</si>
  <si>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</si>
  <si>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</si>
  <si>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</si>
  <si>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</si>
  <si>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</si>
  <si>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</si>
  <si>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</si>
  <si>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</si>
  <si>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</si>
  <si>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</si>
  <si>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</si>
  <si>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</si>
  <si>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</si>
  <si>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</si>
  <si>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</si>
  <si>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</si>
  <si>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</si>
  <si>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</si>
  <si>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</si>
  <si>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</si>
  <si>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</si>
  <si>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</si>
  <si>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</si>
  <si>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</si>
  <si>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</si>
  <si>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</si>
  <si>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</si>
  <si>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</si>
  <si>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</si>
  <si>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</si>
  <si>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</si>
  <si>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</si>
  <si>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</si>
  <si>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</si>
  <si>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</si>
  <si>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</si>
  <si>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</si>
  <si>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</si>
  <si>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</si>
  <si>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</si>
  <si>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</si>
  <si>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</si>
  <si>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</si>
  <si>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</si>
  <si>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</si>
  <si>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</si>
  <si>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</si>
  <si>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</si>
  <si>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</si>
  <si>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</si>
  <si>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</si>
  <si>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</si>
  <si>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</si>
  <si>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</si>
  <si>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</si>
  <si>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</si>
  <si>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</si>
  <si>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</si>
  <si>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</si>
  <si>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</si>
  <si>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</si>
  <si>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</si>
  <si>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</si>
  <si>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</si>
  <si>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</si>
  <si>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</si>
  <si>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</si>
  <si>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</si>
  <si>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</si>
  <si>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</si>
  <si>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</si>
  <si>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</si>
  <si>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</si>
  <si>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</si>
  <si>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</si>
  <si>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</si>
  <si>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</si>
  <si>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</si>
  <si>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</si>
  <si>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</si>
  <si>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</si>
  <si>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</si>
  <si>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</si>
  <si>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</si>
  <si>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</si>
  <si>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</si>
  <si>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</si>
  <si>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</si>
  <si>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</si>
  <si>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</si>
  <si>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</si>
  <si>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</si>
  <si>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</si>
  <si>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</si>
  <si>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</si>
  <si>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</si>
  <si>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</si>
  <si>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</si>
  <si>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</si>
  <si>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</si>
  <si>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</si>
  <si>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</si>
  <si>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</si>
  <si>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</si>
  <si>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</si>
  <si>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</si>
  <si>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</si>
  <si>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</si>
  <si>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</si>
  <si>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</si>
  <si>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</si>
  <si>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</si>
  <si>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</si>
  <si>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</si>
  <si>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</si>
  <si>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</si>
  <si>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</si>
  <si>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</si>
  <si>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</si>
  <si>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</si>
  <si>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</si>
  <si>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</si>
  <si>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</si>
  <si>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</si>
  <si>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</si>
  <si>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</si>
  <si>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</si>
  <si>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</si>
  <si>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</si>
  <si>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</si>
  <si>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</si>
  <si>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</si>
  <si>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</si>
  <si>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</si>
  <si>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</si>
  <si>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</si>
  <si>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</si>
  <si>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</si>
  <si>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</si>
  <si>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</si>
  <si>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</si>
  <si>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</si>
  <si>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</si>
  <si>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</si>
  <si>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</si>
  <si>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</si>
  <si>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</si>
  <si>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</si>
  <si>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</si>
  <si>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</si>
  <si>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</si>
  <si>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</si>
  <si>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</si>
  <si>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</si>
  <si>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</si>
  <si>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</si>
  <si>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</si>
  <si>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</si>
  <si>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</si>
  <si>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</si>
  <si>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</si>
  <si>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</si>
  <si>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</si>
  <si>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</si>
  <si>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</si>
  <si>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</si>
  <si>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</si>
  <si>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</si>
  <si>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</si>
  <si>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</si>
  <si>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</si>
  <si>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</si>
  <si>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</si>
  <si>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</si>
  <si>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</si>
  <si>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</si>
  <si>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</si>
  <si>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</si>
  <si>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</si>
  <si>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</si>
  <si>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</si>
  <si>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</si>
  <si>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</si>
  <si>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</si>
  <si>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</si>
  <si>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</si>
  <si>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</si>
  <si>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</si>
  <si>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</si>
  <si>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</si>
  <si>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</si>
  <si>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</si>
  <si>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</si>
  <si>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</si>
  <si>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</si>
  <si>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</si>
  <si>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</si>
  <si>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</si>
  <si>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</si>
  <si>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</si>
  <si>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</si>
  <si>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エイズ対策促進事業</t>
    <phoneticPr fontId="5"/>
  </si>
  <si>
    <t>健康局</t>
    <phoneticPr fontId="5"/>
  </si>
  <si>
    <t>結核感染症課</t>
    <rPh sb="0" eb="2">
      <t>ケッカク</t>
    </rPh>
    <rPh sb="2" eb="5">
      <t>カンセンショウ</t>
    </rPh>
    <rPh sb="5" eb="6">
      <t>カ</t>
    </rPh>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</si>
  <si>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</si>
  <si>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</si>
  <si>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</si>
  <si>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</si>
  <si>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エイズ対策を総合的に促進するため都道府県等が行うエイズ対策推進協議会等の設置・運営事業等に要する経費に対して補助を行い、エイズ予防対策の促進を図る。</t>
    <phoneticPr fontId="5"/>
  </si>
  <si>
    <t>・（補助率：１／２）　
　感染症法に基づくエイズ予防指針に基づき、都道府県等において地域の実情に応じたきめ細かなエイズ予防対策を総合的に促進するため、エイズ対策推進協議会等の設置や啓発活動等に対して補助を行う。
・（補助率：１０／１０）　
　地方ブロック治療拠点病院においてブロック内のエイズ治療拠点病院の医療従事者に対し、研修・講習を行うとともに調査研究等を実施し、エイズの総合的診療を行う体制を整備する。
・（補助率：１０／１０）
　エイズ治療地方ブロック病院の医療体制の確保に必要な人員を地方ブロック拠点病院へ出向させ、医療体制を確保する。</t>
    <phoneticPr fontId="5"/>
  </si>
  <si>
    <t>-</t>
    <phoneticPr fontId="5"/>
  </si>
  <si>
    <t>疾病予防対策事業費等補助金</t>
    <phoneticPr fontId="5"/>
  </si>
  <si>
    <t>前年度のHIV検査相談件数を上回る</t>
    <phoneticPr fontId="5"/>
  </si>
  <si>
    <t>HIV検査相談件数</t>
    <phoneticPr fontId="5"/>
  </si>
  <si>
    <t>件</t>
    <rPh sb="0" eb="1">
      <t>ケン</t>
    </rPh>
    <phoneticPr fontId="5"/>
  </si>
  <si>
    <t>エイズ動向委員会資料</t>
    <phoneticPr fontId="5"/>
  </si>
  <si>
    <t>交付自治体等数</t>
    <phoneticPr fontId="5"/>
  </si>
  <si>
    <t>新規HIV感染者及びエイズ患者年間報告数</t>
    <phoneticPr fontId="5"/>
  </si>
  <si>
    <t>単位当たりコスト ＝ Ｘ ／ Ｙ
Ｘ：「執行額」 
Ｙ：「活動実績（見込み）自治体等数」　　　　　</t>
    <phoneticPr fontId="5"/>
  </si>
  <si>
    <t>単位当たりコスト ＝ Ｘ ／ Ｙ
Ｘ：「執行額」 
Ｙ：「新規HIV感染者及びエイズ患者年間報告数」　　</t>
    <phoneticPr fontId="5"/>
  </si>
  <si>
    <t>百万円</t>
    <rPh sb="0" eb="2">
      <t>ヒャクマン</t>
    </rPh>
    <rPh sb="2" eb="3">
      <t>エン</t>
    </rPh>
    <phoneticPr fontId="5"/>
  </si>
  <si>
    <t>千円</t>
    <rPh sb="0" eb="2">
      <t>センエン</t>
    </rPh>
    <phoneticPr fontId="5"/>
  </si>
  <si>
    <t>　Ｘ/Ｙ</t>
    <phoneticPr fontId="5"/>
  </si>
  <si>
    <t>Ⅰ-5 感染症など健康を脅かす疾病を予防・防止するとともに、感染者等に必要な医療等を確保すること</t>
    <phoneticPr fontId="5"/>
  </si>
  <si>
    <t>Ⅰ-5-1 感染症の発生・まん延の防止を図ること</t>
    <phoneticPr fontId="5"/>
  </si>
  <si>
    <t>・感染症法に基づく後天性免疫不全症候群に関する特定感染症予防指針に基づき、各都道府県等において地域の実情に応じたきめ細かなエイズ予防対策を総合的に促進するためのエイズ対策推進協議会等の設置及び各種事業に要する経費に対して補助を行い、エイズ対策の促進を図る。
・地方ブロック治療拠点病院においてブロック内のエイズ治療拠点病院の医療従事者に対し、研修・講習を行うとともに調査研究等を実施し、HIV/エイズの総合的診療を行う体制を整備する。
これらの事業によりエイズ対策を推進し、目標達成に寄与する。</t>
    <phoneticPr fontId="5"/>
  </si>
  <si>
    <t>無</t>
  </si>
  <si>
    <t>有</t>
  </si>
  <si>
    <t>‐</t>
  </si>
  <si>
    <t>△</t>
  </si>
  <si>
    <t>ＨＩＶ/エイズに関する普及啓発、HIV対策に係る人材育成は、個人の検査受検や予防行動の促進並びに早期発見・早期治療、感染の拡大防止の観点から極めて重要なものであり、国民のニーズがある。</t>
    <phoneticPr fontId="5"/>
  </si>
  <si>
    <t>感染症法において、国及び都道府県等は、感染症に関する正しい知識の普及や情報収集、検査能力の向上、人材の養成を図るとともに、施策が迅速に実施されるよう連携を図らなければならないとされている。また、地方公共団体の責務が果たされるよう技術的、財政的支援に努めなければならないとされていることから、国は、エイズ対策が円滑に実施されるよう、補助を行う必要がある。</t>
    <phoneticPr fontId="5"/>
  </si>
  <si>
    <t>ＨＩＶ/エイズに関する普及啓発、HIV対策に係る人材育成は、個人の検査受検や予防行動の促進並びに早期発見・早期治療に伴う感染の拡大防止を目的としており、その達成手段として、地域の実情に応じた創意工夫のあるきめ細やかな事業を講ずるためには、優先度の高い事業である。</t>
    <phoneticPr fontId="5"/>
  </si>
  <si>
    <t>薬害ＨＩＶ感染者のカウンセリング事業等に必要な経費などの特殊性により、競争性のない随意契約としている。</t>
    <phoneticPr fontId="5"/>
  </si>
  <si>
    <t>都道府県における活動を支援できている。</t>
    <phoneticPr fontId="5"/>
  </si>
  <si>
    <t>エイズ対策従事者の人材育成に必要な教材費や研修派遣旅費、地域における意識向上のための啓発資材購入費等、地域におけるエイズ対策を推進するために真に必要な費目を補助対象経費としている。</t>
    <phoneticPr fontId="5"/>
  </si>
  <si>
    <t>地域におけるエイズ対策を推進するために真に必要な費目を補助対象経費としている。</t>
    <phoneticPr fontId="5"/>
  </si>
  <si>
    <t>地域の実情を踏まえた、総合的なエイズ対策を推進するためには、啓発、予防、医療等の各分野において、医療機関やＮＧＯ等が独自の活動を行うだけでは十分な効果が得られず、自治体が中心となって、これらの関係機関と連携しながら充実を図る本事業は、実効性の高い手段となっている。</t>
    <phoneticPr fontId="5"/>
  </si>
  <si>
    <t>一部保健所設置市で取り組めていないものの、全ての都道府県で実施されている。</t>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</si>
  <si>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
さらに、エイズ発生動向調査経費については、エイズ動向委員会の開催経費等であり適切な役割分担を行っている。</t>
    <phoneticPr fontId="5"/>
  </si>
  <si>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</si>
  <si>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</si>
  <si>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エイズ発生動向調査経費</t>
    <rPh sb="3" eb="5">
      <t>ハッセイ</t>
    </rPh>
    <rPh sb="5" eb="7">
      <t>ドウコウ</t>
    </rPh>
    <rPh sb="7" eb="9">
      <t>チョウサ</t>
    </rPh>
    <rPh sb="9" eb="11">
      <t>ケイヒ</t>
    </rPh>
    <phoneticPr fontId="5"/>
  </si>
  <si>
    <t>新規HIV感染者及びエイズ患者年間報告数は、1990年～2000年代は増加傾向にあったものの、近年は横ばい傾向となっており、本事業が国民のHIV/エイズに関する意識の向上に寄与しているものと考えられる。なお、本事業は予算の執行率が１００％であり、都道府県等からは予算額以上の要望額があることから、引き続き、必要な予算を確保し、世界エイズデー等に併せた啓発活動等を推進することで、ＨＩＶ検査相談件数の向上に努めていきたい。</t>
    <phoneticPr fontId="5"/>
  </si>
  <si>
    <t>引き続き都道府県等の行う人材育成、啓発活動に対して適切に補助を行うとともに、エイズ予防指針の趣旨を踏まえ、より効果的な事業実施を行うことで検査相談件数を向上に努める。</t>
    <phoneticPr fontId="5"/>
  </si>
  <si>
    <t>159</t>
    <phoneticPr fontId="5"/>
  </si>
  <si>
    <t>136</t>
    <phoneticPr fontId="5"/>
  </si>
  <si>
    <t>109</t>
    <phoneticPr fontId="5"/>
  </si>
  <si>
    <t>126</t>
    <phoneticPr fontId="5"/>
  </si>
  <si>
    <t>137</t>
    <phoneticPr fontId="5"/>
  </si>
  <si>
    <t>144</t>
    <phoneticPr fontId="5"/>
  </si>
  <si>
    <t>135</t>
    <phoneticPr fontId="5"/>
  </si>
  <si>
    <t>139</t>
    <phoneticPr fontId="5"/>
  </si>
  <si>
    <t>0146</t>
    <phoneticPr fontId="5"/>
  </si>
  <si>
    <t>-</t>
    <phoneticPr fontId="5"/>
  </si>
  <si>
    <t>A.北海道</t>
    <rPh sb="2" eb="5">
      <t>ホッカイドウ</t>
    </rPh>
    <phoneticPr fontId="5"/>
  </si>
  <si>
    <t>委託費</t>
    <rPh sb="0" eb="3">
      <t>イタクヒ</t>
    </rPh>
    <phoneticPr fontId="5"/>
  </si>
  <si>
    <t>需用費</t>
    <rPh sb="0" eb="3">
      <t>ジュヨウヒ</t>
    </rPh>
    <phoneticPr fontId="5"/>
  </si>
  <si>
    <t>旅費</t>
    <rPh sb="0" eb="2">
      <t>リョヒ</t>
    </rPh>
    <phoneticPr fontId="5"/>
  </si>
  <si>
    <t>使用料及び賃借料</t>
    <rPh sb="0" eb="3">
      <t>シヨウリョウ</t>
    </rPh>
    <rPh sb="3" eb="4">
      <t>オヨ</t>
    </rPh>
    <rPh sb="5" eb="8">
      <t>チンシャクリョウ</t>
    </rPh>
    <phoneticPr fontId="5"/>
  </si>
  <si>
    <t>会場借り上げ</t>
    <rPh sb="0" eb="2">
      <t>カイジョウ</t>
    </rPh>
    <rPh sb="2" eb="3">
      <t>カ</t>
    </rPh>
    <rPh sb="4" eb="5">
      <t>ア</t>
    </rPh>
    <phoneticPr fontId="5"/>
  </si>
  <si>
    <t>B.はばたき福祉事業団</t>
    <rPh sb="6" eb="8">
      <t>フクシ</t>
    </rPh>
    <rPh sb="8" eb="11">
      <t>ジギョウダン</t>
    </rPh>
    <phoneticPr fontId="5"/>
  </si>
  <si>
    <t>人件費</t>
    <rPh sb="0" eb="3">
      <t>ジンケンヒ</t>
    </rPh>
    <phoneticPr fontId="5"/>
  </si>
  <si>
    <t>消費税</t>
    <rPh sb="0" eb="3">
      <t>ショウヒゼイ</t>
    </rPh>
    <phoneticPr fontId="5"/>
  </si>
  <si>
    <t>通信運搬費</t>
    <rPh sb="0" eb="2">
      <t>ツウシン</t>
    </rPh>
    <rPh sb="2" eb="5">
      <t>ウンパンヒ</t>
    </rPh>
    <phoneticPr fontId="5"/>
  </si>
  <si>
    <t>カウンセリング、相談職員等</t>
    <rPh sb="8" eb="10">
      <t>ソウダン</t>
    </rPh>
    <rPh sb="10" eb="13">
      <t>ショクインナド</t>
    </rPh>
    <phoneticPr fontId="5"/>
  </si>
  <si>
    <t>研修会参加旅費等</t>
    <rPh sb="0" eb="3">
      <t>ケンシュウカイ</t>
    </rPh>
    <rPh sb="3" eb="5">
      <t>サンカ</t>
    </rPh>
    <rPh sb="5" eb="8">
      <t>リョヒナド</t>
    </rPh>
    <phoneticPr fontId="5"/>
  </si>
  <si>
    <t>消費税、地方消費税</t>
    <rPh sb="0" eb="3">
      <t>ショウヒゼイ</t>
    </rPh>
    <rPh sb="4" eb="6">
      <t>チホウ</t>
    </rPh>
    <rPh sb="6" eb="9">
      <t>ショウヒゼイ</t>
    </rPh>
    <phoneticPr fontId="5"/>
  </si>
  <si>
    <t>電話料、切手代等</t>
    <rPh sb="0" eb="3">
      <t>デンワリョウ</t>
    </rPh>
    <rPh sb="4" eb="7">
      <t>キッテダイ</t>
    </rPh>
    <rPh sb="7" eb="8">
      <t>ナド</t>
    </rPh>
    <phoneticPr fontId="5"/>
  </si>
  <si>
    <t>事務用品等</t>
    <rPh sb="0" eb="2">
      <t>ジム</t>
    </rPh>
    <rPh sb="2" eb="4">
      <t>ヨウヒン</t>
    </rPh>
    <rPh sb="4" eb="5">
      <t>ナド</t>
    </rPh>
    <phoneticPr fontId="5"/>
  </si>
  <si>
    <t>会場借り上げ、プリンターリース</t>
    <rPh sb="0" eb="2">
      <t>カイジョウ</t>
    </rPh>
    <rPh sb="2" eb="3">
      <t>カ</t>
    </rPh>
    <rPh sb="4" eb="5">
      <t>ア</t>
    </rPh>
    <phoneticPr fontId="5"/>
  </si>
  <si>
    <t>C.北海道大学病院</t>
    <rPh sb="2" eb="5">
      <t>ホッカイドウ</t>
    </rPh>
    <rPh sb="5" eb="7">
      <t>ダイガク</t>
    </rPh>
    <rPh sb="7" eb="9">
      <t>ビョウイン</t>
    </rPh>
    <phoneticPr fontId="5"/>
  </si>
  <si>
    <t>受託費</t>
    <rPh sb="0" eb="2">
      <t>ジュタク</t>
    </rPh>
    <rPh sb="2" eb="3">
      <t>ヒ</t>
    </rPh>
    <phoneticPr fontId="5"/>
  </si>
  <si>
    <t>報償費</t>
    <rPh sb="0" eb="3">
      <t>ホウショウヒ</t>
    </rPh>
    <phoneticPr fontId="5"/>
  </si>
  <si>
    <t>備品費</t>
    <rPh sb="0" eb="3">
      <t>ビヒンヒ</t>
    </rPh>
    <phoneticPr fontId="5"/>
  </si>
  <si>
    <t>カウンセラー配置</t>
    <rPh sb="6" eb="8">
      <t>ハイチ</t>
    </rPh>
    <phoneticPr fontId="5"/>
  </si>
  <si>
    <t>検査試薬量、消耗品</t>
    <rPh sb="0" eb="2">
      <t>ケンサ</t>
    </rPh>
    <rPh sb="2" eb="4">
      <t>シヤク</t>
    </rPh>
    <rPh sb="4" eb="5">
      <t>リョウ</t>
    </rPh>
    <rPh sb="6" eb="9">
      <t>ショウモウヒン</t>
    </rPh>
    <phoneticPr fontId="5"/>
  </si>
  <si>
    <t>学会等参加旅費</t>
    <rPh sb="0" eb="2">
      <t>ガッカイ</t>
    </rPh>
    <rPh sb="2" eb="3">
      <t>ナド</t>
    </rPh>
    <rPh sb="3" eb="5">
      <t>サンカ</t>
    </rPh>
    <rPh sb="5" eb="7">
      <t>リョヒ</t>
    </rPh>
    <phoneticPr fontId="5"/>
  </si>
  <si>
    <t>HP管理費</t>
    <rPh sb="2" eb="5">
      <t>カンリヒ</t>
    </rPh>
    <phoneticPr fontId="5"/>
  </si>
  <si>
    <t>謝金</t>
    <rPh sb="0" eb="2">
      <t>シャキン</t>
    </rPh>
    <phoneticPr fontId="5"/>
  </si>
  <si>
    <t>書庫、棚等購入費</t>
    <rPh sb="0" eb="2">
      <t>ショコ</t>
    </rPh>
    <rPh sb="3" eb="4">
      <t>タナ</t>
    </rPh>
    <rPh sb="4" eb="5">
      <t>ナド</t>
    </rPh>
    <rPh sb="5" eb="8">
      <t>コウニュウヒ</t>
    </rPh>
    <phoneticPr fontId="5"/>
  </si>
  <si>
    <t>切手代等</t>
    <rPh sb="0" eb="3">
      <t>キッテダイ</t>
    </rPh>
    <rPh sb="3" eb="4">
      <t>ナド</t>
    </rPh>
    <phoneticPr fontId="5"/>
  </si>
  <si>
    <t>検査試薬等</t>
    <rPh sb="0" eb="2">
      <t>ケンサ</t>
    </rPh>
    <rPh sb="2" eb="4">
      <t>シヤク</t>
    </rPh>
    <rPh sb="4" eb="5">
      <t>ナド</t>
    </rPh>
    <phoneticPr fontId="5"/>
  </si>
  <si>
    <t>E.札幌医科大学附属病院</t>
    <rPh sb="2" eb="4">
      <t>サッポロ</t>
    </rPh>
    <rPh sb="4" eb="6">
      <t>イカ</t>
    </rPh>
    <rPh sb="6" eb="8">
      <t>ダイガク</t>
    </rPh>
    <rPh sb="8" eb="10">
      <t>フゾク</t>
    </rPh>
    <rPh sb="10" eb="12">
      <t>ビョウイン</t>
    </rPh>
    <phoneticPr fontId="5"/>
  </si>
  <si>
    <t>F. 公益財団法人エイズ予防財団</t>
    <rPh sb="3" eb="5">
      <t>コウエキ</t>
    </rPh>
    <rPh sb="5" eb="9">
      <t>ザイダンホウジン</t>
    </rPh>
    <rPh sb="12" eb="14">
      <t>ヨボウ</t>
    </rPh>
    <rPh sb="14" eb="16">
      <t>ザイダン</t>
    </rPh>
    <phoneticPr fontId="5"/>
  </si>
  <si>
    <t>庁費</t>
    <rPh sb="0" eb="2">
      <t>チョウヒ</t>
    </rPh>
    <phoneticPr fontId="5"/>
  </si>
  <si>
    <t>非常勤職員給与</t>
    <rPh sb="0" eb="3">
      <t>ヒジョウキン</t>
    </rPh>
    <rPh sb="3" eb="5">
      <t>ショクイン</t>
    </rPh>
    <rPh sb="5" eb="7">
      <t>キュウヨ</t>
    </rPh>
    <phoneticPr fontId="5"/>
  </si>
  <si>
    <t>D.旭川医科大学病院</t>
    <phoneticPr fontId="5"/>
  </si>
  <si>
    <t>北海道</t>
    <rPh sb="0" eb="3">
      <t>ホッカイドウ</t>
    </rPh>
    <phoneticPr fontId="5"/>
  </si>
  <si>
    <t>新潟県</t>
    <rPh sb="0" eb="3">
      <t>ニイガタケン</t>
    </rPh>
    <phoneticPr fontId="5"/>
  </si>
  <si>
    <t>石川県</t>
    <rPh sb="0" eb="3">
      <t>イシカワケン</t>
    </rPh>
    <phoneticPr fontId="5"/>
  </si>
  <si>
    <t>広島県</t>
    <rPh sb="0" eb="3">
      <t>ヒロシマケン</t>
    </rPh>
    <phoneticPr fontId="5"/>
  </si>
  <si>
    <t>東京都</t>
    <rPh sb="0" eb="3">
      <t>トウキョウト</t>
    </rPh>
    <phoneticPr fontId="5"/>
  </si>
  <si>
    <t>横浜市</t>
    <rPh sb="0" eb="3">
      <t>ヨコハマシ</t>
    </rPh>
    <phoneticPr fontId="5"/>
  </si>
  <si>
    <t>沖縄県</t>
    <rPh sb="0" eb="3">
      <t>オキナワケン</t>
    </rPh>
    <phoneticPr fontId="5"/>
  </si>
  <si>
    <t>名古屋市</t>
    <rPh sb="0" eb="4">
      <t>ナゴヤシ</t>
    </rPh>
    <phoneticPr fontId="5"/>
  </si>
  <si>
    <t>千葉県</t>
    <rPh sb="0" eb="3">
      <t>チバケン</t>
    </rPh>
    <phoneticPr fontId="5"/>
  </si>
  <si>
    <t>滋賀県</t>
    <rPh sb="0" eb="3">
      <t>シガケン</t>
    </rPh>
    <phoneticPr fontId="5"/>
  </si>
  <si>
    <t>エイズ対策促進事業、地方ブロックエイズ対策促進事業</t>
    <phoneticPr fontId="5"/>
  </si>
  <si>
    <t>エイズ対策促進事業</t>
    <phoneticPr fontId="5"/>
  </si>
  <si>
    <t>補助金等交付</t>
  </si>
  <si>
    <t>-</t>
    <phoneticPr fontId="5"/>
  </si>
  <si>
    <t>はばたき福祉事業団</t>
    <phoneticPr fontId="5"/>
  </si>
  <si>
    <t>カウンセリング事業等</t>
    <phoneticPr fontId="5"/>
  </si>
  <si>
    <t>北海道大学病院</t>
    <phoneticPr fontId="5"/>
  </si>
  <si>
    <t>エイズ診療向上調査事業等</t>
    <phoneticPr fontId="5"/>
  </si>
  <si>
    <t>旭川医科大学病院</t>
    <phoneticPr fontId="5"/>
  </si>
  <si>
    <t>エイズ診療向上調査事業</t>
    <phoneticPr fontId="5"/>
  </si>
  <si>
    <t>札幌医科大学附属病院</t>
    <phoneticPr fontId="5"/>
  </si>
  <si>
    <t>公益財団法人エイズ予防財団</t>
    <phoneticPr fontId="5"/>
  </si>
  <si>
    <t>地方ブロック拠点病院医療従事者等確保事業</t>
    <phoneticPr fontId="5"/>
  </si>
  <si>
    <t>報償費</t>
    <rPh sb="0" eb="3">
      <t>ホウショウヒ</t>
    </rPh>
    <phoneticPr fontId="5"/>
  </si>
  <si>
    <t>講師謝金</t>
    <rPh sb="0" eb="2">
      <t>コウシ</t>
    </rPh>
    <rPh sb="2" eb="4">
      <t>シャキン</t>
    </rPh>
    <phoneticPr fontId="5"/>
  </si>
  <si>
    <t>エイズ研修会出席旅費等</t>
    <rPh sb="3" eb="6">
      <t>ケンシュウカイ</t>
    </rPh>
    <rPh sb="6" eb="8">
      <t>シュッセキ</t>
    </rPh>
    <rPh sb="8" eb="10">
      <t>リョヒ</t>
    </rPh>
    <rPh sb="10" eb="11">
      <t>トウ</t>
    </rPh>
    <phoneticPr fontId="5"/>
  </si>
  <si>
    <t>調査研究消耗品等</t>
    <rPh sb="0" eb="2">
      <t>チョウサ</t>
    </rPh>
    <rPh sb="2" eb="4">
      <t>ケンキュウ</t>
    </rPh>
    <rPh sb="4" eb="7">
      <t>ショウモウヒン</t>
    </rPh>
    <rPh sb="7" eb="8">
      <t>トウ</t>
    </rPh>
    <phoneticPr fontId="5"/>
  </si>
  <si>
    <t>役務費</t>
    <rPh sb="0" eb="2">
      <t>エキム</t>
    </rPh>
    <rPh sb="2" eb="3">
      <t>ヒ</t>
    </rPh>
    <phoneticPr fontId="5"/>
  </si>
  <si>
    <t>郵送料等</t>
    <rPh sb="0" eb="3">
      <t>ユウソウリョウ</t>
    </rPh>
    <rPh sb="3" eb="4">
      <t>トウ</t>
    </rPh>
    <phoneticPr fontId="5"/>
  </si>
  <si>
    <t>その他</t>
    <rPh sb="2" eb="3">
      <t>ホカ</t>
    </rPh>
    <phoneticPr fontId="5"/>
  </si>
  <si>
    <t>学会参加料</t>
    <rPh sb="0" eb="2">
      <t>ガッカイ</t>
    </rPh>
    <rPh sb="2" eb="4">
      <t>サンカ</t>
    </rPh>
    <rPh sb="4" eb="5">
      <t>リョウ</t>
    </rPh>
    <phoneticPr fontId="5"/>
  </si>
  <si>
    <t>複写機リース</t>
    <rPh sb="0" eb="3">
      <t>フクシャキ</t>
    </rPh>
    <phoneticPr fontId="5"/>
  </si>
  <si>
    <t>学会参加料等</t>
    <rPh sb="0" eb="2">
      <t>ガッカイ</t>
    </rPh>
    <rPh sb="2" eb="4">
      <t>サンカ</t>
    </rPh>
    <rPh sb="4" eb="5">
      <t>リョウ</t>
    </rPh>
    <rPh sb="5" eb="6">
      <t>トウ</t>
    </rPh>
    <phoneticPr fontId="5"/>
  </si>
  <si>
    <t>通信運搬費</t>
    <rPh sb="0" eb="2">
      <t>ツウシン</t>
    </rPh>
    <rPh sb="2" eb="5">
      <t>ウンパンヒ</t>
    </rPh>
    <phoneticPr fontId="5"/>
  </si>
  <si>
    <t>報酬</t>
    <rPh sb="0" eb="2">
      <t>ホウシュウ</t>
    </rPh>
    <phoneticPr fontId="5"/>
  </si>
  <si>
    <t>カウンセラー配置、調査研究等（北大病院等（Ｂ～Ｅ）への委託）</t>
    <rPh sb="6" eb="8">
      <t>ハイチ</t>
    </rPh>
    <rPh sb="9" eb="11">
      <t>チョウサ</t>
    </rPh>
    <rPh sb="11" eb="13">
      <t>ケンキュウ</t>
    </rPh>
    <rPh sb="13" eb="14">
      <t>ナド</t>
    </rPh>
    <rPh sb="15" eb="17">
      <t>ホクダイ</t>
    </rPh>
    <rPh sb="17" eb="19">
      <t>ビョウイン</t>
    </rPh>
    <rPh sb="19" eb="20">
      <t>トウ</t>
    </rPh>
    <rPh sb="27" eb="29">
      <t>イタク</t>
    </rPh>
    <phoneticPr fontId="5"/>
  </si>
  <si>
    <t>委託費</t>
    <rPh sb="0" eb="3">
      <t>イタクヒ</t>
    </rPh>
    <phoneticPr fontId="5"/>
  </si>
  <si>
    <t>租税公課</t>
    <rPh sb="0" eb="2">
      <t>ソゼイ</t>
    </rPh>
    <rPh sb="2" eb="4">
      <t>コウカ</t>
    </rPh>
    <phoneticPr fontId="5"/>
  </si>
  <si>
    <t>-</t>
    <phoneticPr fontId="5"/>
  </si>
  <si>
    <t>399,568,000/109</t>
    <phoneticPr fontId="5"/>
  </si>
  <si>
    <t>412,430,000/113</t>
    <phoneticPr fontId="5"/>
  </si>
  <si>
    <t>401,527,000/105</t>
    <phoneticPr fontId="5"/>
  </si>
  <si>
    <t>401,527,000/1,076</t>
    <phoneticPr fontId="5"/>
  </si>
  <si>
    <t>学会参加旅費</t>
    <rPh sb="0" eb="2">
      <t>ガッカイ</t>
    </rPh>
    <rPh sb="2" eb="4">
      <t>サンカ</t>
    </rPh>
    <rPh sb="4" eb="6">
      <t>リョヒ</t>
    </rPh>
    <phoneticPr fontId="5"/>
  </si>
  <si>
    <t>通信運搬費</t>
    <rPh sb="0" eb="2">
      <t>ツウシン</t>
    </rPh>
    <rPh sb="2" eb="5">
      <t>ウンパンヒ</t>
    </rPh>
    <phoneticPr fontId="5"/>
  </si>
  <si>
    <t>399,568,000/1317</t>
    <phoneticPr fontId="5"/>
  </si>
  <si>
    <t>412,430,000/1219</t>
    <phoneticPr fontId="5"/>
  </si>
  <si>
    <t>370,481,000/109</t>
    <phoneticPr fontId="5"/>
  </si>
  <si>
    <t>370,481,000/1,076</t>
    <phoneticPr fontId="5"/>
  </si>
  <si>
    <t>新型コロナウイルス感染症の影響により、成果実績が成果目標を下回っているが、例年の状況から見合ったものであると考える。</t>
    <rPh sb="0" eb="2">
      <t>シンガタ</t>
    </rPh>
    <rPh sb="9" eb="12">
      <t>カンセンショウ</t>
    </rPh>
    <rPh sb="13" eb="15">
      <t>エイキョウ</t>
    </rPh>
    <rPh sb="19" eb="21">
      <t>セイカ</t>
    </rPh>
    <rPh sb="21" eb="23">
      <t>ジッセキ</t>
    </rPh>
    <rPh sb="24" eb="26">
      <t>セイカ</t>
    </rPh>
    <rPh sb="26" eb="28">
      <t>モクヒョウ</t>
    </rPh>
    <rPh sb="29" eb="31">
      <t>シタマワ</t>
    </rPh>
    <rPh sb="37" eb="39">
      <t>レイネン</t>
    </rPh>
    <rPh sb="40" eb="42">
      <t>ジョウキョウ</t>
    </rPh>
    <rPh sb="44" eb="46">
      <t>ミア</t>
    </rPh>
    <rPh sb="54" eb="55">
      <t>カンガ</t>
    </rPh>
    <phoneticPr fontId="5"/>
  </si>
  <si>
    <t>点検対象外</t>
    <rPh sb="0" eb="2">
      <t>テンケン</t>
    </rPh>
    <rPh sb="2" eb="5">
      <t>タイショウガイ</t>
    </rPh>
    <phoneticPr fontId="5"/>
  </si>
  <si>
    <t>エイズ対策を総合的に促進するために必要な事業であり、引き続き、必要な予算額を確保し、適正な執行に努めること。</t>
    <phoneticPr fontId="5"/>
  </si>
  <si>
    <t>-</t>
    <phoneticPr fontId="5"/>
  </si>
  <si>
    <t>-</t>
    <phoneticPr fontId="5"/>
  </si>
  <si>
    <t>引き続き、必要な予算額を確保し、適正な執行に努める。</t>
    <phoneticPr fontId="5"/>
  </si>
  <si>
    <t>・エイズ・HIV感染患者の長期療養体制の構築に係る予算を増額要求したため。
・「新たな成長推進枠」152百万</t>
    <rPh sb="8" eb="10">
      <t>カンセン</t>
    </rPh>
    <rPh sb="10" eb="12">
      <t>カンジャ</t>
    </rPh>
    <rPh sb="13" eb="15">
      <t>チョウキ</t>
    </rPh>
    <rPh sb="15" eb="17">
      <t>リョウヨウ</t>
    </rPh>
    <rPh sb="17" eb="19">
      <t>タイセイ</t>
    </rPh>
    <rPh sb="20" eb="22">
      <t>コウチク</t>
    </rPh>
    <rPh sb="23" eb="24">
      <t>カカ</t>
    </rPh>
    <rPh sb="25" eb="27">
      <t>ヨサン</t>
    </rPh>
    <rPh sb="28" eb="30">
      <t>ゾウガク</t>
    </rPh>
    <rPh sb="30" eb="32">
      <t>ヨウキュウ</t>
    </rPh>
    <rPh sb="40" eb="41">
      <t>アラ</t>
    </rPh>
    <rPh sb="43" eb="45">
      <t>セイチョウ</t>
    </rPh>
    <rPh sb="45" eb="47">
      <t>スイシン</t>
    </rPh>
    <rPh sb="47" eb="48">
      <t>ワク</t>
    </rPh>
    <rPh sb="52" eb="54">
      <t>ヒャクマン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</si>
</sst>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13606</xdr:colOff>
      <xdr:row>748</xdr:row>
      <xdr:rowOff>176892</xdr:rowOff>
    </xdr:from>
    <xdr:to>
      <xdr:col>36</xdr:col>
      <xdr:colOff>71118</xdr:colOff>
      <xdr:row>750</xdr:row>
      <xdr:rowOff>146775</xdr:rowOff>
    </xdr:to>
    <xdr:sp macro="" textlink="">
      <xdr:nvSpPr>
        <xdr:cNvPr id="3" name="正方形/長方形 2"/>
        <xdr:cNvSpPr/>
      </xdr:nvSpPr>
      <xdr:spPr>
        <a:xfrm>
          <a:off x="3687535" y="42454285"/>
          <a:ext cx="3731440" cy="67745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エイズ対策促進事業</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prstClr val="white"/>
              </a:solidFill>
              <a:effectLst/>
              <a:uLnTx/>
              <a:uFillTx/>
              <a:latin typeface="+mn-lt"/>
              <a:ea typeface="+mn-ea"/>
              <a:cs typeface="+mn-cs"/>
            </a:rPr>
            <a:t>〉</a:t>
          </a:r>
          <a:endParaRPr kumimoji="1" lang="ja-JP" altLang="en-US" sz="11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10</xdr:col>
      <xdr:colOff>54430</xdr:colOff>
      <xdr:row>750</xdr:row>
      <xdr:rowOff>258535</xdr:rowOff>
    </xdr:from>
    <xdr:to>
      <xdr:col>44</xdr:col>
      <xdr:colOff>82390</xdr:colOff>
      <xdr:row>752</xdr:row>
      <xdr:rowOff>247540</xdr:rowOff>
    </xdr:to>
    <xdr:sp macro="" textlink="">
      <xdr:nvSpPr>
        <xdr:cNvPr id="4" name="正方形/長方形 3"/>
        <xdr:cNvSpPr/>
      </xdr:nvSpPr>
      <xdr:spPr>
        <a:xfrm>
          <a:off x="2095501" y="43243499"/>
          <a:ext cx="6967603" cy="69657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３４８．５百万円</a:t>
          </a:r>
        </a:p>
      </xdr:txBody>
    </xdr:sp>
    <xdr:clientData/>
  </xdr:twoCellAnchor>
  <xdr:twoCellAnchor>
    <xdr:from>
      <xdr:col>9</xdr:col>
      <xdr:colOff>95251</xdr:colOff>
      <xdr:row>753</xdr:row>
      <xdr:rowOff>13608</xdr:rowOff>
    </xdr:from>
    <xdr:to>
      <xdr:col>45</xdr:col>
      <xdr:colOff>120587</xdr:colOff>
      <xdr:row>757</xdr:row>
      <xdr:rowOff>294857</xdr:rowOff>
    </xdr:to>
    <xdr:sp macro="" textlink="">
      <xdr:nvSpPr>
        <xdr:cNvPr id="5" name="正方形/長方形 4"/>
        <xdr:cNvSpPr/>
      </xdr:nvSpPr>
      <xdr:spPr>
        <a:xfrm>
          <a:off x="1932215" y="44059929"/>
          <a:ext cx="7373193" cy="169639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・エイズ対策促進事業</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研修や人材育成、ＨＩＶ感染予防の啓発などを実施、検査体制の充実や医療体制の設備を図る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・地方ブロックにおいて指導的役割を果たす地方ブロック拠点病院に対し、ブロック内の他の治療拠点への情報提供や教育、治験の実施等に係る支援を行い、一層のエイズ対策の推進を図る。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p>
      </xdr:txBody>
    </xdr:sp>
    <xdr:clientData/>
  </xdr:twoCellAnchor>
  <xdr:twoCellAnchor>
    <xdr:from>
      <xdr:col>7</xdr:col>
      <xdr:colOff>68036</xdr:colOff>
      <xdr:row>752</xdr:row>
      <xdr:rowOff>285750</xdr:rowOff>
    </xdr:from>
    <xdr:to>
      <xdr:col>49</xdr:col>
      <xdr:colOff>30967</xdr:colOff>
      <xdr:row>758</xdr:row>
      <xdr:rowOff>31907</xdr:rowOff>
    </xdr:to>
    <xdr:sp macro="" textlink="">
      <xdr:nvSpPr>
        <xdr:cNvPr id="6" name="大かっこ 5"/>
        <xdr:cNvSpPr/>
      </xdr:nvSpPr>
      <xdr:spPr>
        <a:xfrm>
          <a:off x="1496786" y="43978286"/>
          <a:ext cx="8535431" cy="1868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758</xdr:row>
      <xdr:rowOff>13607</xdr:rowOff>
    </xdr:from>
    <xdr:to>
      <xdr:col>26</xdr:col>
      <xdr:colOff>190500</xdr:colOff>
      <xdr:row>759</xdr:row>
      <xdr:rowOff>117518</xdr:rowOff>
    </xdr:to>
    <xdr:cxnSp macro="">
      <xdr:nvCxnSpPr>
        <xdr:cNvPr id="7" name="直線矢印コネクタ 6"/>
        <xdr:cNvCxnSpPr/>
      </xdr:nvCxnSpPr>
      <xdr:spPr>
        <a:xfrm>
          <a:off x="5497286" y="45828857"/>
          <a:ext cx="0" cy="45769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759</xdr:row>
      <xdr:rowOff>163285</xdr:rowOff>
    </xdr:from>
    <xdr:to>
      <xdr:col>43</xdr:col>
      <xdr:colOff>67098</xdr:colOff>
      <xdr:row>761</xdr:row>
      <xdr:rowOff>132228</xdr:rowOff>
    </xdr:to>
    <xdr:sp macro="" textlink="">
      <xdr:nvSpPr>
        <xdr:cNvPr id="8" name="正方形/長方形 7"/>
        <xdr:cNvSpPr/>
      </xdr:nvSpPr>
      <xdr:spPr>
        <a:xfrm>
          <a:off x="2340429" y="46332321"/>
          <a:ext cx="6503276" cy="67651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163286</xdr:colOff>
      <xdr:row>761</xdr:row>
      <xdr:rowOff>190500</xdr:rowOff>
    </xdr:from>
    <xdr:to>
      <xdr:col>36</xdr:col>
      <xdr:colOff>29561</xdr:colOff>
      <xdr:row>763</xdr:row>
      <xdr:rowOff>192376</xdr:rowOff>
    </xdr:to>
    <xdr:sp macro="" textlink="">
      <xdr:nvSpPr>
        <xdr:cNvPr id="9" name="正方形/長方形 8"/>
        <xdr:cNvSpPr/>
      </xdr:nvSpPr>
      <xdr:spPr>
        <a:xfrm>
          <a:off x="3633107" y="47067107"/>
          <a:ext cx="3744311" cy="70944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　都道府県、政令市、特別区（１０５団体）</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３４８．５百万円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13607</xdr:colOff>
      <xdr:row>763</xdr:row>
      <xdr:rowOff>217714</xdr:rowOff>
    </xdr:from>
    <xdr:to>
      <xdr:col>27</xdr:col>
      <xdr:colOff>13608</xdr:colOff>
      <xdr:row>764</xdr:row>
      <xdr:rowOff>163286</xdr:rowOff>
    </xdr:to>
    <xdr:cxnSp macro="">
      <xdr:nvCxnSpPr>
        <xdr:cNvPr id="10" name="直線コネクタ 9"/>
        <xdr:cNvCxnSpPr/>
      </xdr:nvCxnSpPr>
      <xdr:spPr>
        <a:xfrm flipH="1">
          <a:off x="5524500" y="47801893"/>
          <a:ext cx="1" cy="29935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764</xdr:row>
      <xdr:rowOff>163285</xdr:rowOff>
    </xdr:from>
    <xdr:to>
      <xdr:col>45</xdr:col>
      <xdr:colOff>182052</xdr:colOff>
      <xdr:row>764</xdr:row>
      <xdr:rowOff>176892</xdr:rowOff>
    </xdr:to>
    <xdr:cxnSp macro="">
      <xdr:nvCxnSpPr>
        <xdr:cNvPr id="11" name="直線コネクタ 10"/>
        <xdr:cNvCxnSpPr/>
      </xdr:nvCxnSpPr>
      <xdr:spPr>
        <a:xfrm flipH="1">
          <a:off x="2231571" y="48101249"/>
          <a:ext cx="7135302" cy="136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764</xdr:row>
      <xdr:rowOff>217715</xdr:rowOff>
    </xdr:from>
    <xdr:to>
      <xdr:col>11</xdr:col>
      <xdr:colOff>5516</xdr:colOff>
      <xdr:row>764</xdr:row>
      <xdr:rowOff>487284</xdr:rowOff>
    </xdr:to>
    <xdr:cxnSp macro="">
      <xdr:nvCxnSpPr>
        <xdr:cNvPr id="13" name="直線矢印コネクタ 12"/>
        <xdr:cNvCxnSpPr/>
      </xdr:nvCxnSpPr>
      <xdr:spPr>
        <a:xfrm>
          <a:off x="2245179" y="48155679"/>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764</xdr:row>
      <xdr:rowOff>204107</xdr:rowOff>
    </xdr:from>
    <xdr:to>
      <xdr:col>22</xdr:col>
      <xdr:colOff>5516</xdr:colOff>
      <xdr:row>764</xdr:row>
      <xdr:rowOff>473676</xdr:rowOff>
    </xdr:to>
    <xdr:cxnSp macro="">
      <xdr:nvCxnSpPr>
        <xdr:cNvPr id="14" name="直線矢印コネクタ 13"/>
        <xdr:cNvCxnSpPr/>
      </xdr:nvCxnSpPr>
      <xdr:spPr>
        <a:xfrm>
          <a:off x="4490357" y="48142071"/>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764</xdr:row>
      <xdr:rowOff>204107</xdr:rowOff>
    </xdr:from>
    <xdr:to>
      <xdr:col>33</xdr:col>
      <xdr:colOff>5516</xdr:colOff>
      <xdr:row>764</xdr:row>
      <xdr:rowOff>473676</xdr:rowOff>
    </xdr:to>
    <xdr:cxnSp macro="">
      <xdr:nvCxnSpPr>
        <xdr:cNvPr id="15" name="直線矢印コネクタ 14"/>
        <xdr:cNvCxnSpPr/>
      </xdr:nvCxnSpPr>
      <xdr:spPr>
        <a:xfrm>
          <a:off x="6735536" y="48142071"/>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190500</xdr:colOff>
      <xdr:row>764</xdr:row>
      <xdr:rowOff>163285</xdr:rowOff>
    </xdr:from>
    <xdr:to>
      <xdr:col>45</xdr:col>
      <xdr:colOff>196016</xdr:colOff>
      <xdr:row>764</xdr:row>
      <xdr:rowOff>432854</xdr:rowOff>
    </xdr:to>
    <xdr:cxnSp macro="">
      <xdr:nvCxnSpPr>
        <xdr:cNvPr id="16" name="直線矢印コネクタ 15"/>
        <xdr:cNvCxnSpPr/>
      </xdr:nvCxnSpPr>
      <xdr:spPr>
        <a:xfrm>
          <a:off x="9375321" y="48101249"/>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765</xdr:row>
      <xdr:rowOff>1</xdr:rowOff>
    </xdr:from>
    <xdr:to>
      <xdr:col>16</xdr:col>
      <xdr:colOff>147333</xdr:colOff>
      <xdr:row>765</xdr:row>
      <xdr:rowOff>445727</xdr:rowOff>
    </xdr:to>
    <xdr:sp macro="" textlink="">
      <xdr:nvSpPr>
        <xdr:cNvPr id="17" name="正方形/長方形 16"/>
        <xdr:cNvSpPr/>
      </xdr:nvSpPr>
      <xdr:spPr>
        <a:xfrm>
          <a:off x="1360714" y="48604715"/>
          <a:ext cx="2052333"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27215</xdr:colOff>
      <xdr:row>765</xdr:row>
      <xdr:rowOff>13607</xdr:rowOff>
    </xdr:from>
    <xdr:to>
      <xdr:col>28</xdr:col>
      <xdr:colOff>45044</xdr:colOff>
      <xdr:row>765</xdr:row>
      <xdr:rowOff>459333</xdr:rowOff>
    </xdr:to>
    <xdr:sp macro="" textlink="">
      <xdr:nvSpPr>
        <xdr:cNvPr id="18" name="正方形/長方形 17"/>
        <xdr:cNvSpPr/>
      </xdr:nvSpPr>
      <xdr:spPr>
        <a:xfrm>
          <a:off x="3497036" y="48618321"/>
          <a:ext cx="2263008"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108857</xdr:colOff>
      <xdr:row>765</xdr:row>
      <xdr:rowOff>13608</xdr:rowOff>
    </xdr:from>
    <xdr:to>
      <xdr:col>39</xdr:col>
      <xdr:colOff>11909</xdr:colOff>
      <xdr:row>765</xdr:row>
      <xdr:rowOff>459334</xdr:rowOff>
    </xdr:to>
    <xdr:sp macro="" textlink="">
      <xdr:nvSpPr>
        <xdr:cNvPr id="19" name="正方形/長方形 18"/>
        <xdr:cNvSpPr/>
      </xdr:nvSpPr>
      <xdr:spPr>
        <a:xfrm>
          <a:off x="5823857" y="48618322"/>
          <a:ext cx="214823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163285</xdr:colOff>
      <xdr:row>765</xdr:row>
      <xdr:rowOff>13608</xdr:rowOff>
    </xdr:from>
    <xdr:to>
      <xdr:col>49</xdr:col>
      <xdr:colOff>338302</xdr:colOff>
      <xdr:row>765</xdr:row>
      <xdr:rowOff>459334</xdr:rowOff>
    </xdr:to>
    <xdr:sp macro="" textlink="">
      <xdr:nvSpPr>
        <xdr:cNvPr id="20" name="正方形/長方形 19"/>
        <xdr:cNvSpPr/>
      </xdr:nvSpPr>
      <xdr:spPr>
        <a:xfrm>
          <a:off x="8327571" y="48618322"/>
          <a:ext cx="20119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136071</xdr:colOff>
      <xdr:row>765</xdr:row>
      <xdr:rowOff>462644</xdr:rowOff>
    </xdr:from>
    <xdr:to>
      <xdr:col>15</xdr:col>
      <xdr:colOff>188623</xdr:colOff>
      <xdr:row>767</xdr:row>
      <xdr:rowOff>170223</xdr:rowOff>
    </xdr:to>
    <xdr:sp macro="" textlink="">
      <xdr:nvSpPr>
        <xdr:cNvPr id="21" name="正方形/長方形 20"/>
        <xdr:cNvSpPr/>
      </xdr:nvSpPr>
      <xdr:spPr>
        <a:xfrm>
          <a:off x="1564821" y="49067358"/>
          <a:ext cx="1685409" cy="104107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はばたき福祉事業団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９．１百万円</a:t>
          </a:r>
        </a:p>
      </xdr:txBody>
    </xdr:sp>
    <xdr:clientData/>
  </xdr:twoCellAnchor>
  <xdr:twoCellAnchor>
    <xdr:from>
      <xdr:col>18</xdr:col>
      <xdr:colOff>13606</xdr:colOff>
      <xdr:row>765</xdr:row>
      <xdr:rowOff>462642</xdr:rowOff>
    </xdr:from>
    <xdr:to>
      <xdr:col>26</xdr:col>
      <xdr:colOff>59119</xdr:colOff>
      <xdr:row>767</xdr:row>
      <xdr:rowOff>170221</xdr:rowOff>
    </xdr:to>
    <xdr:sp macro="" textlink="">
      <xdr:nvSpPr>
        <xdr:cNvPr id="22" name="正方形/長方形 21"/>
        <xdr:cNvSpPr/>
      </xdr:nvSpPr>
      <xdr:spPr>
        <a:xfrm>
          <a:off x="3687535" y="49067356"/>
          <a:ext cx="1678370" cy="104107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　北海道大学病院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３１．５百万円</a:t>
          </a:r>
        </a:p>
      </xdr:txBody>
    </xdr:sp>
    <xdr:clientData/>
  </xdr:twoCellAnchor>
  <xdr:twoCellAnchor>
    <xdr:from>
      <xdr:col>29</xdr:col>
      <xdr:colOff>122464</xdr:colOff>
      <xdr:row>765</xdr:row>
      <xdr:rowOff>462642</xdr:rowOff>
    </xdr:from>
    <xdr:to>
      <xdr:col>38</xdr:col>
      <xdr:colOff>31907</xdr:colOff>
      <xdr:row>767</xdr:row>
      <xdr:rowOff>170221</xdr:rowOff>
    </xdr:to>
    <xdr:sp macro="" textlink="">
      <xdr:nvSpPr>
        <xdr:cNvPr id="23" name="正方形/長方形 22"/>
        <xdr:cNvSpPr/>
      </xdr:nvSpPr>
      <xdr:spPr>
        <a:xfrm>
          <a:off x="5887160" y="51690577"/>
          <a:ext cx="1698486" cy="104936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　旭川医科大学病院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４．１百万円</a:t>
          </a:r>
        </a:p>
      </xdr:txBody>
    </xdr:sp>
    <xdr:clientData/>
  </xdr:twoCellAnchor>
  <xdr:twoCellAnchor>
    <xdr:from>
      <xdr:col>41</xdr:col>
      <xdr:colOff>122464</xdr:colOff>
      <xdr:row>765</xdr:row>
      <xdr:rowOff>462643</xdr:rowOff>
    </xdr:from>
    <xdr:to>
      <xdr:col>49</xdr:col>
      <xdr:colOff>182053</xdr:colOff>
      <xdr:row>767</xdr:row>
      <xdr:rowOff>170222</xdr:rowOff>
    </xdr:to>
    <xdr:sp macro="" textlink="">
      <xdr:nvSpPr>
        <xdr:cNvPr id="24" name="正方形/長方形 23"/>
        <xdr:cNvSpPr/>
      </xdr:nvSpPr>
      <xdr:spPr>
        <a:xfrm>
          <a:off x="8490857" y="49067357"/>
          <a:ext cx="1692446" cy="104107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　札幌医科大学附属病院４．１百万円</a:t>
          </a:r>
        </a:p>
      </xdr:txBody>
    </xdr:sp>
    <xdr:clientData/>
  </xdr:twoCellAnchor>
  <xdr:twoCellAnchor>
    <xdr:from>
      <xdr:col>7</xdr:col>
      <xdr:colOff>68036</xdr:colOff>
      <xdr:row>767</xdr:row>
      <xdr:rowOff>217714</xdr:rowOff>
    </xdr:from>
    <xdr:to>
      <xdr:col>16</xdr:col>
      <xdr:colOff>99942</xdr:colOff>
      <xdr:row>770</xdr:row>
      <xdr:rowOff>275427</xdr:rowOff>
    </xdr:to>
    <xdr:sp macro="" textlink="">
      <xdr:nvSpPr>
        <xdr:cNvPr id="25" name="大かっこ 24"/>
        <xdr:cNvSpPr/>
      </xdr:nvSpPr>
      <xdr:spPr>
        <a:xfrm>
          <a:off x="1496786" y="50155928"/>
          <a:ext cx="1868870" cy="110546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・カウンセリング事業</a:t>
          </a:r>
          <a:endParaRPr kumimoji="1" lang="en-US" altLang="ja-JP" sz="1100"/>
        </a:p>
        <a:p>
          <a:pPr algn="l"/>
          <a:r>
            <a:rPr kumimoji="1" lang="ja-JP" altLang="en-US" sz="1100"/>
            <a:t>・エイズ情報集・提供事業</a:t>
          </a:r>
          <a:endParaRPr kumimoji="1" lang="en-US" altLang="ja-JP" sz="1100"/>
        </a:p>
        <a:p>
          <a:pPr algn="l"/>
          <a:r>
            <a:rPr kumimoji="1" lang="ja-JP" altLang="en-US" sz="1100"/>
            <a:t>・医療ネットワーク事業</a:t>
          </a:r>
        </a:p>
      </xdr:txBody>
    </xdr:sp>
    <xdr:clientData/>
  </xdr:twoCellAnchor>
  <xdr:twoCellAnchor>
    <xdr:from>
      <xdr:col>17</xdr:col>
      <xdr:colOff>122464</xdr:colOff>
      <xdr:row>767</xdr:row>
      <xdr:rowOff>217715</xdr:rowOff>
    </xdr:from>
    <xdr:to>
      <xdr:col>26</xdr:col>
      <xdr:colOff>154369</xdr:colOff>
      <xdr:row>770</xdr:row>
      <xdr:rowOff>275429</xdr:rowOff>
    </xdr:to>
    <xdr:sp macro="" textlink="">
      <xdr:nvSpPr>
        <xdr:cNvPr id="27" name="大かっこ 26"/>
        <xdr:cNvSpPr/>
      </xdr:nvSpPr>
      <xdr:spPr>
        <a:xfrm>
          <a:off x="3592285" y="50155929"/>
          <a:ext cx="1868870" cy="110546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エイズ診療向上調査事業</a:t>
          </a:r>
          <a:endParaRPr kumimoji="1" lang="en-US" altLang="ja-JP" sz="1100">
            <a:solidFill>
              <a:schemeClr val="tx1"/>
            </a:solidFill>
            <a:effectLst/>
            <a:latin typeface="+mn-lt"/>
            <a:ea typeface="+mn-ea"/>
            <a:cs typeface="+mn-cs"/>
          </a:endParaRPr>
        </a:p>
        <a:p>
          <a:r>
            <a:rPr lang="ja-JP" altLang="en-US">
              <a:effectLst/>
            </a:rPr>
            <a:t>・カウンセリング事業</a:t>
          </a:r>
          <a:endParaRPr lang="ja-JP" altLang="ja-JP">
            <a:effectLst/>
          </a:endParaRPr>
        </a:p>
      </xdr:txBody>
    </xdr:sp>
    <xdr:clientData/>
  </xdr:twoCellAnchor>
  <xdr:twoCellAnchor>
    <xdr:from>
      <xdr:col>29</xdr:col>
      <xdr:colOff>40821</xdr:colOff>
      <xdr:row>767</xdr:row>
      <xdr:rowOff>258536</xdr:rowOff>
    </xdr:from>
    <xdr:to>
      <xdr:col>38</xdr:col>
      <xdr:colOff>65689</xdr:colOff>
      <xdr:row>770</xdr:row>
      <xdr:rowOff>234606</xdr:rowOff>
    </xdr:to>
    <xdr:sp macro="" textlink="">
      <xdr:nvSpPr>
        <xdr:cNvPr id="28" name="大かっこ 27"/>
        <xdr:cNvSpPr/>
      </xdr:nvSpPr>
      <xdr:spPr>
        <a:xfrm>
          <a:off x="5959928" y="50196750"/>
          <a:ext cx="1861832" cy="10238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・エイズ診療向上調査事業</a:t>
          </a:r>
          <a:endParaRPr lang="ja-JP" altLang="ja-JP">
            <a:effectLst/>
          </a:endParaRPr>
        </a:p>
      </xdr:txBody>
    </xdr:sp>
    <xdr:clientData/>
  </xdr:twoCellAnchor>
  <xdr:twoCellAnchor>
    <xdr:from>
      <xdr:col>41</xdr:col>
      <xdr:colOff>40821</xdr:colOff>
      <xdr:row>767</xdr:row>
      <xdr:rowOff>244929</xdr:rowOff>
    </xdr:from>
    <xdr:to>
      <xdr:col>49</xdr:col>
      <xdr:colOff>283872</xdr:colOff>
      <xdr:row>770</xdr:row>
      <xdr:rowOff>289034</xdr:rowOff>
    </xdr:to>
    <xdr:sp macro="" textlink="">
      <xdr:nvSpPr>
        <xdr:cNvPr id="29" name="大かっこ 28"/>
        <xdr:cNvSpPr/>
      </xdr:nvSpPr>
      <xdr:spPr>
        <a:xfrm>
          <a:off x="8409214" y="50183143"/>
          <a:ext cx="1875908" cy="109185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・エイズ診療向上調査事業</a:t>
          </a:r>
          <a:endParaRPr lang="ja-JP" altLang="ja-JP">
            <a:effectLst/>
          </a:endParaRPr>
        </a:p>
        <a:p>
          <a:endParaRPr lang="ja-JP" altLang="ja-JP">
            <a:effectLst/>
          </a:endParaRPr>
        </a:p>
      </xdr:txBody>
    </xdr:sp>
    <xdr:clientData/>
  </xdr:twoCellAnchor>
  <xdr:twoCellAnchor>
    <xdr:from>
      <xdr:col>10</xdr:col>
      <xdr:colOff>163286</xdr:colOff>
      <xdr:row>771</xdr:row>
      <xdr:rowOff>231322</xdr:rowOff>
    </xdr:from>
    <xdr:to>
      <xdr:col>44</xdr:col>
      <xdr:colOff>198284</xdr:colOff>
      <xdr:row>773</xdr:row>
      <xdr:rowOff>304784</xdr:rowOff>
    </xdr:to>
    <xdr:sp macro="" textlink="">
      <xdr:nvSpPr>
        <xdr:cNvPr id="30" name="正方形/長方形 29"/>
        <xdr:cNvSpPr/>
      </xdr:nvSpPr>
      <xdr:spPr>
        <a:xfrm>
          <a:off x="2204357" y="51598286"/>
          <a:ext cx="6974641" cy="69939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５３．０百万円</a:t>
          </a:r>
        </a:p>
      </xdr:txBody>
    </xdr:sp>
    <xdr:clientData/>
  </xdr:twoCellAnchor>
  <xdr:twoCellAnchor>
    <xdr:from>
      <xdr:col>10</xdr:col>
      <xdr:colOff>136071</xdr:colOff>
      <xdr:row>774</xdr:row>
      <xdr:rowOff>68035</xdr:rowOff>
    </xdr:from>
    <xdr:to>
      <xdr:col>45</xdr:col>
      <xdr:colOff>3740</xdr:colOff>
      <xdr:row>775</xdr:row>
      <xdr:rowOff>1119793</xdr:rowOff>
    </xdr:to>
    <xdr:sp macro="" textlink="">
      <xdr:nvSpPr>
        <xdr:cNvPr id="31" name="正方形/長方形 30"/>
        <xdr:cNvSpPr/>
      </xdr:nvSpPr>
      <xdr:spPr>
        <a:xfrm>
          <a:off x="2177142" y="52373892"/>
          <a:ext cx="7011419" cy="136472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・地方ブロック拠点病院医療従事者等確保事業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エイズ治療地方ブロック病院の医療体制の確保に必要な人員を地方ブロック拠点病院へ出向させ、医療体制を確保する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10/10】</a:t>
          </a:r>
        </a:p>
        <a:p>
          <a:pPr algn="l"/>
          <a:endParaRPr kumimoji="1" lang="ja-JP" altLang="en-US" sz="1100"/>
        </a:p>
      </xdr:txBody>
    </xdr:sp>
    <xdr:clientData/>
  </xdr:twoCellAnchor>
  <xdr:twoCellAnchor>
    <xdr:from>
      <xdr:col>8</xdr:col>
      <xdr:colOff>108857</xdr:colOff>
      <xdr:row>773</xdr:row>
      <xdr:rowOff>217714</xdr:rowOff>
    </xdr:from>
    <xdr:to>
      <xdr:col>47</xdr:col>
      <xdr:colOff>17828</xdr:colOff>
      <xdr:row>775</xdr:row>
      <xdr:rowOff>1318017</xdr:rowOff>
    </xdr:to>
    <xdr:sp macro="" textlink="">
      <xdr:nvSpPr>
        <xdr:cNvPr id="32" name="大かっこ 31"/>
        <xdr:cNvSpPr/>
      </xdr:nvSpPr>
      <xdr:spPr>
        <a:xfrm>
          <a:off x="1741714" y="52210607"/>
          <a:ext cx="7869150" cy="1726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775</xdr:row>
      <xdr:rowOff>1143000</xdr:rowOff>
    </xdr:from>
    <xdr:to>
      <xdr:col>26</xdr:col>
      <xdr:colOff>190500</xdr:colOff>
      <xdr:row>775</xdr:row>
      <xdr:rowOff>1604450</xdr:rowOff>
    </xdr:to>
    <xdr:cxnSp macro="">
      <xdr:nvCxnSpPr>
        <xdr:cNvPr id="33" name="直線矢印コネクタ 32"/>
        <xdr:cNvCxnSpPr/>
      </xdr:nvCxnSpPr>
      <xdr:spPr>
        <a:xfrm>
          <a:off x="5497286" y="53761821"/>
          <a:ext cx="0" cy="4614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775</xdr:row>
      <xdr:rowOff>1646465</xdr:rowOff>
    </xdr:from>
    <xdr:to>
      <xdr:col>43</xdr:col>
      <xdr:colOff>94312</xdr:colOff>
      <xdr:row>775</xdr:row>
      <xdr:rowOff>2326733</xdr:rowOff>
    </xdr:to>
    <xdr:sp macro="" textlink="">
      <xdr:nvSpPr>
        <xdr:cNvPr id="34" name="正方形/長方形 33"/>
        <xdr:cNvSpPr/>
      </xdr:nvSpPr>
      <xdr:spPr>
        <a:xfrm>
          <a:off x="2367643" y="54265286"/>
          <a:ext cx="6503276" cy="68026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163287</xdr:colOff>
      <xdr:row>775</xdr:row>
      <xdr:rowOff>2408465</xdr:rowOff>
    </xdr:from>
    <xdr:to>
      <xdr:col>36</xdr:col>
      <xdr:colOff>29562</xdr:colOff>
      <xdr:row>776</xdr:row>
      <xdr:rowOff>306394</xdr:rowOff>
    </xdr:to>
    <xdr:sp macro="" textlink="">
      <xdr:nvSpPr>
        <xdr:cNvPr id="35" name="正方形/長方形 34"/>
        <xdr:cNvSpPr/>
      </xdr:nvSpPr>
      <xdr:spPr>
        <a:xfrm>
          <a:off x="3633108" y="55027286"/>
          <a:ext cx="3744311" cy="71460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Ｆ　公益財団法人エイズ予防財団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５３．０百万円</a:t>
          </a:r>
        </a:p>
      </xdr:txBody>
    </xdr:sp>
    <xdr:clientData/>
  </xdr:twoCellAnchor>
  <xdr:twoCellAnchor>
    <xdr:from>
      <xdr:col>10</xdr:col>
      <xdr:colOff>81643</xdr:colOff>
      <xdr:row>776</xdr:row>
      <xdr:rowOff>394607</xdr:rowOff>
    </xdr:from>
    <xdr:to>
      <xdr:col>45</xdr:col>
      <xdr:colOff>188622</xdr:colOff>
      <xdr:row>776</xdr:row>
      <xdr:rowOff>1260772</xdr:rowOff>
    </xdr:to>
    <xdr:sp macro="" textlink="">
      <xdr:nvSpPr>
        <xdr:cNvPr id="36" name="大かっこ 35"/>
        <xdr:cNvSpPr/>
      </xdr:nvSpPr>
      <xdr:spPr>
        <a:xfrm>
          <a:off x="2122714" y="55830107"/>
          <a:ext cx="7250729" cy="8661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・エイズ治療地方ブロック病院の医療体制の確保に必要な人員を地方ブロック拠点病院へ出向させ、医療体制を確保する</a:t>
          </a:r>
          <a:endParaRPr lang="ja-JP" altLang="ja-JP">
            <a:effectLst/>
          </a:endParaRPr>
        </a:p>
        <a:p>
          <a:pPr algn="ctr"/>
          <a:endParaRPr kumimoji="1" lang="ja-JP" altLang="en-US" sz="1100"/>
        </a:p>
      </xdr:txBody>
    </xdr:sp>
    <xdr:clientData/>
  </xdr:twoCellAnchor>
  <xdr:twoCellAnchor>
    <xdr:from>
      <xdr:col>46</xdr:col>
      <xdr:colOff>41413</xdr:colOff>
      <xdr:row>29</xdr:row>
      <xdr:rowOff>231912</xdr:rowOff>
    </xdr:from>
    <xdr:to>
      <xdr:col>48</xdr:col>
      <xdr:colOff>195873</xdr:colOff>
      <xdr:row>30</xdr:row>
      <xdr:rowOff>210534</xdr:rowOff>
    </xdr:to>
    <xdr:sp macro="" textlink="">
      <xdr:nvSpPr>
        <xdr:cNvPr id="37" name="正方形/長方形 36"/>
        <xdr:cNvSpPr/>
      </xdr:nvSpPr>
      <xdr:spPr>
        <a:xfrm>
          <a:off x="9185413" y="10419521"/>
          <a:ext cx="552025"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毎</a:t>
          </a:r>
        </a:p>
      </xdr:txBody>
    </xdr:sp>
    <xdr:clientData/>
  </xdr:twoCellAnchor>
  <xdr:twoCellAnchor>
    <xdr:from>
      <xdr:col>46</xdr:col>
      <xdr:colOff>72887</xdr:colOff>
      <xdr:row>32</xdr:row>
      <xdr:rowOff>19878</xdr:rowOff>
    </xdr:from>
    <xdr:to>
      <xdr:col>49</xdr:col>
      <xdr:colOff>410376</xdr:colOff>
      <xdr:row>33</xdr:row>
      <xdr:rowOff>62340</xdr:rowOff>
    </xdr:to>
    <xdr:sp macro="" textlink="">
      <xdr:nvSpPr>
        <xdr:cNvPr id="38" name="テキスト ボックス 31"/>
        <xdr:cNvSpPr txBox="1"/>
      </xdr:nvSpPr>
      <xdr:spPr>
        <a:xfrm>
          <a:off x="8607287" y="10601739"/>
          <a:ext cx="894080" cy="334010"/>
        </a:xfrm>
        <a:prstGeom prst="rect">
          <a:avLst/>
        </a:prstGeom>
        <a:noFill/>
        <a:ln w="9525" cmpd="sng">
          <a:noFill/>
        </a:ln>
        <a:effectLst/>
      </xdr:spPr>
      <xdr:txBody>
        <a:bodyPr wrap="square" rtlCol="0" anchor="t"/>
        <a:lstStyle/>
        <a:p>
          <a:pPr>
            <a:spcAft>
              <a:spcPts val="0"/>
            </a:spcAft>
          </a:pPr>
          <a:r>
            <a:rPr kumimoji="1" lang="ja-JP" sz="1100">
              <a:solidFill>
                <a:srgbClr val="000000"/>
              </a:solidFill>
              <a:effectLst/>
              <a:latin typeface="ＭＳ Ｐゴシック" panose="020B0600070205080204" pitchFamily="50" charset="-128"/>
              <a:ea typeface="ＭＳ Ｐ明朝" panose="02020600040205080304" pitchFamily="18" charset="-128"/>
              <a:cs typeface="Times New Roman" panose="02020603050405020304" pitchFamily="18" charset="0"/>
            </a:rPr>
            <a:t>前年度以上</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115" zoomScaleNormal="75" zoomScaleSheetLayoutView="11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402</v>
      </c>
      <c r="AJ2" s="947" t="s">
        <v>708</v>
      </c>
      <c r="AK2" s="947"/>
      <c r="AL2" s="947"/>
      <c r="AM2" s="947"/>
      <c r="AN2" s="98" t="s">
        <v>402</v>
      </c>
      <c r="AO2" s="947">
        <v>20</v>
      </c>
      <c r="AP2" s="947"/>
      <c r="AQ2" s="947"/>
      <c r="AR2" s="99" t="s">
        <v>707</v>
      </c>
      <c r="AS2" s="953">
        <v>189</v>
      </c>
      <c r="AT2" s="953"/>
      <c r="AU2" s="953"/>
      <c r="AV2" s="98" t="str">
        <f>IF(AW2="","","-")</f>
        <v/>
      </c>
      <c r="AW2" s="913"/>
      <c r="AX2" s="913"/>
    </row>
    <row r="3" spans="1:50" ht="21" customHeight="1" thickBot="1" x14ac:dyDescent="0.2">
      <c r="A3" s="866" t="s">
        <v>700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479</v>
      </c>
      <c r="H5" s="839"/>
      <c r="I5" s="839"/>
      <c r="J5" s="839"/>
      <c r="K5" s="839"/>
      <c r="L5" s="839"/>
      <c r="M5" s="840" t="s">
        <v>66</v>
      </c>
      <c r="N5" s="841"/>
      <c r="O5" s="841"/>
      <c r="P5" s="841"/>
      <c r="Q5" s="841"/>
      <c r="R5" s="842"/>
      <c r="S5" s="843" t="s">
        <v>70</v>
      </c>
      <c r="T5" s="839"/>
      <c r="U5" s="839"/>
      <c r="V5" s="839"/>
      <c r="W5" s="839"/>
      <c r="X5" s="844"/>
      <c r="Y5" s="696" t="s">
        <v>3</v>
      </c>
      <c r="Z5" s="542"/>
      <c r="AA5" s="542"/>
      <c r="AB5" s="542"/>
      <c r="AC5" s="542"/>
      <c r="AD5" s="543"/>
      <c r="AE5" s="697" t="s">
        <v>712</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5" t="s">
        <v>385</v>
      </c>
      <c r="Z7" s="439"/>
      <c r="AA7" s="439"/>
      <c r="AB7" s="439"/>
      <c r="AC7" s="439"/>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256</v>
      </c>
      <c r="B8" s="495"/>
      <c r="C8" s="495"/>
      <c r="D8" s="495"/>
      <c r="E8" s="495"/>
      <c r="F8" s="496"/>
      <c r="G8" s="948" t="str">
        <f>入力規則等!A27</f>
        <v>男女共同参画</v>
      </c>
      <c r="H8" s="718"/>
      <c r="I8" s="718"/>
      <c r="J8" s="718"/>
      <c r="K8" s="718"/>
      <c r="L8" s="718"/>
      <c r="M8" s="718"/>
      <c r="N8" s="718"/>
      <c r="O8" s="718"/>
      <c r="P8" s="718"/>
      <c r="Q8" s="718"/>
      <c r="R8" s="718"/>
      <c r="S8" s="718"/>
      <c r="T8" s="718"/>
      <c r="U8" s="718"/>
      <c r="V8" s="718"/>
      <c r="W8" s="718"/>
      <c r="X8" s="949"/>
      <c r="Y8" s="845" t="s">
        <v>257</v>
      </c>
      <c r="Z8" s="846"/>
      <c r="AA8" s="846"/>
      <c r="AB8" s="846"/>
      <c r="AC8" s="846"/>
      <c r="AD8" s="847"/>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717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4.7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6" t="s">
        <v>24</v>
      </c>
      <c r="B12" s="967"/>
      <c r="C12" s="967"/>
      <c r="D12" s="967"/>
      <c r="E12" s="967"/>
      <c r="F12" s="968"/>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346</v>
      </c>
      <c r="Q13" s="656"/>
      <c r="R13" s="656"/>
      <c r="S13" s="656"/>
      <c r="T13" s="656"/>
      <c r="U13" s="656"/>
      <c r="V13" s="657"/>
      <c r="W13" s="655">
        <v>369</v>
      </c>
      <c r="X13" s="656"/>
      <c r="Y13" s="656"/>
      <c r="Z13" s="656"/>
      <c r="AA13" s="656"/>
      <c r="AB13" s="656"/>
      <c r="AC13" s="657"/>
      <c r="AD13" s="655">
        <v>371</v>
      </c>
      <c r="AE13" s="656"/>
      <c r="AF13" s="656"/>
      <c r="AG13" s="656"/>
      <c r="AH13" s="656"/>
      <c r="AI13" s="656"/>
      <c r="AJ13" s="657"/>
      <c r="AK13" s="655">
        <v>370</v>
      </c>
      <c r="AL13" s="656"/>
      <c r="AM13" s="656"/>
      <c r="AN13" s="656"/>
      <c r="AO13" s="656"/>
      <c r="AP13" s="656"/>
      <c r="AQ13" s="657"/>
      <c r="AR13" s="922">
        <v>523</v>
      </c>
      <c r="AS13" s="923"/>
      <c r="AT13" s="923"/>
      <c r="AU13" s="923"/>
      <c r="AV13" s="923"/>
      <c r="AW13" s="923"/>
      <c r="AX13" s="924"/>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763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763</v>
      </c>
      <c r="AL15" s="656"/>
      <c r="AM15" s="656"/>
      <c r="AN15" s="656"/>
      <c r="AO15" s="656"/>
      <c r="AP15" s="656"/>
      <c r="AQ15" s="657"/>
      <c r="AR15" s="655" t="s">
        <v>850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763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55</v>
      </c>
      <c r="Q17" s="656"/>
      <c r="R17" s="656"/>
      <c r="S17" s="656"/>
      <c r="T17" s="656"/>
      <c r="U17" s="656"/>
      <c r="V17" s="657"/>
      <c r="W17" s="655">
        <v>43</v>
      </c>
      <c r="X17" s="656"/>
      <c r="Y17" s="656"/>
      <c r="Z17" s="656"/>
      <c r="AA17" s="656"/>
      <c r="AB17" s="656"/>
      <c r="AC17" s="657"/>
      <c r="AD17" s="655">
        <v>30.5</v>
      </c>
      <c r="AE17" s="656"/>
      <c r="AF17" s="656"/>
      <c r="AG17" s="656"/>
      <c r="AH17" s="656"/>
      <c r="AI17" s="656"/>
      <c r="AJ17" s="657"/>
      <c r="AK17" s="655" t="s">
        <v>763</v>
      </c>
      <c r="AL17" s="656"/>
      <c r="AM17" s="656"/>
      <c r="AN17" s="656"/>
      <c r="AO17" s="656"/>
      <c r="AP17" s="656"/>
      <c r="AQ17" s="657"/>
      <c r="AR17" s="920"/>
      <c r="AS17" s="920"/>
      <c r="AT17" s="920"/>
      <c r="AU17" s="920"/>
      <c r="AV17" s="920"/>
      <c r="AW17" s="920"/>
      <c r="AX17" s="921"/>
    </row>
    <row r="18" spans="1:50" ht="24.75" customHeight="1" x14ac:dyDescent="0.15">
      <c r="A18" s="612"/>
      <c r="B18" s="613"/>
      <c r="C18" s="613"/>
      <c r="D18" s="613"/>
      <c r="E18" s="613"/>
      <c r="F18" s="614"/>
      <c r="G18" s="725"/>
      <c r="H18" s="726"/>
      <c r="I18" s="714" t="s">
        <v>20</v>
      </c>
      <c r="J18" s="715"/>
      <c r="K18" s="715"/>
      <c r="L18" s="715"/>
      <c r="M18" s="715"/>
      <c r="N18" s="715"/>
      <c r="O18" s="716"/>
      <c r="P18" s="877">
        <f>SUM(P13:V17)</f>
        <v>401</v>
      </c>
      <c r="Q18" s="878"/>
      <c r="R18" s="878"/>
      <c r="S18" s="878"/>
      <c r="T18" s="878"/>
      <c r="U18" s="878"/>
      <c r="V18" s="879"/>
      <c r="W18" s="877">
        <f>SUM(W13:AC17)</f>
        <v>412</v>
      </c>
      <c r="X18" s="878"/>
      <c r="Y18" s="878"/>
      <c r="Z18" s="878"/>
      <c r="AA18" s="878"/>
      <c r="AB18" s="878"/>
      <c r="AC18" s="879"/>
      <c r="AD18" s="877">
        <f>SUM(AD13:AJ17)</f>
        <v>401.5</v>
      </c>
      <c r="AE18" s="878"/>
      <c r="AF18" s="878"/>
      <c r="AG18" s="878"/>
      <c r="AH18" s="878"/>
      <c r="AI18" s="878"/>
      <c r="AJ18" s="879"/>
      <c r="AK18" s="877">
        <f>SUM(AK13:AQ17)</f>
        <v>370</v>
      </c>
      <c r="AL18" s="878"/>
      <c r="AM18" s="878"/>
      <c r="AN18" s="878"/>
      <c r="AO18" s="878"/>
      <c r="AP18" s="878"/>
      <c r="AQ18" s="879"/>
      <c r="AR18" s="877">
        <f>SUM(AR13:AX17)</f>
        <v>523</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400</v>
      </c>
      <c r="Q19" s="656"/>
      <c r="R19" s="656"/>
      <c r="S19" s="656"/>
      <c r="T19" s="656"/>
      <c r="U19" s="656"/>
      <c r="V19" s="657"/>
      <c r="W19" s="655">
        <v>412</v>
      </c>
      <c r="X19" s="656"/>
      <c r="Y19" s="656"/>
      <c r="Z19" s="656"/>
      <c r="AA19" s="656"/>
      <c r="AB19" s="656"/>
      <c r="AC19" s="657"/>
      <c r="AD19" s="655">
        <v>401.5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f>IF(P18=0, "-", SUM(P19)/P18)</f>
        <v>0.99750623441396513</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9"/>
      <c r="G21" s="314" t="s">
        <v>350</v>
      </c>
      <c r="H21" s="315"/>
      <c r="I21" s="315"/>
      <c r="J21" s="315"/>
      <c r="K21" s="315"/>
      <c r="L21" s="315"/>
      <c r="M21" s="315"/>
      <c r="N21" s="315"/>
      <c r="O21" s="315"/>
      <c r="P21" s="316">
        <f>IF(P19=0, "-", SUM(P19)/SUM(P13,P14))</f>
        <v>1.1560693641618498</v>
      </c>
      <c r="Q21" s="316"/>
      <c r="R21" s="316"/>
      <c r="S21" s="316"/>
      <c r="T21" s="316"/>
      <c r="U21" s="316"/>
      <c r="V21" s="316"/>
      <c r="W21" s="316">
        <f t="shared" ref="W21" si="2">IF(W19=0, "-", SUM(W19)/SUM(W13,W14))</f>
        <v>1.1165311653116532</v>
      </c>
      <c r="X21" s="316"/>
      <c r="Y21" s="316"/>
      <c r="Z21" s="316"/>
      <c r="AA21" s="316"/>
      <c r="AB21" s="316"/>
      <c r="AC21" s="316"/>
      <c r="AD21" s="316">
        <f t="shared" ref="AD21" si="3">IF(AD19=0, "-", SUM(AD19)/SUM(AD13,AD14))</f>
        <v>1.082210242587601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705</v>
      </c>
      <c r="B22" s="976"/>
      <c r="C22" s="976"/>
      <c r="D22" s="976"/>
      <c r="E22" s="976"/>
      <c r="F22" s="977"/>
      <c r="G22" s="971" t="s">
        <v>329</v>
      </c>
      <c r="H22" s="222"/>
      <c r="I22" s="222"/>
      <c r="J22" s="222"/>
      <c r="K22" s="222"/>
      <c r="L22" s="222"/>
      <c r="M22" s="222"/>
      <c r="N22" s="222"/>
      <c r="O22" s="223"/>
      <c r="P22" s="936" t="s">
        <v>703</v>
      </c>
      <c r="Q22" s="222"/>
      <c r="R22" s="222"/>
      <c r="S22" s="222"/>
      <c r="T22" s="222"/>
      <c r="U22" s="222"/>
      <c r="V22" s="223"/>
      <c r="W22" s="936" t="s">
        <v>704</v>
      </c>
      <c r="X22" s="222"/>
      <c r="Y22" s="222"/>
      <c r="Z22" s="222"/>
      <c r="AA22" s="222"/>
      <c r="AB22" s="222"/>
      <c r="AC22" s="223"/>
      <c r="AD22" s="936" t="s">
        <v>328</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720</v>
      </c>
      <c r="H23" s="973"/>
      <c r="I23" s="973"/>
      <c r="J23" s="973"/>
      <c r="K23" s="973"/>
      <c r="L23" s="973"/>
      <c r="M23" s="973"/>
      <c r="N23" s="973"/>
      <c r="O23" s="974"/>
      <c r="P23" s="922">
        <v>370</v>
      </c>
      <c r="Q23" s="923"/>
      <c r="R23" s="923"/>
      <c r="S23" s="923"/>
      <c r="T23" s="923"/>
      <c r="U23" s="923"/>
      <c r="V23" s="937"/>
      <c r="W23" s="922">
        <v>523</v>
      </c>
      <c r="X23" s="923"/>
      <c r="Y23" s="923"/>
      <c r="Z23" s="923"/>
      <c r="AA23" s="923"/>
      <c r="AB23" s="923"/>
      <c r="AC23" s="937"/>
      <c r="AD23" s="985" t="s">
        <v>852</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5"/>
      <c r="Q24" s="656"/>
      <c r="R24" s="656"/>
      <c r="S24" s="656"/>
      <c r="T24" s="656"/>
      <c r="U24" s="656"/>
      <c r="V24" s="657"/>
      <c r="W24" s="655"/>
      <c r="X24" s="656"/>
      <c r="Y24" s="656"/>
      <c r="Z24" s="656"/>
      <c r="AA24" s="656"/>
      <c r="AB24" s="656"/>
      <c r="AC24" s="6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5"/>
      <c r="Q25" s="656"/>
      <c r="R25" s="656"/>
      <c r="S25" s="656"/>
      <c r="T25" s="656"/>
      <c r="U25" s="656"/>
      <c r="V25" s="657"/>
      <c r="W25" s="655"/>
      <c r="X25" s="656"/>
      <c r="Y25" s="656"/>
      <c r="Z25" s="656"/>
      <c r="AA25" s="656"/>
      <c r="AB25" s="656"/>
      <c r="AC25" s="6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5"/>
      <c r="Q26" s="656"/>
      <c r="R26" s="656"/>
      <c r="S26" s="656"/>
      <c r="T26" s="656"/>
      <c r="U26" s="656"/>
      <c r="V26" s="657"/>
      <c r="W26" s="655"/>
      <c r="X26" s="656"/>
      <c r="Y26" s="656"/>
      <c r="Z26" s="656"/>
      <c r="AA26" s="656"/>
      <c r="AB26" s="656"/>
      <c r="AC26" s="6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5"/>
      <c r="Q27" s="656"/>
      <c r="R27" s="656"/>
      <c r="S27" s="656"/>
      <c r="T27" s="656"/>
      <c r="U27" s="656"/>
      <c r="V27" s="657"/>
      <c r="W27" s="655"/>
      <c r="X27" s="656"/>
      <c r="Y27" s="656"/>
      <c r="Z27" s="656"/>
      <c r="AA27" s="656"/>
      <c r="AB27" s="656"/>
      <c r="AC27" s="6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333</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330</v>
      </c>
      <c r="H29" s="945"/>
      <c r="I29" s="945"/>
      <c r="J29" s="945"/>
      <c r="K29" s="945"/>
      <c r="L29" s="945"/>
      <c r="M29" s="945"/>
      <c r="N29" s="945"/>
      <c r="O29" s="946"/>
      <c r="P29" s="655">
        <f>AK13</f>
        <v>370</v>
      </c>
      <c r="Q29" s="656"/>
      <c r="R29" s="656"/>
      <c r="S29" s="656"/>
      <c r="T29" s="656"/>
      <c r="U29" s="656"/>
      <c r="V29" s="657"/>
      <c r="W29" s="954">
        <f>AR13</f>
        <v>523</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0" t="s">
        <v>345</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386</v>
      </c>
      <c r="AF30" s="858"/>
      <c r="AG30" s="858"/>
      <c r="AH30" s="859"/>
      <c r="AI30" s="917" t="s">
        <v>408</v>
      </c>
      <c r="AJ30" s="917"/>
      <c r="AK30" s="917"/>
      <c r="AL30" s="857"/>
      <c r="AM30" s="917" t="s">
        <v>505</v>
      </c>
      <c r="AN30" s="917"/>
      <c r="AO30" s="917"/>
      <c r="AP30" s="857"/>
      <c r="AQ30" s="765" t="s">
        <v>232</v>
      </c>
      <c r="AR30" s="766"/>
      <c r="AS30" s="766"/>
      <c r="AT30" s="767"/>
      <c r="AU30" s="772" t="s">
        <v>134</v>
      </c>
      <c r="AV30" s="772"/>
      <c r="AW30" s="772"/>
      <c r="AX30" s="91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t="s">
        <v>763</v>
      </c>
      <c r="AR31" s="201"/>
      <c r="AS31" s="136" t="s">
        <v>233</v>
      </c>
      <c r="AT31" s="137"/>
      <c r="AU31" s="200"/>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258589</v>
      </c>
      <c r="AF32" s="219"/>
      <c r="AG32" s="219"/>
      <c r="AH32" s="219"/>
      <c r="AI32" s="218">
        <v>271522</v>
      </c>
      <c r="AJ32" s="219"/>
      <c r="AK32" s="219"/>
      <c r="AL32" s="219"/>
      <c r="AM32" s="218">
        <v>135517</v>
      </c>
      <c r="AN32" s="219"/>
      <c r="AO32" s="219"/>
      <c r="AP32" s="219"/>
      <c r="AQ32" s="336" t="s">
        <v>763</v>
      </c>
      <c r="AR32" s="208"/>
      <c r="AS32" s="208"/>
      <c r="AT32" s="337"/>
      <c r="AU32" s="219" t="s">
        <v>763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247200</v>
      </c>
      <c r="AF33" s="219"/>
      <c r="AG33" s="219"/>
      <c r="AH33" s="219"/>
      <c r="AI33" s="218">
        <v>258589</v>
      </c>
      <c r="AJ33" s="219"/>
      <c r="AK33" s="219"/>
      <c r="AL33" s="219"/>
      <c r="AM33" s="218">
        <v>271522</v>
      </c>
      <c r="AN33" s="219"/>
      <c r="AO33" s="219"/>
      <c r="AP33" s="219"/>
      <c r="AQ33" s="336" t="s">
        <v>763</v>
      </c>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104.6</v>
      </c>
      <c r="AF34" s="219"/>
      <c r="AG34" s="219"/>
      <c r="AH34" s="219"/>
      <c r="AI34" s="218">
        <v>105</v>
      </c>
      <c r="AJ34" s="219"/>
      <c r="AK34" s="219"/>
      <c r="AL34" s="219"/>
      <c r="AM34" s="218">
        <v>49.9</v>
      </c>
      <c r="AN34" s="219"/>
      <c r="AO34" s="219"/>
      <c r="AP34" s="219"/>
      <c r="AQ34" s="336" t="s">
        <v>763</v>
      </c>
      <c r="AR34" s="208"/>
      <c r="AS34" s="208"/>
      <c r="AT34" s="337"/>
      <c r="AU34" s="219" t="s">
        <v>763</v>
      </c>
      <c r="AV34" s="219"/>
      <c r="AW34" s="219"/>
      <c r="AX34" s="221"/>
    </row>
    <row r="35" spans="1:51" ht="23.25" customHeight="1" x14ac:dyDescent="0.15">
      <c r="A35" s="228" t="s">
        <v>376</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1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1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7" t="s">
        <v>134</v>
      </c>
      <c r="AV51" s="927"/>
      <c r="AW51" s="927"/>
      <c r="AX51" s="92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7" t="s">
        <v>134</v>
      </c>
      <c r="AV58" s="927"/>
      <c r="AW58" s="927"/>
      <c r="AX58" s="92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379</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c r="AS79" s="273"/>
      <c r="AT79" s="274"/>
      <c r="AU79" s="274"/>
      <c r="AV79" s="274"/>
      <c r="AW79" s="274"/>
      <c r="AX79" s="970"/>
      <c r="AY79">
        <f>COUNTIF($AR$79,"☑")</f>
        <v>0</v>
      </c>
    </row>
    <row r="80" spans="1:51" ht="18.75" hidden="1" customHeight="1" x14ac:dyDescent="0.15">
      <c r="A80" s="863"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c r="AY82">
        <f t="shared" ref="AY82:AY89" si="10">$AY$80</f>
        <v>0</v>
      </c>
    </row>
    <row r="83" spans="1:60" ht="22.5" hidden="1" customHeight="1" x14ac:dyDescent="0.15">
      <c r="A83" s="864"/>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c r="AY83">
        <f t="shared" si="10"/>
        <v>0</v>
      </c>
    </row>
    <row r="84" spans="1:60" ht="19.5" hidden="1" customHeight="1" x14ac:dyDescent="0.15">
      <c r="A84" s="864"/>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15.75" hidden="1" customHeight="1" thickBot="1" x14ac:dyDescent="0.2">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109</v>
      </c>
      <c r="AF101" s="282"/>
      <c r="AG101" s="282"/>
      <c r="AH101" s="282"/>
      <c r="AI101" s="282">
        <v>113</v>
      </c>
      <c r="AJ101" s="282"/>
      <c r="AK101" s="282"/>
      <c r="AL101" s="282"/>
      <c r="AM101" s="282">
        <v>105</v>
      </c>
      <c r="AN101" s="282"/>
      <c r="AO101" s="282"/>
      <c r="AP101" s="282"/>
      <c r="AQ101" s="282" t="s">
        <v>835</v>
      </c>
      <c r="AR101" s="282"/>
      <c r="AS101" s="282"/>
      <c r="AT101" s="282"/>
      <c r="AU101" s="218" t="s">
        <v>849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150</v>
      </c>
      <c r="AF102" s="282"/>
      <c r="AG102" s="282"/>
      <c r="AH102" s="282"/>
      <c r="AI102" s="282">
        <v>155</v>
      </c>
      <c r="AJ102" s="282"/>
      <c r="AK102" s="282"/>
      <c r="AL102" s="282"/>
      <c r="AM102" s="282">
        <v>157</v>
      </c>
      <c r="AN102" s="282"/>
      <c r="AO102" s="282"/>
      <c r="AP102" s="282"/>
      <c r="AQ102" s="282">
        <v>157</v>
      </c>
      <c r="AR102" s="282"/>
      <c r="AS102" s="282"/>
      <c r="AT102" s="282"/>
      <c r="AU102" s="225">
        <v>157</v>
      </c>
      <c r="AV102" s="226"/>
      <c r="AW102" s="226"/>
      <c r="AX102" s="321"/>
    </row>
    <row r="103" spans="1:60" ht="31.5"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v>1317</v>
      </c>
      <c r="AF104" s="282"/>
      <c r="AG104" s="282"/>
      <c r="AH104" s="282"/>
      <c r="AI104" s="282">
        <v>1219</v>
      </c>
      <c r="AJ104" s="282"/>
      <c r="AK104" s="282"/>
      <c r="AL104" s="282"/>
      <c r="AM104" s="282">
        <v>1076</v>
      </c>
      <c r="AN104" s="282"/>
      <c r="AO104" s="282"/>
      <c r="AP104" s="282"/>
      <c r="AQ104" s="282" t="s">
        <v>763</v>
      </c>
      <c r="AR104" s="282"/>
      <c r="AS104" s="282"/>
      <c r="AT104" s="282"/>
      <c r="AU104" s="282" t="s">
        <v>402</v>
      </c>
      <c r="AV104" s="282"/>
      <c r="AW104" s="282"/>
      <c r="AX104" s="282"/>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v>1389</v>
      </c>
      <c r="AF105" s="282"/>
      <c r="AG105" s="282"/>
      <c r="AH105" s="282"/>
      <c r="AI105" s="282">
        <v>1317</v>
      </c>
      <c r="AJ105" s="282"/>
      <c r="AK105" s="282"/>
      <c r="AL105" s="282"/>
      <c r="AM105" s="282">
        <v>1219</v>
      </c>
      <c r="AN105" s="282"/>
      <c r="AO105" s="282"/>
      <c r="AP105" s="282"/>
      <c r="AQ105" s="282">
        <v>1076</v>
      </c>
      <c r="AR105" s="282"/>
      <c r="AS105" s="282"/>
      <c r="AT105" s="282"/>
      <c r="AU105" s="282">
        <v>1076</v>
      </c>
      <c r="AV105" s="282"/>
      <c r="AW105" s="282"/>
      <c r="AX105" s="283"/>
      <c r="AY105">
        <f>$AY$103</f>
        <v>1</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3.7</v>
      </c>
      <c r="AF116" s="282"/>
      <c r="AG116" s="282"/>
      <c r="AH116" s="282"/>
      <c r="AI116" s="282">
        <v>3.6</v>
      </c>
      <c r="AJ116" s="282"/>
      <c r="AK116" s="282"/>
      <c r="AL116" s="282"/>
      <c r="AM116" s="282">
        <v>3.8</v>
      </c>
      <c r="AN116" s="282"/>
      <c r="AO116" s="282"/>
      <c r="AP116" s="282"/>
      <c r="AQ116" s="218">
        <v>3.4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836</v>
      </c>
      <c r="AF117" s="550"/>
      <c r="AG117" s="550"/>
      <c r="AH117" s="550"/>
      <c r="AI117" s="550" t="s">
        <v>837</v>
      </c>
      <c r="AJ117" s="550"/>
      <c r="AK117" s="550"/>
      <c r="AL117" s="550"/>
      <c r="AM117" s="550" t="s">
        <v>838</v>
      </c>
      <c r="AN117" s="550"/>
      <c r="AO117" s="550"/>
      <c r="AP117" s="550"/>
      <c r="AQ117" s="550" t="s">
        <v>844</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304</v>
      </c>
      <c r="AF119" s="282"/>
      <c r="AG119" s="282"/>
      <c r="AH119" s="282"/>
      <c r="AI119" s="282">
        <v>338</v>
      </c>
      <c r="AJ119" s="282"/>
      <c r="AK119" s="282"/>
      <c r="AL119" s="282"/>
      <c r="AM119" s="282">
        <v>373</v>
      </c>
      <c r="AN119" s="282"/>
      <c r="AO119" s="282"/>
      <c r="AP119" s="282"/>
      <c r="AQ119" s="282">
        <v>344</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842</v>
      </c>
      <c r="AF120" s="550"/>
      <c r="AG120" s="550"/>
      <c r="AH120" s="550"/>
      <c r="AI120" s="550" t="s">
        <v>843</v>
      </c>
      <c r="AJ120" s="550"/>
      <c r="AK120" s="550"/>
      <c r="AL120" s="550"/>
      <c r="AM120" s="550" t="s">
        <v>839</v>
      </c>
      <c r="AN120" s="550"/>
      <c r="AO120" s="550"/>
      <c r="AP120" s="550"/>
      <c r="AQ120" s="550" t="s">
        <v>845</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71.2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4"/>
      <c r="E430" s="175" t="s">
        <v>395</v>
      </c>
      <c r="F430" s="897"/>
      <c r="G430" s="898" t="s">
        <v>252</v>
      </c>
      <c r="H430" s="126"/>
      <c r="I430" s="12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1.75" customHeight="1" x14ac:dyDescent="0.15">
      <c r="A702" s="869" t="s">
        <v>140</v>
      </c>
      <c r="B702" s="870"/>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714</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131.25" customHeight="1" x14ac:dyDescent="0.15">
      <c r="A703" s="871"/>
      <c r="B703" s="872"/>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714</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107.25" customHeight="1" x14ac:dyDescent="0.15">
      <c r="A704" s="873"/>
      <c r="B704" s="874"/>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714</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714</v>
      </c>
      <c r="AE705" s="713"/>
      <c r="AF705" s="713"/>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719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69.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719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0" t="s">
        <v>343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737</v>
      </c>
      <c r="AE713" s="323"/>
      <c r="AF713" s="661"/>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714</v>
      </c>
      <c r="AE714" s="803"/>
      <c r="AF714" s="804"/>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37.5"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714</v>
      </c>
      <c r="AE715" s="603"/>
      <c r="AF715" s="654"/>
      <c r="AG715" s="740" t="s">
        <v>846</v>
      </c>
      <c r="AH715" s="741"/>
      <c r="AI715" s="741"/>
      <c r="AJ715" s="741"/>
      <c r="AK715" s="741"/>
      <c r="AL715" s="741"/>
      <c r="AM715" s="741"/>
      <c r="AN715" s="741"/>
      <c r="AO715" s="741"/>
      <c r="AP715" s="741"/>
      <c r="AQ715" s="741"/>
      <c r="AR715" s="741"/>
      <c r="AS715" s="741"/>
      <c r="AT715" s="741"/>
      <c r="AU715" s="741"/>
      <c r="AV715" s="741"/>
      <c r="AW715" s="741"/>
      <c r="AX715" s="742"/>
    </row>
    <row r="716" spans="1:50" ht="84"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714</v>
      </c>
      <c r="AE716" s="625"/>
      <c r="AF716" s="625"/>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714</v>
      </c>
      <c r="AE719" s="603"/>
      <c r="AF719" s="603"/>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v>20</v>
      </c>
      <c r="H721" s="285"/>
      <c r="I721" s="77" t="str">
        <f>IF(OR(G721="　", G721=""), "", "-")</f>
        <v>-</v>
      </c>
      <c r="J721" s="288">
        <v>188</v>
      </c>
      <c r="K721" s="288"/>
      <c r="L721" s="77" t="str">
        <f>IF(M721="","","-")</f>
        <v>-</v>
      </c>
      <c r="M721" s="78">
        <v>0</v>
      </c>
      <c r="N721" s="301" t="s">
        <v>749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v>20</v>
      </c>
      <c r="H722" s="285"/>
      <c r="I722" s="77" t="str">
        <f t="shared" ref="I722:I725" si="113">IF(OR(G722="　", G722=""), "", "-")</f>
        <v>-</v>
      </c>
      <c r="J722" s="288">
        <v>190</v>
      </c>
      <c r="K722" s="288"/>
      <c r="L722" s="77" t="str">
        <f t="shared" ref="L722:L725" si="114">IF(M722="","","-")</f>
        <v>-</v>
      </c>
      <c r="M722" s="78">
        <v>0</v>
      </c>
      <c r="N722" s="301" t="s">
        <v>750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709</v>
      </c>
      <c r="D723" s="294"/>
      <c r="E723" s="294"/>
      <c r="F723" s="295"/>
      <c r="G723" s="284">
        <v>20</v>
      </c>
      <c r="H723" s="285"/>
      <c r="I723" s="77" t="str">
        <f t="shared" si="113"/>
        <v>-</v>
      </c>
      <c r="J723" s="288">
        <v>191</v>
      </c>
      <c r="K723" s="288"/>
      <c r="L723" s="77" t="str">
        <f t="shared" si="114"/>
        <v>-</v>
      </c>
      <c r="M723" s="78">
        <v>0</v>
      </c>
      <c r="N723" s="301" t="s">
        <v>751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847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848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851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3" t="s">
        <v>670</v>
      </c>
      <c r="B737" s="211"/>
      <c r="C737" s="211"/>
      <c r="D737" s="212"/>
      <c r="E737" s="957" t="s">
        <v>754</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393</v>
      </c>
      <c r="B738" s="361"/>
      <c r="C738" s="361"/>
      <c r="D738" s="361"/>
      <c r="E738" s="957" t="s">
        <v>755</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392</v>
      </c>
      <c r="B739" s="361"/>
      <c r="C739" s="361"/>
      <c r="D739" s="361"/>
      <c r="E739" s="957" t="s">
        <v>756</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391</v>
      </c>
      <c r="B740" s="361"/>
      <c r="C740" s="361"/>
      <c r="D740" s="361"/>
      <c r="E740" s="957" t="s">
        <v>757</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390</v>
      </c>
      <c r="B741" s="361"/>
      <c r="C741" s="361"/>
      <c r="D741" s="361"/>
      <c r="E741" s="957" t="s">
        <v>758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389</v>
      </c>
      <c r="B742" s="361"/>
      <c r="C742" s="361"/>
      <c r="D742" s="361"/>
      <c r="E742" s="957" t="s">
        <v>759</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388</v>
      </c>
      <c r="B743" s="361"/>
      <c r="C743" s="361"/>
      <c r="D743" s="361"/>
      <c r="E743" s="957" t="s">
        <v>760</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387</v>
      </c>
      <c r="B744" s="361"/>
      <c r="C744" s="361"/>
      <c r="D744" s="361"/>
      <c r="E744" s="957" t="s">
        <v>761</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386</v>
      </c>
      <c r="B745" s="361"/>
      <c r="C745" s="361"/>
      <c r="D745" s="361"/>
      <c r="E745" s="994" t="s">
        <v>762</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543</v>
      </c>
      <c r="B746" s="361"/>
      <c r="C746" s="361"/>
      <c r="D746" s="361"/>
      <c r="E746" s="963" t="s">
        <v>709</v>
      </c>
      <c r="F746" s="961"/>
      <c r="G746" s="961"/>
      <c r="H746" s="100" t="str">
        <f>IF(E746="","","-")</f>
        <v>-</v>
      </c>
      <c r="I746" s="961"/>
      <c r="J746" s="961"/>
      <c r="K746" s="100" t="str">
        <f>IF(I746="","","-")</f>
        <v/>
      </c>
      <c r="L746" s="962">
        <v>149</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505</v>
      </c>
      <c r="B747" s="361"/>
      <c r="C747" s="361"/>
      <c r="D747" s="361"/>
      <c r="E747" s="963" t="s">
        <v>709</v>
      </c>
      <c r="F747" s="961"/>
      <c r="G747" s="961"/>
      <c r="H747" s="100" t="str">
        <f>IF(E747="","","-")</f>
        <v>-</v>
      </c>
      <c r="I747" s="961"/>
      <c r="J747" s="961"/>
      <c r="K747" s="100" t="str">
        <f>IF(I747="","","-")</f>
        <v/>
      </c>
      <c r="L747" s="962">
        <v>159</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21.2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17"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7"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0.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0.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3.2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3.2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7"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832</v>
      </c>
      <c r="M789" s="663"/>
      <c r="N789" s="663"/>
      <c r="O789" s="663"/>
      <c r="P789" s="663"/>
      <c r="Q789" s="663"/>
      <c r="R789" s="663"/>
      <c r="S789" s="663"/>
      <c r="T789" s="663"/>
      <c r="U789" s="663"/>
      <c r="V789" s="663"/>
      <c r="W789" s="663"/>
      <c r="X789" s="664"/>
      <c r="Y789" s="382">
        <v>49.4</v>
      </c>
      <c r="Z789" s="383"/>
      <c r="AA789" s="383"/>
      <c r="AB789" s="800"/>
      <c r="AC789" s="668" t="s">
        <v>771</v>
      </c>
      <c r="AD789" s="669"/>
      <c r="AE789" s="669"/>
      <c r="AF789" s="669"/>
      <c r="AG789" s="670"/>
      <c r="AH789" s="662" t="s">
        <v>774</v>
      </c>
      <c r="AI789" s="663"/>
      <c r="AJ789" s="663"/>
      <c r="AK789" s="663"/>
      <c r="AL789" s="663"/>
      <c r="AM789" s="663"/>
      <c r="AN789" s="663"/>
      <c r="AO789" s="663"/>
      <c r="AP789" s="663"/>
      <c r="AQ789" s="663"/>
      <c r="AR789" s="663"/>
      <c r="AS789" s="663"/>
      <c r="AT789" s="664"/>
      <c r="AU789" s="382">
        <v>6.3</v>
      </c>
      <c r="AV789" s="383"/>
      <c r="AW789" s="383"/>
      <c r="AX789" s="384"/>
    </row>
    <row r="790" spans="1:51" ht="24.75" customHeight="1" x14ac:dyDescent="0.15">
      <c r="A790" s="629"/>
      <c r="B790" s="630"/>
      <c r="C790" s="630"/>
      <c r="D790" s="630"/>
      <c r="E790" s="630"/>
      <c r="F790" s="631"/>
      <c r="G790" s="604" t="s">
        <v>766</v>
      </c>
      <c r="H790" s="605"/>
      <c r="I790" s="605"/>
      <c r="J790" s="605"/>
      <c r="K790" s="606"/>
      <c r="L790" s="596" t="s">
        <v>823</v>
      </c>
      <c r="M790" s="597"/>
      <c r="N790" s="597"/>
      <c r="O790" s="597"/>
      <c r="P790" s="597"/>
      <c r="Q790" s="597"/>
      <c r="R790" s="597"/>
      <c r="S790" s="597"/>
      <c r="T790" s="597"/>
      <c r="U790" s="597"/>
      <c r="V790" s="597"/>
      <c r="W790" s="597"/>
      <c r="X790" s="598"/>
      <c r="Y790" s="599">
        <v>2</v>
      </c>
      <c r="Z790" s="600"/>
      <c r="AA790" s="600"/>
      <c r="AB790" s="610"/>
      <c r="AC790" s="604" t="s">
        <v>767</v>
      </c>
      <c r="AD790" s="605"/>
      <c r="AE790" s="605"/>
      <c r="AF790" s="605"/>
      <c r="AG790" s="606"/>
      <c r="AH790" s="596" t="s">
        <v>775</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t="s">
        <v>767</v>
      </c>
      <c r="H791" s="605"/>
      <c r="I791" s="605"/>
      <c r="J791" s="605"/>
      <c r="K791" s="606"/>
      <c r="L791" s="596" t="s">
        <v>822</v>
      </c>
      <c r="M791" s="597"/>
      <c r="N791" s="597"/>
      <c r="O791" s="597"/>
      <c r="P791" s="597"/>
      <c r="Q791" s="597"/>
      <c r="R791" s="597"/>
      <c r="S791" s="597"/>
      <c r="T791" s="597"/>
      <c r="U791" s="597"/>
      <c r="V791" s="597"/>
      <c r="W791" s="597"/>
      <c r="X791" s="598"/>
      <c r="Y791" s="599">
        <v>0</v>
      </c>
      <c r="Z791" s="600"/>
      <c r="AA791" s="600"/>
      <c r="AB791" s="610"/>
      <c r="AC791" s="604" t="s">
        <v>772</v>
      </c>
      <c r="AD791" s="605"/>
      <c r="AE791" s="605"/>
      <c r="AF791" s="605"/>
      <c r="AG791" s="606"/>
      <c r="AH791" s="596" t="s">
        <v>776</v>
      </c>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768</v>
      </c>
      <c r="H792" s="605"/>
      <c r="I792" s="605"/>
      <c r="J792" s="605"/>
      <c r="K792" s="606"/>
      <c r="L792" s="596" t="s">
        <v>769</v>
      </c>
      <c r="M792" s="597"/>
      <c r="N792" s="597"/>
      <c r="O792" s="597"/>
      <c r="P792" s="597"/>
      <c r="Q792" s="597"/>
      <c r="R792" s="597"/>
      <c r="S792" s="597"/>
      <c r="T792" s="597"/>
      <c r="U792" s="597"/>
      <c r="V792" s="597"/>
      <c r="W792" s="597"/>
      <c r="X792" s="598"/>
      <c r="Y792" s="599">
        <v>0.4</v>
      </c>
      <c r="Z792" s="600"/>
      <c r="AA792" s="600"/>
      <c r="AB792" s="610"/>
      <c r="AC792" s="604" t="s">
        <v>773</v>
      </c>
      <c r="AD792" s="605"/>
      <c r="AE792" s="605"/>
      <c r="AF792" s="605"/>
      <c r="AG792" s="606"/>
      <c r="AH792" s="596" t="s">
        <v>777</v>
      </c>
      <c r="AI792" s="597"/>
      <c r="AJ792" s="597"/>
      <c r="AK792" s="597"/>
      <c r="AL792" s="597"/>
      <c r="AM792" s="597"/>
      <c r="AN792" s="597"/>
      <c r="AO792" s="597"/>
      <c r="AP792" s="597"/>
      <c r="AQ792" s="597"/>
      <c r="AR792" s="597"/>
      <c r="AS792" s="597"/>
      <c r="AT792" s="598"/>
      <c r="AU792" s="599">
        <v>0.7</v>
      </c>
      <c r="AV792" s="600"/>
      <c r="AW792" s="600"/>
      <c r="AX792" s="601"/>
    </row>
    <row r="793" spans="1:51" ht="24.75" customHeight="1" x14ac:dyDescent="0.15">
      <c r="A793" s="629"/>
      <c r="B793" s="630"/>
      <c r="C793" s="630"/>
      <c r="D793" s="630"/>
      <c r="E793" s="630"/>
      <c r="F793" s="631"/>
      <c r="G793" s="604" t="s">
        <v>820</v>
      </c>
      <c r="H793" s="605"/>
      <c r="I793" s="605"/>
      <c r="J793" s="605"/>
      <c r="K793" s="606"/>
      <c r="L793" s="596" t="s">
        <v>821</v>
      </c>
      <c r="M793" s="597"/>
      <c r="N793" s="597"/>
      <c r="O793" s="597"/>
      <c r="P793" s="597"/>
      <c r="Q793" s="597"/>
      <c r="R793" s="597"/>
      <c r="S793" s="597"/>
      <c r="T793" s="597"/>
      <c r="U793" s="597"/>
      <c r="V793" s="597"/>
      <c r="W793" s="597"/>
      <c r="X793" s="598"/>
      <c r="Y793" s="599">
        <v>0</v>
      </c>
      <c r="Z793" s="600"/>
      <c r="AA793" s="600"/>
      <c r="AB793" s="610"/>
      <c r="AC793" s="604" t="s">
        <v>766</v>
      </c>
      <c r="AD793" s="605"/>
      <c r="AE793" s="605"/>
      <c r="AF793" s="605"/>
      <c r="AG793" s="606"/>
      <c r="AH793" s="596" t="s">
        <v>778</v>
      </c>
      <c r="AI793" s="597"/>
      <c r="AJ793" s="597"/>
      <c r="AK793" s="597"/>
      <c r="AL793" s="597"/>
      <c r="AM793" s="597"/>
      <c r="AN793" s="597"/>
      <c r="AO793" s="597"/>
      <c r="AP793" s="597"/>
      <c r="AQ793" s="597"/>
      <c r="AR793" s="597"/>
      <c r="AS793" s="597"/>
      <c r="AT793" s="598"/>
      <c r="AU793" s="599">
        <v>1.1000000000000001</v>
      </c>
      <c r="AV793" s="600"/>
      <c r="AW793" s="600"/>
      <c r="AX793" s="601"/>
    </row>
    <row r="794" spans="1:51" ht="27.75" customHeight="1" x14ac:dyDescent="0.15">
      <c r="A794" s="629"/>
      <c r="B794" s="630"/>
      <c r="C794" s="630"/>
      <c r="D794" s="630"/>
      <c r="E794" s="630"/>
      <c r="F794" s="631"/>
      <c r="G794" s="604" t="s">
        <v>830</v>
      </c>
      <c r="H794" s="605"/>
      <c r="I794" s="605"/>
      <c r="J794" s="605"/>
      <c r="K794" s="606"/>
      <c r="L794" s="596" t="s">
        <v>825</v>
      </c>
      <c r="M794" s="597"/>
      <c r="N794" s="597"/>
      <c r="O794" s="597"/>
      <c r="P794" s="597"/>
      <c r="Q794" s="597"/>
      <c r="R794" s="597"/>
      <c r="S794" s="597"/>
      <c r="T794" s="597"/>
      <c r="U794" s="597"/>
      <c r="V794" s="597"/>
      <c r="W794" s="597"/>
      <c r="X794" s="598"/>
      <c r="Y794" s="599">
        <v>0.1</v>
      </c>
      <c r="Z794" s="600"/>
      <c r="AA794" s="600"/>
      <c r="AB794" s="610"/>
      <c r="AC794" s="604" t="s">
        <v>768</v>
      </c>
      <c r="AD794" s="605"/>
      <c r="AE794" s="605"/>
      <c r="AF794" s="605"/>
      <c r="AG794" s="606"/>
      <c r="AH794" s="596" t="s">
        <v>779</v>
      </c>
      <c r="AI794" s="597"/>
      <c r="AJ794" s="597"/>
      <c r="AK794" s="597"/>
      <c r="AL794" s="597"/>
      <c r="AM794" s="597"/>
      <c r="AN794" s="597"/>
      <c r="AO794" s="597"/>
      <c r="AP794" s="597"/>
      <c r="AQ794" s="597"/>
      <c r="AR794" s="597"/>
      <c r="AS794" s="597"/>
      <c r="AT794" s="598"/>
      <c r="AU794" s="599">
        <v>0.2</v>
      </c>
      <c r="AV794" s="600"/>
      <c r="AW794" s="600"/>
      <c r="AX794" s="601"/>
    </row>
    <row r="795" spans="1:51" ht="27.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833</v>
      </c>
      <c r="AD795" s="605"/>
      <c r="AE795" s="605"/>
      <c r="AF795" s="605"/>
      <c r="AG795" s="606"/>
      <c r="AH795" s="596"/>
      <c r="AI795" s="597"/>
      <c r="AJ795" s="597"/>
      <c r="AK795" s="597"/>
      <c r="AL795" s="597"/>
      <c r="AM795" s="597"/>
      <c r="AN795" s="597"/>
      <c r="AO795" s="597"/>
      <c r="AP795" s="597"/>
      <c r="AQ795" s="597"/>
      <c r="AR795" s="597"/>
      <c r="AS795" s="597"/>
      <c r="AT795" s="598"/>
      <c r="AU795" s="599">
        <v>0.1</v>
      </c>
      <c r="AV795" s="600"/>
      <c r="AW795" s="600"/>
      <c r="AX795" s="601"/>
    </row>
    <row r="796" spans="1:51" ht="27.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834</v>
      </c>
      <c r="AD796" s="605"/>
      <c r="AE796" s="605"/>
      <c r="AF796" s="605"/>
      <c r="AG796" s="606"/>
      <c r="AH796" s="596"/>
      <c r="AI796" s="597"/>
      <c r="AJ796" s="597"/>
      <c r="AK796" s="597"/>
      <c r="AL796" s="597"/>
      <c r="AM796" s="597"/>
      <c r="AN796" s="597"/>
      <c r="AO796" s="597"/>
      <c r="AP796" s="597"/>
      <c r="AQ796" s="597"/>
      <c r="AR796" s="597"/>
      <c r="AS796" s="597"/>
      <c r="AT796" s="598"/>
      <c r="AU796" s="599">
        <v>0.6</v>
      </c>
      <c r="AV796" s="600"/>
      <c r="AW796" s="600"/>
      <c r="AX796" s="601"/>
    </row>
    <row r="797" spans="1:51" ht="27.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7.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7.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9.0999999999999979</v>
      </c>
      <c r="AV799" s="827"/>
      <c r="AW799" s="827"/>
      <c r="AX799" s="829"/>
    </row>
    <row r="800" spans="1:51" ht="24.75" customHeight="1" x14ac:dyDescent="0.15">
      <c r="A800" s="629"/>
      <c r="B800" s="630"/>
      <c r="C800" s="630"/>
      <c r="D800" s="630"/>
      <c r="E800" s="630"/>
      <c r="F800" s="631"/>
      <c r="G800" s="593" t="s">
        <v>780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771</v>
      </c>
      <c r="H802" s="669"/>
      <c r="I802" s="669"/>
      <c r="J802" s="669"/>
      <c r="K802" s="670"/>
      <c r="L802" s="662" t="s">
        <v>784</v>
      </c>
      <c r="M802" s="663"/>
      <c r="N802" s="663"/>
      <c r="O802" s="663"/>
      <c r="P802" s="663"/>
      <c r="Q802" s="663"/>
      <c r="R802" s="663"/>
      <c r="S802" s="663"/>
      <c r="T802" s="663"/>
      <c r="U802" s="663"/>
      <c r="V802" s="663"/>
      <c r="W802" s="663"/>
      <c r="X802" s="664"/>
      <c r="Y802" s="382">
        <v>6.1</v>
      </c>
      <c r="Z802" s="383"/>
      <c r="AA802" s="383"/>
      <c r="AB802" s="800"/>
      <c r="AC802" s="668" t="s">
        <v>766</v>
      </c>
      <c r="AD802" s="669"/>
      <c r="AE802" s="669"/>
      <c r="AF802" s="669"/>
      <c r="AG802" s="670"/>
      <c r="AH802" s="662" t="s">
        <v>791</v>
      </c>
      <c r="AI802" s="663"/>
      <c r="AJ802" s="663"/>
      <c r="AK802" s="663"/>
      <c r="AL802" s="663"/>
      <c r="AM802" s="663"/>
      <c r="AN802" s="663"/>
      <c r="AO802" s="663"/>
      <c r="AP802" s="663"/>
      <c r="AQ802" s="663"/>
      <c r="AR802" s="663"/>
      <c r="AS802" s="663"/>
      <c r="AT802" s="664"/>
      <c r="AU802" s="382">
        <v>4</v>
      </c>
      <c r="AV802" s="383"/>
      <c r="AW802" s="383"/>
      <c r="AX802" s="384"/>
      <c r="AY802">
        <f t="shared" ref="AY802:AY812" si="115">$AY$800</f>
        <v>2</v>
      </c>
    </row>
    <row r="803" spans="1:51" ht="24.75" customHeight="1" x14ac:dyDescent="0.15">
      <c r="A803" s="629"/>
      <c r="B803" s="630"/>
      <c r="C803" s="630"/>
      <c r="D803" s="630"/>
      <c r="E803" s="630"/>
      <c r="F803" s="631"/>
      <c r="G803" s="604" t="s">
        <v>766</v>
      </c>
      <c r="H803" s="605"/>
      <c r="I803" s="605"/>
      <c r="J803" s="605"/>
      <c r="K803" s="606"/>
      <c r="L803" s="596" t="s">
        <v>785</v>
      </c>
      <c r="M803" s="597"/>
      <c r="N803" s="597"/>
      <c r="O803" s="597"/>
      <c r="P803" s="597"/>
      <c r="Q803" s="597"/>
      <c r="R803" s="597"/>
      <c r="S803" s="597"/>
      <c r="T803" s="597"/>
      <c r="U803" s="597"/>
      <c r="V803" s="597"/>
      <c r="W803" s="597"/>
      <c r="X803" s="598"/>
      <c r="Y803" s="599">
        <v>10.8</v>
      </c>
      <c r="Z803" s="600"/>
      <c r="AA803" s="600"/>
      <c r="AB803" s="610"/>
      <c r="AC803" s="604" t="s">
        <v>767</v>
      </c>
      <c r="AD803" s="605"/>
      <c r="AE803" s="605"/>
      <c r="AF803" s="605"/>
      <c r="AG803" s="606"/>
      <c r="AH803" s="596" t="s">
        <v>775</v>
      </c>
      <c r="AI803" s="597"/>
      <c r="AJ803" s="597"/>
      <c r="AK803" s="597"/>
      <c r="AL803" s="597"/>
      <c r="AM803" s="597"/>
      <c r="AN803" s="597"/>
      <c r="AO803" s="597"/>
      <c r="AP803" s="597"/>
      <c r="AQ803" s="597"/>
      <c r="AR803" s="597"/>
      <c r="AS803" s="597"/>
      <c r="AT803" s="598"/>
      <c r="AU803" s="599">
        <v>0.1</v>
      </c>
      <c r="AV803" s="600"/>
      <c r="AW803" s="600"/>
      <c r="AX803" s="601"/>
      <c r="AY803">
        <f t="shared" si="115"/>
        <v>2</v>
      </c>
    </row>
    <row r="804" spans="1:51" ht="24.75" customHeight="1" x14ac:dyDescent="0.15">
      <c r="A804" s="629"/>
      <c r="B804" s="630"/>
      <c r="C804" s="630"/>
      <c r="D804" s="630"/>
      <c r="E804" s="630"/>
      <c r="F804" s="631"/>
      <c r="G804" s="604" t="s">
        <v>767</v>
      </c>
      <c r="H804" s="605"/>
      <c r="I804" s="605"/>
      <c r="J804" s="605"/>
      <c r="K804" s="606"/>
      <c r="L804" s="596" t="s">
        <v>786</v>
      </c>
      <c r="M804" s="597"/>
      <c r="N804" s="597"/>
      <c r="O804" s="597"/>
      <c r="P804" s="597"/>
      <c r="Q804" s="597"/>
      <c r="R804" s="597"/>
      <c r="S804" s="597"/>
      <c r="T804" s="597"/>
      <c r="U804" s="597"/>
      <c r="V804" s="597"/>
      <c r="W804" s="597"/>
      <c r="X804" s="598"/>
      <c r="Y804" s="599">
        <v>0</v>
      </c>
      <c r="Z804" s="600"/>
      <c r="AA804" s="600"/>
      <c r="AB804" s="610"/>
      <c r="AC804" s="604" t="s">
        <v>768</v>
      </c>
      <c r="AD804" s="605"/>
      <c r="AE804" s="605"/>
      <c r="AF804" s="605"/>
      <c r="AG804" s="606"/>
      <c r="AH804" s="596" t="s">
        <v>769</v>
      </c>
      <c r="AI804" s="597"/>
      <c r="AJ804" s="597"/>
      <c r="AK804" s="597"/>
      <c r="AL804" s="597"/>
      <c r="AM804" s="597"/>
      <c r="AN804" s="597"/>
      <c r="AO804" s="597"/>
      <c r="AP804" s="597"/>
      <c r="AQ804" s="597"/>
      <c r="AR804" s="597"/>
      <c r="AS804" s="597"/>
      <c r="AT804" s="598"/>
      <c r="AU804" s="599">
        <v>0</v>
      </c>
      <c r="AV804" s="600"/>
      <c r="AW804" s="600"/>
      <c r="AX804" s="601"/>
      <c r="AY804">
        <f t="shared" si="115"/>
        <v>2</v>
      </c>
    </row>
    <row r="805" spans="1:51" ht="24.75" customHeight="1" x14ac:dyDescent="0.15">
      <c r="A805" s="629"/>
      <c r="B805" s="630"/>
      <c r="C805" s="630"/>
      <c r="D805" s="630"/>
      <c r="E805" s="630"/>
      <c r="F805" s="631"/>
      <c r="G805" s="604" t="s">
        <v>781</v>
      </c>
      <c r="H805" s="834"/>
      <c r="I805" s="834"/>
      <c r="J805" s="834"/>
      <c r="K805" s="835"/>
      <c r="L805" s="596" t="s">
        <v>787</v>
      </c>
      <c r="M805" s="836"/>
      <c r="N805" s="836"/>
      <c r="O805" s="836"/>
      <c r="P805" s="836"/>
      <c r="Q805" s="836"/>
      <c r="R805" s="836"/>
      <c r="S805" s="836"/>
      <c r="T805" s="836"/>
      <c r="U805" s="836"/>
      <c r="V805" s="836"/>
      <c r="W805" s="836"/>
      <c r="X805" s="837"/>
      <c r="Y805" s="599">
        <v>2</v>
      </c>
      <c r="Z805" s="600"/>
      <c r="AA805" s="600"/>
      <c r="AB805" s="610"/>
      <c r="AC805" s="604" t="s">
        <v>773</v>
      </c>
      <c r="AD805" s="605"/>
      <c r="AE805" s="605"/>
      <c r="AF805" s="605"/>
      <c r="AG805" s="606"/>
      <c r="AH805" s="596" t="s">
        <v>790</v>
      </c>
      <c r="AI805" s="597"/>
      <c r="AJ805" s="597"/>
      <c r="AK805" s="597"/>
      <c r="AL805" s="597"/>
      <c r="AM805" s="597"/>
      <c r="AN805" s="597"/>
      <c r="AO805" s="597"/>
      <c r="AP805" s="597"/>
      <c r="AQ805" s="597"/>
      <c r="AR805" s="597"/>
      <c r="AS805" s="597"/>
      <c r="AT805" s="598"/>
      <c r="AU805" s="599">
        <v>0</v>
      </c>
      <c r="AV805" s="600"/>
      <c r="AW805" s="600"/>
      <c r="AX805" s="601"/>
      <c r="AY805">
        <f t="shared" si="115"/>
        <v>2</v>
      </c>
    </row>
    <row r="806" spans="1:51" ht="24.75" customHeight="1" x14ac:dyDescent="0.15">
      <c r="A806" s="629"/>
      <c r="B806" s="630"/>
      <c r="C806" s="630"/>
      <c r="D806" s="630"/>
      <c r="E806" s="630"/>
      <c r="F806" s="631"/>
      <c r="G806" s="604" t="s">
        <v>782</v>
      </c>
      <c r="H806" s="834"/>
      <c r="I806" s="834"/>
      <c r="J806" s="834"/>
      <c r="K806" s="835"/>
      <c r="L806" s="596" t="s">
        <v>788</v>
      </c>
      <c r="M806" s="836"/>
      <c r="N806" s="836"/>
      <c r="O806" s="836"/>
      <c r="P806" s="836"/>
      <c r="Q806" s="836"/>
      <c r="R806" s="836"/>
      <c r="S806" s="836"/>
      <c r="T806" s="836"/>
      <c r="U806" s="836"/>
      <c r="V806" s="836"/>
      <c r="W806" s="836"/>
      <c r="X806" s="837"/>
      <c r="Y806" s="599">
        <v>0</v>
      </c>
      <c r="Z806" s="600"/>
      <c r="AA806" s="600"/>
      <c r="AB806" s="610"/>
      <c r="AC806" s="604" t="s">
        <v>831</v>
      </c>
      <c r="AD806" s="605"/>
      <c r="AE806" s="605"/>
      <c r="AF806" s="605"/>
      <c r="AG806" s="606"/>
      <c r="AH806" s="596"/>
      <c r="AI806" s="597"/>
      <c r="AJ806" s="597"/>
      <c r="AK806" s="597"/>
      <c r="AL806" s="597"/>
      <c r="AM806" s="597"/>
      <c r="AN806" s="597"/>
      <c r="AO806" s="597"/>
      <c r="AP806" s="597"/>
      <c r="AQ806" s="597"/>
      <c r="AR806" s="597"/>
      <c r="AS806" s="597"/>
      <c r="AT806" s="598"/>
      <c r="AU806" s="599">
        <v>0</v>
      </c>
      <c r="AV806" s="600"/>
      <c r="AW806" s="600"/>
      <c r="AX806" s="601"/>
      <c r="AY806">
        <f t="shared" si="115"/>
        <v>2</v>
      </c>
    </row>
    <row r="807" spans="1:51" ht="24.75" customHeight="1" x14ac:dyDescent="0.15">
      <c r="A807" s="629"/>
      <c r="B807" s="630"/>
      <c r="C807" s="630"/>
      <c r="D807" s="630"/>
      <c r="E807" s="630"/>
      <c r="F807" s="631"/>
      <c r="G807" s="604" t="s">
        <v>783</v>
      </c>
      <c r="H807" s="834"/>
      <c r="I807" s="834"/>
      <c r="J807" s="834"/>
      <c r="K807" s="835"/>
      <c r="L807" s="596" t="s">
        <v>789</v>
      </c>
      <c r="M807" s="836"/>
      <c r="N807" s="836"/>
      <c r="O807" s="836"/>
      <c r="P807" s="836"/>
      <c r="Q807" s="836"/>
      <c r="R807" s="836"/>
      <c r="S807" s="836"/>
      <c r="T807" s="836"/>
      <c r="U807" s="836"/>
      <c r="V807" s="836"/>
      <c r="W807" s="836"/>
      <c r="X807" s="837"/>
      <c r="Y807" s="599">
        <v>11</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t="s">
        <v>773</v>
      </c>
      <c r="H808" s="834"/>
      <c r="I808" s="834"/>
      <c r="J808" s="834"/>
      <c r="K808" s="835"/>
      <c r="L808" s="596" t="s">
        <v>790</v>
      </c>
      <c r="M808" s="836"/>
      <c r="N808" s="836"/>
      <c r="O808" s="836"/>
      <c r="P808" s="836"/>
      <c r="Q808" s="836"/>
      <c r="R808" s="836"/>
      <c r="S808" s="836"/>
      <c r="T808" s="836"/>
      <c r="U808" s="836"/>
      <c r="V808" s="836"/>
      <c r="W808" s="836"/>
      <c r="X808" s="837"/>
      <c r="Y808" s="599">
        <v>0.1</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14.25" customHeight="1" x14ac:dyDescent="0.15">
      <c r="A809" s="629"/>
      <c r="B809" s="630"/>
      <c r="C809" s="630"/>
      <c r="D809" s="630"/>
      <c r="E809" s="630"/>
      <c r="F809" s="631"/>
      <c r="G809" s="604" t="s">
        <v>826</v>
      </c>
      <c r="H809" s="605"/>
      <c r="I809" s="605"/>
      <c r="J809" s="605"/>
      <c r="K809" s="606"/>
      <c r="L809" s="596" t="s">
        <v>827</v>
      </c>
      <c r="M809" s="597"/>
      <c r="N809" s="597"/>
      <c r="O809" s="597"/>
      <c r="P809" s="597"/>
      <c r="Q809" s="597"/>
      <c r="R809" s="597"/>
      <c r="S809" s="597"/>
      <c r="T809" s="597"/>
      <c r="U809" s="597"/>
      <c r="V809" s="597"/>
      <c r="W809" s="597"/>
      <c r="X809" s="598"/>
      <c r="Y809" s="599">
        <v>1.5</v>
      </c>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31.5</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4.0999999999999996</v>
      </c>
      <c r="AV812" s="827"/>
      <c r="AW812" s="827"/>
      <c r="AX812" s="829"/>
      <c r="AY812">
        <f t="shared" si="115"/>
        <v>2</v>
      </c>
    </row>
    <row r="813" spans="1:51" ht="24.75" customHeight="1" x14ac:dyDescent="0.15">
      <c r="A813" s="629"/>
      <c r="B813" s="630"/>
      <c r="C813" s="630"/>
      <c r="D813" s="630"/>
      <c r="E813" s="630"/>
      <c r="F813" s="631"/>
      <c r="G813" s="593" t="s">
        <v>792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793</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767</v>
      </c>
      <c r="H815" s="669"/>
      <c r="I815" s="669"/>
      <c r="J815" s="669"/>
      <c r="K815" s="670"/>
      <c r="L815" s="662" t="s">
        <v>775</v>
      </c>
      <c r="M815" s="663"/>
      <c r="N815" s="663"/>
      <c r="O815" s="663"/>
      <c r="P815" s="663"/>
      <c r="Q815" s="663"/>
      <c r="R815" s="663"/>
      <c r="S815" s="663"/>
      <c r="T815" s="663"/>
      <c r="U815" s="663"/>
      <c r="V815" s="663"/>
      <c r="W815" s="663"/>
      <c r="X815" s="664"/>
      <c r="Y815" s="382">
        <v>0</v>
      </c>
      <c r="Z815" s="383"/>
      <c r="AA815" s="383"/>
      <c r="AB815" s="800"/>
      <c r="AC815" s="668" t="s">
        <v>771</v>
      </c>
      <c r="AD815" s="669"/>
      <c r="AE815" s="669"/>
      <c r="AF815" s="669"/>
      <c r="AG815" s="670"/>
      <c r="AH815" s="662" t="s">
        <v>795</v>
      </c>
      <c r="AI815" s="663"/>
      <c r="AJ815" s="663"/>
      <c r="AK815" s="663"/>
      <c r="AL815" s="663"/>
      <c r="AM815" s="663"/>
      <c r="AN815" s="663"/>
      <c r="AO815" s="663"/>
      <c r="AP815" s="663"/>
      <c r="AQ815" s="663"/>
      <c r="AR815" s="663"/>
      <c r="AS815" s="663"/>
      <c r="AT815" s="664"/>
      <c r="AU815" s="382">
        <v>51</v>
      </c>
      <c r="AV815" s="383"/>
      <c r="AW815" s="383"/>
      <c r="AX815" s="384"/>
      <c r="AY815">
        <f t="shared" ref="AY815:AY825" si="116">$AY$813</f>
        <v>2</v>
      </c>
    </row>
    <row r="816" spans="1:51" ht="24.75" customHeight="1" x14ac:dyDescent="0.15">
      <c r="A816" s="629"/>
      <c r="B816" s="630"/>
      <c r="C816" s="630"/>
      <c r="D816" s="630"/>
      <c r="E816" s="630"/>
      <c r="F816" s="631"/>
      <c r="G816" s="604" t="s">
        <v>766</v>
      </c>
      <c r="H816" s="605"/>
      <c r="I816" s="605"/>
      <c r="J816" s="605"/>
      <c r="K816" s="606"/>
      <c r="L816" s="596" t="s">
        <v>791</v>
      </c>
      <c r="M816" s="597"/>
      <c r="N816" s="597"/>
      <c r="O816" s="597"/>
      <c r="P816" s="597"/>
      <c r="Q816" s="597"/>
      <c r="R816" s="597"/>
      <c r="S816" s="597"/>
      <c r="T816" s="597"/>
      <c r="U816" s="597"/>
      <c r="V816" s="597"/>
      <c r="W816" s="597"/>
      <c r="X816" s="598"/>
      <c r="Y816" s="599">
        <v>3.8</v>
      </c>
      <c r="Z816" s="600"/>
      <c r="AA816" s="600"/>
      <c r="AB816" s="610"/>
      <c r="AC816" s="604" t="s">
        <v>767</v>
      </c>
      <c r="AD816" s="605"/>
      <c r="AE816" s="605"/>
      <c r="AF816" s="605"/>
      <c r="AG816" s="606"/>
      <c r="AH816" s="596" t="s">
        <v>840</v>
      </c>
      <c r="AI816" s="597"/>
      <c r="AJ816" s="597"/>
      <c r="AK816" s="597"/>
      <c r="AL816" s="597"/>
      <c r="AM816" s="597"/>
      <c r="AN816" s="597"/>
      <c r="AO816" s="597"/>
      <c r="AP816" s="597"/>
      <c r="AQ816" s="597"/>
      <c r="AR816" s="597"/>
      <c r="AS816" s="597"/>
      <c r="AT816" s="598"/>
      <c r="AU816" s="599">
        <v>1</v>
      </c>
      <c r="AV816" s="600"/>
      <c r="AW816" s="600"/>
      <c r="AX816" s="601"/>
      <c r="AY816">
        <f t="shared" si="116"/>
        <v>2</v>
      </c>
    </row>
    <row r="817" spans="1:51" ht="24.75" customHeight="1" x14ac:dyDescent="0.15">
      <c r="A817" s="629"/>
      <c r="B817" s="630"/>
      <c r="C817" s="630"/>
      <c r="D817" s="630"/>
      <c r="E817" s="630"/>
      <c r="F817" s="631"/>
      <c r="G817" s="604" t="s">
        <v>824</v>
      </c>
      <c r="H817" s="605"/>
      <c r="I817" s="605"/>
      <c r="J817" s="605"/>
      <c r="K817" s="606"/>
      <c r="L817" s="596" t="s">
        <v>825</v>
      </c>
      <c r="M817" s="597"/>
      <c r="N817" s="597"/>
      <c r="O817" s="597"/>
      <c r="P817" s="597"/>
      <c r="Q817" s="597"/>
      <c r="R817" s="597"/>
      <c r="S817" s="597"/>
      <c r="T817" s="597"/>
      <c r="U817" s="597"/>
      <c r="V817" s="597"/>
      <c r="W817" s="597"/>
      <c r="X817" s="598"/>
      <c r="Y817" s="599">
        <v>0</v>
      </c>
      <c r="Z817" s="600"/>
      <c r="AA817" s="600"/>
      <c r="AB817" s="610"/>
      <c r="AC817" s="604" t="s">
        <v>794</v>
      </c>
      <c r="AD817" s="605"/>
      <c r="AE817" s="605"/>
      <c r="AF817" s="605"/>
      <c r="AG817" s="606"/>
      <c r="AH817" s="596" t="s">
        <v>841</v>
      </c>
      <c r="AI817" s="597"/>
      <c r="AJ817" s="597"/>
      <c r="AK817" s="597"/>
      <c r="AL817" s="597"/>
      <c r="AM817" s="597"/>
      <c r="AN817" s="597"/>
      <c r="AO817" s="597"/>
      <c r="AP817" s="597"/>
      <c r="AQ817" s="597"/>
      <c r="AR817" s="597"/>
      <c r="AS817" s="597"/>
      <c r="AT817" s="598"/>
      <c r="AU817" s="599">
        <v>1</v>
      </c>
      <c r="AV817" s="600"/>
      <c r="AW817" s="600"/>
      <c r="AX817" s="601"/>
      <c r="AY817">
        <f t="shared" si="116"/>
        <v>2</v>
      </c>
    </row>
    <row r="818" spans="1:51" ht="24.75" customHeight="1" x14ac:dyDescent="0.15">
      <c r="A818" s="629"/>
      <c r="B818" s="630"/>
      <c r="C818" s="630"/>
      <c r="D818" s="630"/>
      <c r="E818" s="630"/>
      <c r="F818" s="631"/>
      <c r="G818" s="604" t="s">
        <v>768</v>
      </c>
      <c r="H818" s="605"/>
      <c r="I818" s="605"/>
      <c r="J818" s="605"/>
      <c r="K818" s="606"/>
      <c r="L818" s="596" t="s">
        <v>828</v>
      </c>
      <c r="M818" s="597"/>
      <c r="N818" s="597"/>
      <c r="O818" s="597"/>
      <c r="P818" s="597"/>
      <c r="Q818" s="597"/>
      <c r="R818" s="597"/>
      <c r="S818" s="597"/>
      <c r="T818" s="597"/>
      <c r="U818" s="597"/>
      <c r="V818" s="597"/>
      <c r="W818" s="597"/>
      <c r="X818" s="598"/>
      <c r="Y818" s="599">
        <v>0.2</v>
      </c>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x14ac:dyDescent="0.15">
      <c r="A819" s="629"/>
      <c r="B819" s="630"/>
      <c r="C819" s="630"/>
      <c r="D819" s="630"/>
      <c r="E819" s="630"/>
      <c r="F819" s="631"/>
      <c r="G819" s="604" t="s">
        <v>826</v>
      </c>
      <c r="H819" s="605"/>
      <c r="I819" s="605"/>
      <c r="J819" s="605"/>
      <c r="K819" s="606"/>
      <c r="L819" s="596" t="s">
        <v>829</v>
      </c>
      <c r="M819" s="597"/>
      <c r="N819" s="597"/>
      <c r="O819" s="597"/>
      <c r="P819" s="597"/>
      <c r="Q819" s="597"/>
      <c r="R819" s="597"/>
      <c r="S819" s="597"/>
      <c r="T819" s="597"/>
      <c r="U819" s="597"/>
      <c r="V819" s="597"/>
      <c r="W819" s="597"/>
      <c r="X819" s="598"/>
      <c r="Y819" s="599">
        <v>0.1</v>
      </c>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4.0999999999999996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53</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797</v>
      </c>
      <c r="D845" s="343"/>
      <c r="E845" s="343"/>
      <c r="F845" s="343"/>
      <c r="G845" s="343"/>
      <c r="H845" s="343"/>
      <c r="I845" s="343"/>
      <c r="J845" s="903">
        <v>7000020010006</v>
      </c>
      <c r="K845" s="904"/>
      <c r="L845" s="904"/>
      <c r="M845" s="904"/>
      <c r="N845" s="904"/>
      <c r="O845" s="905"/>
      <c r="P845" s="359" t="s">
        <v>807</v>
      </c>
      <c r="Q845" s="346"/>
      <c r="R845" s="346"/>
      <c r="S845" s="346"/>
      <c r="T845" s="346"/>
      <c r="U845" s="346"/>
      <c r="V845" s="346"/>
      <c r="W845" s="346"/>
      <c r="X845" s="346"/>
      <c r="Y845" s="347">
        <v>51.9</v>
      </c>
      <c r="Z845" s="348"/>
      <c r="AA845" s="348"/>
      <c r="AB845" s="349"/>
      <c r="AC845" s="350" t="s">
        <v>809</v>
      </c>
      <c r="AD845" s="351"/>
      <c r="AE845" s="351"/>
      <c r="AF845" s="351"/>
      <c r="AG845" s="351"/>
      <c r="AH845" s="366" t="s">
        <v>810</v>
      </c>
      <c r="AI845" s="367"/>
      <c r="AJ845" s="367"/>
      <c r="AK845" s="367"/>
      <c r="AL845" s="354" t="s">
        <v>810</v>
      </c>
      <c r="AM845" s="355"/>
      <c r="AN845" s="355"/>
      <c r="AO845" s="356"/>
      <c r="AP845" s="357" t="s">
        <v>810</v>
      </c>
      <c r="AQ845" s="357"/>
      <c r="AR845" s="357"/>
      <c r="AS845" s="357"/>
      <c r="AT845" s="357"/>
      <c r="AU845" s="357"/>
      <c r="AV845" s="357"/>
      <c r="AW845" s="357"/>
      <c r="AX845" s="357"/>
    </row>
    <row r="846" spans="1:51" ht="48.75" customHeight="1" x14ac:dyDescent="0.15">
      <c r="A846" s="370">
        <v>2</v>
      </c>
      <c r="B846" s="370">
        <v>1</v>
      </c>
      <c r="C846" s="358" t="s">
        <v>798</v>
      </c>
      <c r="D846" s="343"/>
      <c r="E846" s="343"/>
      <c r="F846" s="343"/>
      <c r="G846" s="343"/>
      <c r="H846" s="343"/>
      <c r="I846" s="343"/>
      <c r="J846" s="903">
        <v>5000020150002</v>
      </c>
      <c r="K846" s="904"/>
      <c r="L846" s="904"/>
      <c r="M846" s="904"/>
      <c r="N846" s="904"/>
      <c r="O846" s="905"/>
      <c r="P846" s="359" t="s">
        <v>807</v>
      </c>
      <c r="Q846" s="346"/>
      <c r="R846" s="346"/>
      <c r="S846" s="346"/>
      <c r="T846" s="346"/>
      <c r="U846" s="346"/>
      <c r="V846" s="346"/>
      <c r="W846" s="346"/>
      <c r="X846" s="346"/>
      <c r="Y846" s="347">
        <v>50.9</v>
      </c>
      <c r="Z846" s="348"/>
      <c r="AA846" s="348"/>
      <c r="AB846" s="349"/>
      <c r="AC846" s="350" t="s">
        <v>809</v>
      </c>
      <c r="AD846" s="351"/>
      <c r="AE846" s="351"/>
      <c r="AF846" s="351"/>
      <c r="AG846" s="351"/>
      <c r="AH846" s="366" t="s">
        <v>810</v>
      </c>
      <c r="AI846" s="367"/>
      <c r="AJ846" s="367"/>
      <c r="AK846" s="367"/>
      <c r="AL846" s="354" t="s">
        <v>810</v>
      </c>
      <c r="AM846" s="355"/>
      <c r="AN846" s="355"/>
      <c r="AO846" s="356"/>
      <c r="AP846" s="357" t="s">
        <v>810</v>
      </c>
      <c r="AQ846" s="357"/>
      <c r="AR846" s="357"/>
      <c r="AS846" s="357"/>
      <c r="AT846" s="357"/>
      <c r="AU846" s="357"/>
      <c r="AV846" s="357"/>
      <c r="AW846" s="357"/>
      <c r="AX846" s="357"/>
      <c r="AY846">
        <f>COUNTA($C$846)</f>
        <v>1</v>
      </c>
    </row>
    <row r="847" spans="1:51" ht="48.75" customHeight="1" x14ac:dyDescent="0.15">
      <c r="A847" s="370">
        <v>3</v>
      </c>
      <c r="B847" s="370">
        <v>1</v>
      </c>
      <c r="C847" s="358" t="s">
        <v>799</v>
      </c>
      <c r="D847" s="343"/>
      <c r="E847" s="343"/>
      <c r="F847" s="343"/>
      <c r="G847" s="343"/>
      <c r="H847" s="343"/>
      <c r="I847" s="343"/>
      <c r="J847" s="903">
        <v>2000020170003</v>
      </c>
      <c r="K847" s="904"/>
      <c r="L847" s="904"/>
      <c r="M847" s="904"/>
      <c r="N847" s="904"/>
      <c r="O847" s="905"/>
      <c r="P847" s="359" t="s">
        <v>807</v>
      </c>
      <c r="Q847" s="346"/>
      <c r="R847" s="346"/>
      <c r="S847" s="346"/>
      <c r="T847" s="346"/>
      <c r="U847" s="346"/>
      <c r="V847" s="346"/>
      <c r="W847" s="346"/>
      <c r="X847" s="346"/>
      <c r="Y847" s="347">
        <v>50.8</v>
      </c>
      <c r="Z847" s="348"/>
      <c r="AA847" s="348"/>
      <c r="AB847" s="349"/>
      <c r="AC847" s="350" t="s">
        <v>809</v>
      </c>
      <c r="AD847" s="351"/>
      <c r="AE847" s="351"/>
      <c r="AF847" s="351"/>
      <c r="AG847" s="351"/>
      <c r="AH847" s="352" t="s">
        <v>810</v>
      </c>
      <c r="AI847" s="353"/>
      <c r="AJ847" s="353"/>
      <c r="AK847" s="353"/>
      <c r="AL847" s="354" t="s">
        <v>810</v>
      </c>
      <c r="AM847" s="355"/>
      <c r="AN847" s="355"/>
      <c r="AO847" s="356"/>
      <c r="AP847" s="357" t="s">
        <v>810</v>
      </c>
      <c r="AQ847" s="357"/>
      <c r="AR847" s="357"/>
      <c r="AS847" s="357"/>
      <c r="AT847" s="357"/>
      <c r="AU847" s="357"/>
      <c r="AV847" s="357"/>
      <c r="AW847" s="357"/>
      <c r="AX847" s="357"/>
      <c r="AY847">
        <f>COUNTA($C$847)</f>
        <v>1</v>
      </c>
    </row>
    <row r="848" spans="1:51" ht="48.75" customHeight="1" x14ac:dyDescent="0.15">
      <c r="A848" s="370">
        <v>4</v>
      </c>
      <c r="B848" s="370">
        <v>1</v>
      </c>
      <c r="C848" s="358" t="s">
        <v>800</v>
      </c>
      <c r="D848" s="343"/>
      <c r="E848" s="343"/>
      <c r="F848" s="343"/>
      <c r="G848" s="343"/>
      <c r="H848" s="343"/>
      <c r="I848" s="343"/>
      <c r="J848" s="903">
        <v>7000020340006</v>
      </c>
      <c r="K848" s="904"/>
      <c r="L848" s="904"/>
      <c r="M848" s="904"/>
      <c r="N848" s="904"/>
      <c r="O848" s="905"/>
      <c r="P848" s="359" t="s">
        <v>807</v>
      </c>
      <c r="Q848" s="346"/>
      <c r="R848" s="346"/>
      <c r="S848" s="346"/>
      <c r="T848" s="346"/>
      <c r="U848" s="346"/>
      <c r="V848" s="346"/>
      <c r="W848" s="346"/>
      <c r="X848" s="346"/>
      <c r="Y848" s="347">
        <v>50.7</v>
      </c>
      <c r="Z848" s="348"/>
      <c r="AA848" s="348"/>
      <c r="AB848" s="349"/>
      <c r="AC848" s="350" t="s">
        <v>809</v>
      </c>
      <c r="AD848" s="351"/>
      <c r="AE848" s="351"/>
      <c r="AF848" s="351"/>
      <c r="AG848" s="351"/>
      <c r="AH848" s="352" t="s">
        <v>810</v>
      </c>
      <c r="AI848" s="353"/>
      <c r="AJ848" s="353"/>
      <c r="AK848" s="353"/>
      <c r="AL848" s="354" t="s">
        <v>810</v>
      </c>
      <c r="AM848" s="355"/>
      <c r="AN848" s="355"/>
      <c r="AO848" s="356"/>
      <c r="AP848" s="357" t="s">
        <v>810</v>
      </c>
      <c r="AQ848" s="357"/>
      <c r="AR848" s="357"/>
      <c r="AS848" s="357"/>
      <c r="AT848" s="357"/>
      <c r="AU848" s="357"/>
      <c r="AV848" s="357"/>
      <c r="AW848" s="357"/>
      <c r="AX848" s="357"/>
      <c r="AY848">
        <f>COUNTA($C$848)</f>
        <v>1</v>
      </c>
    </row>
    <row r="849" spans="1:51" ht="30" customHeight="1" x14ac:dyDescent="0.15">
      <c r="A849" s="370">
        <v>5</v>
      </c>
      <c r="B849" s="370">
        <v>1</v>
      </c>
      <c r="C849" s="358" t="s">
        <v>801</v>
      </c>
      <c r="D849" s="343"/>
      <c r="E849" s="343"/>
      <c r="F849" s="343"/>
      <c r="G849" s="343"/>
      <c r="H849" s="343"/>
      <c r="I849" s="343"/>
      <c r="J849" s="903">
        <v>8000020130001</v>
      </c>
      <c r="K849" s="904"/>
      <c r="L849" s="904"/>
      <c r="M849" s="904"/>
      <c r="N849" s="904"/>
      <c r="O849" s="905"/>
      <c r="P849" s="359" t="s">
        <v>808</v>
      </c>
      <c r="Q849" s="346"/>
      <c r="R849" s="346"/>
      <c r="S849" s="346"/>
      <c r="T849" s="346"/>
      <c r="U849" s="346"/>
      <c r="V849" s="346"/>
      <c r="W849" s="346"/>
      <c r="X849" s="346"/>
      <c r="Y849" s="347">
        <v>38.5</v>
      </c>
      <c r="Z849" s="348"/>
      <c r="AA849" s="348"/>
      <c r="AB849" s="349"/>
      <c r="AC849" s="350" t="s">
        <v>809</v>
      </c>
      <c r="AD849" s="351"/>
      <c r="AE849" s="351"/>
      <c r="AF849" s="351"/>
      <c r="AG849" s="351"/>
      <c r="AH849" s="352" t="s">
        <v>810</v>
      </c>
      <c r="AI849" s="353"/>
      <c r="AJ849" s="353"/>
      <c r="AK849" s="353"/>
      <c r="AL849" s="354" t="s">
        <v>810</v>
      </c>
      <c r="AM849" s="355"/>
      <c r="AN849" s="355"/>
      <c r="AO849" s="356"/>
      <c r="AP849" s="357" t="s">
        <v>810</v>
      </c>
      <c r="AQ849" s="357"/>
      <c r="AR849" s="357"/>
      <c r="AS849" s="357"/>
      <c r="AT849" s="357"/>
      <c r="AU849" s="357"/>
      <c r="AV849" s="357"/>
      <c r="AW849" s="357"/>
      <c r="AX849" s="357"/>
      <c r="AY849">
        <f>COUNTA($C$849)</f>
        <v>1</v>
      </c>
    </row>
    <row r="850" spans="1:51" ht="30" customHeight="1" x14ac:dyDescent="0.15">
      <c r="A850" s="370">
        <v>6</v>
      </c>
      <c r="B850" s="370">
        <v>1</v>
      </c>
      <c r="C850" s="358" t="s">
        <v>802</v>
      </c>
      <c r="D850" s="343"/>
      <c r="E850" s="343"/>
      <c r="F850" s="343"/>
      <c r="G850" s="343"/>
      <c r="H850" s="343"/>
      <c r="I850" s="343"/>
      <c r="J850" s="903">
        <v>3000020141003</v>
      </c>
      <c r="K850" s="904"/>
      <c r="L850" s="904"/>
      <c r="M850" s="904"/>
      <c r="N850" s="904"/>
      <c r="O850" s="905"/>
      <c r="P850" s="359" t="s">
        <v>808</v>
      </c>
      <c r="Q850" s="346"/>
      <c r="R850" s="346"/>
      <c r="S850" s="346"/>
      <c r="T850" s="346"/>
      <c r="U850" s="346"/>
      <c r="V850" s="346"/>
      <c r="W850" s="346"/>
      <c r="X850" s="346"/>
      <c r="Y850" s="347">
        <v>11.5</v>
      </c>
      <c r="Z850" s="348"/>
      <c r="AA850" s="348"/>
      <c r="AB850" s="349"/>
      <c r="AC850" s="350" t="s">
        <v>809</v>
      </c>
      <c r="AD850" s="351"/>
      <c r="AE850" s="351"/>
      <c r="AF850" s="351"/>
      <c r="AG850" s="351"/>
      <c r="AH850" s="352" t="s">
        <v>810</v>
      </c>
      <c r="AI850" s="353"/>
      <c r="AJ850" s="353"/>
      <c r="AK850" s="353"/>
      <c r="AL850" s="354" t="s">
        <v>810</v>
      </c>
      <c r="AM850" s="355"/>
      <c r="AN850" s="355"/>
      <c r="AO850" s="356"/>
      <c r="AP850" s="357" t="s">
        <v>810</v>
      </c>
      <c r="AQ850" s="357"/>
      <c r="AR850" s="357"/>
      <c r="AS850" s="357"/>
      <c r="AT850" s="357"/>
      <c r="AU850" s="357"/>
      <c r="AV850" s="357"/>
      <c r="AW850" s="357"/>
      <c r="AX850" s="357"/>
      <c r="AY850">
        <f>COUNTA($C$850)</f>
        <v>1</v>
      </c>
    </row>
    <row r="851" spans="1:51" ht="30" customHeight="1" x14ac:dyDescent="0.15">
      <c r="A851" s="370">
        <v>7</v>
      </c>
      <c r="B851" s="370">
        <v>1</v>
      </c>
      <c r="C851" s="358" t="s">
        <v>803</v>
      </c>
      <c r="D851" s="343"/>
      <c r="E851" s="343"/>
      <c r="F851" s="343"/>
      <c r="G851" s="343"/>
      <c r="H851" s="343"/>
      <c r="I851" s="343"/>
      <c r="J851" s="903">
        <v>1000020470007</v>
      </c>
      <c r="K851" s="904"/>
      <c r="L851" s="904"/>
      <c r="M851" s="904"/>
      <c r="N851" s="904"/>
      <c r="O851" s="905"/>
      <c r="P851" s="359" t="s">
        <v>808</v>
      </c>
      <c r="Q851" s="346"/>
      <c r="R851" s="346"/>
      <c r="S851" s="346"/>
      <c r="T851" s="346"/>
      <c r="U851" s="346"/>
      <c r="V851" s="346"/>
      <c r="W851" s="346"/>
      <c r="X851" s="346"/>
      <c r="Y851" s="347">
        <v>5.8</v>
      </c>
      <c r="Z851" s="348"/>
      <c r="AA851" s="348"/>
      <c r="AB851" s="349"/>
      <c r="AC851" s="350" t="s">
        <v>809</v>
      </c>
      <c r="AD851" s="351"/>
      <c r="AE851" s="351"/>
      <c r="AF851" s="351"/>
      <c r="AG851" s="351"/>
      <c r="AH851" s="352" t="s">
        <v>810</v>
      </c>
      <c r="AI851" s="353"/>
      <c r="AJ851" s="353"/>
      <c r="AK851" s="353"/>
      <c r="AL851" s="354" t="s">
        <v>810</v>
      </c>
      <c r="AM851" s="355"/>
      <c r="AN851" s="355"/>
      <c r="AO851" s="356"/>
      <c r="AP851" s="357" t="s">
        <v>810</v>
      </c>
      <c r="AQ851" s="357"/>
      <c r="AR851" s="357"/>
      <c r="AS851" s="357"/>
      <c r="AT851" s="357"/>
      <c r="AU851" s="357"/>
      <c r="AV851" s="357"/>
      <c r="AW851" s="357"/>
      <c r="AX851" s="357"/>
      <c r="AY851">
        <f>COUNTA($C$851)</f>
        <v>1</v>
      </c>
    </row>
    <row r="852" spans="1:51" ht="30" customHeight="1" x14ac:dyDescent="0.15">
      <c r="A852" s="370">
        <v>8</v>
      </c>
      <c r="B852" s="370">
        <v>1</v>
      </c>
      <c r="C852" s="358" t="s">
        <v>804</v>
      </c>
      <c r="D852" s="343"/>
      <c r="E852" s="343"/>
      <c r="F852" s="343"/>
      <c r="G852" s="343"/>
      <c r="H852" s="343"/>
      <c r="I852" s="343"/>
      <c r="J852" s="903">
        <v>3000020231002</v>
      </c>
      <c r="K852" s="904"/>
      <c r="L852" s="904"/>
      <c r="M852" s="904"/>
      <c r="N852" s="904"/>
      <c r="O852" s="905"/>
      <c r="P852" s="359" t="s">
        <v>808</v>
      </c>
      <c r="Q852" s="346"/>
      <c r="R852" s="346"/>
      <c r="S852" s="346"/>
      <c r="T852" s="346"/>
      <c r="U852" s="346"/>
      <c r="V852" s="346"/>
      <c r="W852" s="346"/>
      <c r="X852" s="346"/>
      <c r="Y852" s="347">
        <v>5.0999999999999996</v>
      </c>
      <c r="Z852" s="348"/>
      <c r="AA852" s="348"/>
      <c r="AB852" s="349"/>
      <c r="AC852" s="350" t="s">
        <v>809</v>
      </c>
      <c r="AD852" s="351"/>
      <c r="AE852" s="351"/>
      <c r="AF852" s="351"/>
      <c r="AG852" s="351"/>
      <c r="AH852" s="352" t="s">
        <v>810</v>
      </c>
      <c r="AI852" s="353"/>
      <c r="AJ852" s="353"/>
      <c r="AK852" s="353"/>
      <c r="AL852" s="354" t="s">
        <v>810</v>
      </c>
      <c r="AM852" s="355"/>
      <c r="AN852" s="355"/>
      <c r="AO852" s="356"/>
      <c r="AP852" s="357" t="s">
        <v>810</v>
      </c>
      <c r="AQ852" s="357"/>
      <c r="AR852" s="357"/>
      <c r="AS852" s="357"/>
      <c r="AT852" s="357"/>
      <c r="AU852" s="357"/>
      <c r="AV852" s="357"/>
      <c r="AW852" s="357"/>
      <c r="AX852" s="357"/>
      <c r="AY852">
        <f>COUNTA($C$852)</f>
        <v>1</v>
      </c>
    </row>
    <row r="853" spans="1:51" ht="30" customHeight="1" x14ac:dyDescent="0.15">
      <c r="A853" s="370">
        <v>9</v>
      </c>
      <c r="B853" s="370">
        <v>1</v>
      </c>
      <c r="C853" s="358" t="s">
        <v>805</v>
      </c>
      <c r="D853" s="343"/>
      <c r="E853" s="343"/>
      <c r="F853" s="343"/>
      <c r="G853" s="343"/>
      <c r="H853" s="343"/>
      <c r="I853" s="343"/>
      <c r="J853" s="903">
        <v>4000020120006</v>
      </c>
      <c r="K853" s="904"/>
      <c r="L853" s="904"/>
      <c r="M853" s="904"/>
      <c r="N853" s="904"/>
      <c r="O853" s="905"/>
      <c r="P853" s="359" t="s">
        <v>808</v>
      </c>
      <c r="Q853" s="346"/>
      <c r="R853" s="346"/>
      <c r="S853" s="346"/>
      <c r="T853" s="346"/>
      <c r="U853" s="346"/>
      <c r="V853" s="346"/>
      <c r="W853" s="346"/>
      <c r="X853" s="346"/>
      <c r="Y853" s="347">
        <v>5</v>
      </c>
      <c r="Z853" s="348"/>
      <c r="AA853" s="348"/>
      <c r="AB853" s="349"/>
      <c r="AC853" s="350" t="s">
        <v>809</v>
      </c>
      <c r="AD853" s="351"/>
      <c r="AE853" s="351"/>
      <c r="AF853" s="351"/>
      <c r="AG853" s="351"/>
      <c r="AH853" s="352" t="s">
        <v>810</v>
      </c>
      <c r="AI853" s="353"/>
      <c r="AJ853" s="353"/>
      <c r="AK853" s="353"/>
      <c r="AL853" s="354" t="s">
        <v>810</v>
      </c>
      <c r="AM853" s="355"/>
      <c r="AN853" s="355"/>
      <c r="AO853" s="356"/>
      <c r="AP853" s="357" t="s">
        <v>810</v>
      </c>
      <c r="AQ853" s="357"/>
      <c r="AR853" s="357"/>
      <c r="AS853" s="357"/>
      <c r="AT853" s="357"/>
      <c r="AU853" s="357"/>
      <c r="AV853" s="357"/>
      <c r="AW853" s="357"/>
      <c r="AX853" s="357"/>
      <c r="AY853">
        <f>COUNTA($C$853)</f>
        <v>1</v>
      </c>
    </row>
    <row r="854" spans="1:51" ht="30" customHeight="1" x14ac:dyDescent="0.15">
      <c r="A854" s="370">
        <v>10</v>
      </c>
      <c r="B854" s="370">
        <v>1</v>
      </c>
      <c r="C854" s="358" t="s">
        <v>806</v>
      </c>
      <c r="D854" s="343"/>
      <c r="E854" s="343"/>
      <c r="F854" s="343"/>
      <c r="G854" s="343"/>
      <c r="H854" s="343"/>
      <c r="I854" s="343"/>
      <c r="J854" s="903">
        <v>7000020250007</v>
      </c>
      <c r="K854" s="904"/>
      <c r="L854" s="904"/>
      <c r="M854" s="904"/>
      <c r="N854" s="904"/>
      <c r="O854" s="905"/>
      <c r="P854" s="359" t="s">
        <v>808</v>
      </c>
      <c r="Q854" s="346"/>
      <c r="R854" s="346"/>
      <c r="S854" s="346"/>
      <c r="T854" s="346"/>
      <c r="U854" s="346"/>
      <c r="V854" s="346"/>
      <c r="W854" s="346"/>
      <c r="X854" s="346"/>
      <c r="Y854" s="347">
        <v>3.7</v>
      </c>
      <c r="Z854" s="348"/>
      <c r="AA854" s="348"/>
      <c r="AB854" s="349"/>
      <c r="AC854" s="350" t="s">
        <v>809</v>
      </c>
      <c r="AD854" s="351"/>
      <c r="AE854" s="351"/>
      <c r="AF854" s="351"/>
      <c r="AG854" s="351"/>
      <c r="AH854" s="352" t="s">
        <v>810</v>
      </c>
      <c r="AI854" s="353"/>
      <c r="AJ854" s="353"/>
      <c r="AK854" s="353"/>
      <c r="AL854" s="354" t="s">
        <v>810</v>
      </c>
      <c r="AM854" s="355"/>
      <c r="AN854" s="355"/>
      <c r="AO854" s="356"/>
      <c r="AP854" s="357" t="s">
        <v>810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811</v>
      </c>
      <c r="D878" s="343"/>
      <c r="E878" s="343"/>
      <c r="F878" s="343"/>
      <c r="G878" s="343"/>
      <c r="H878" s="343"/>
      <c r="I878" s="343"/>
      <c r="J878" s="344">
        <v>1011105003191</v>
      </c>
      <c r="K878" s="345"/>
      <c r="L878" s="345"/>
      <c r="M878" s="345"/>
      <c r="N878" s="345"/>
      <c r="O878" s="345"/>
      <c r="P878" s="359" t="s">
        <v>812</v>
      </c>
      <c r="Q878" s="346"/>
      <c r="R878" s="346"/>
      <c r="S878" s="346"/>
      <c r="T878" s="346"/>
      <c r="U878" s="346"/>
      <c r="V878" s="346"/>
      <c r="W878" s="346"/>
      <c r="X878" s="346"/>
      <c r="Y878" s="347">
        <v>9.1</v>
      </c>
      <c r="Z878" s="348"/>
      <c r="AA878" s="348"/>
      <c r="AB878" s="349"/>
      <c r="AC878" s="350" t="s">
        <v>375</v>
      </c>
      <c r="AD878" s="351"/>
      <c r="AE878" s="351"/>
      <c r="AF878" s="351"/>
      <c r="AG878" s="351"/>
      <c r="AH878" s="366" t="s">
        <v>810</v>
      </c>
      <c r="AI878" s="367"/>
      <c r="AJ878" s="367"/>
      <c r="AK878" s="367"/>
      <c r="AL878" s="354">
        <v>100</v>
      </c>
      <c r="AM878" s="355"/>
      <c r="AN878" s="355"/>
      <c r="AO878" s="356"/>
      <c r="AP878" s="357" t="s">
        <v>810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813</v>
      </c>
      <c r="D911" s="343"/>
      <c r="E911" s="343"/>
      <c r="F911" s="343"/>
      <c r="G911" s="343"/>
      <c r="H911" s="343"/>
      <c r="I911" s="343"/>
      <c r="J911" s="344">
        <v>6430005004014</v>
      </c>
      <c r="K911" s="345"/>
      <c r="L911" s="345"/>
      <c r="M911" s="345"/>
      <c r="N911" s="345"/>
      <c r="O911" s="345"/>
      <c r="P911" s="359" t="s">
        <v>814</v>
      </c>
      <c r="Q911" s="346"/>
      <c r="R911" s="346"/>
      <c r="S911" s="346"/>
      <c r="T911" s="346"/>
      <c r="U911" s="346"/>
      <c r="V911" s="346"/>
      <c r="W911" s="346"/>
      <c r="X911" s="346"/>
      <c r="Y911" s="347">
        <v>31.5</v>
      </c>
      <c r="Z911" s="348"/>
      <c r="AA911" s="348"/>
      <c r="AB911" s="349"/>
      <c r="AC911" s="350" t="s">
        <v>375</v>
      </c>
      <c r="AD911" s="351"/>
      <c r="AE911" s="351"/>
      <c r="AF911" s="351"/>
      <c r="AG911" s="351"/>
      <c r="AH911" s="366" t="s">
        <v>810</v>
      </c>
      <c r="AI911" s="367"/>
      <c r="AJ911" s="367"/>
      <c r="AK911" s="367"/>
      <c r="AL911" s="354">
        <v>100</v>
      </c>
      <c r="AM911" s="355"/>
      <c r="AN911" s="355"/>
      <c r="AO911" s="356"/>
      <c r="AP911" s="357" t="s">
        <v>810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815</v>
      </c>
      <c r="D944" s="343"/>
      <c r="E944" s="343"/>
      <c r="F944" s="343"/>
      <c r="G944" s="343"/>
      <c r="H944" s="343"/>
      <c r="I944" s="343"/>
      <c r="J944" s="344">
        <v>2450005001797</v>
      </c>
      <c r="K944" s="345"/>
      <c r="L944" s="345"/>
      <c r="M944" s="345"/>
      <c r="N944" s="345"/>
      <c r="O944" s="345"/>
      <c r="P944" s="359" t="s">
        <v>816</v>
      </c>
      <c r="Q944" s="346"/>
      <c r="R944" s="346"/>
      <c r="S944" s="346"/>
      <c r="T944" s="346"/>
      <c r="U944" s="346"/>
      <c r="V944" s="346"/>
      <c r="W944" s="346"/>
      <c r="X944" s="346"/>
      <c r="Y944" s="347">
        <v>4.0999999999999996</v>
      </c>
      <c r="Z944" s="348"/>
      <c r="AA944" s="348"/>
      <c r="AB944" s="349"/>
      <c r="AC944" s="350" t="s">
        <v>375</v>
      </c>
      <c r="AD944" s="351"/>
      <c r="AE944" s="351"/>
      <c r="AF944" s="351"/>
      <c r="AG944" s="351"/>
      <c r="AH944" s="366" t="s">
        <v>810</v>
      </c>
      <c r="AI944" s="367"/>
      <c r="AJ944" s="367"/>
      <c r="AK944" s="367"/>
      <c r="AL944" s="354">
        <v>100</v>
      </c>
      <c r="AM944" s="355"/>
      <c r="AN944" s="355"/>
      <c r="AO944" s="356"/>
      <c r="AP944" s="357" t="s">
        <v>810</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817</v>
      </c>
      <c r="D977" s="343"/>
      <c r="E977" s="343"/>
      <c r="F977" s="343"/>
      <c r="G977" s="343"/>
      <c r="H977" s="343"/>
      <c r="I977" s="343"/>
      <c r="J977" s="344">
        <v>8430005004986</v>
      </c>
      <c r="K977" s="345"/>
      <c r="L977" s="345"/>
      <c r="M977" s="345"/>
      <c r="N977" s="345"/>
      <c r="O977" s="345"/>
      <c r="P977" s="359" t="s">
        <v>816</v>
      </c>
      <c r="Q977" s="346"/>
      <c r="R977" s="346"/>
      <c r="S977" s="346"/>
      <c r="T977" s="346"/>
      <c r="U977" s="346"/>
      <c r="V977" s="346"/>
      <c r="W977" s="346"/>
      <c r="X977" s="346"/>
      <c r="Y977" s="347">
        <v>4.0999999999999996</v>
      </c>
      <c r="Z977" s="348"/>
      <c r="AA977" s="348"/>
      <c r="AB977" s="349"/>
      <c r="AC977" s="350" t="s">
        <v>375</v>
      </c>
      <c r="AD977" s="351"/>
      <c r="AE977" s="351"/>
      <c r="AF977" s="351"/>
      <c r="AG977" s="351"/>
      <c r="AH977" s="366" t="s">
        <v>810</v>
      </c>
      <c r="AI977" s="367"/>
      <c r="AJ977" s="367"/>
      <c r="AK977" s="367"/>
      <c r="AL977" s="354">
        <v>100</v>
      </c>
      <c r="AM977" s="355"/>
      <c r="AN977" s="355"/>
      <c r="AO977" s="356"/>
      <c r="AP977" s="357" t="s">
        <v>810</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818</v>
      </c>
      <c r="D1010" s="343"/>
      <c r="E1010" s="343"/>
      <c r="F1010" s="343"/>
      <c r="G1010" s="343"/>
      <c r="H1010" s="343"/>
      <c r="I1010" s="343"/>
      <c r="J1010" s="344">
        <v>9010005016602</v>
      </c>
      <c r="K1010" s="345"/>
      <c r="L1010" s="345"/>
      <c r="M1010" s="345"/>
      <c r="N1010" s="345"/>
      <c r="O1010" s="345"/>
      <c r="P1010" s="359" t="s">
        <v>819</v>
      </c>
      <c r="Q1010" s="346"/>
      <c r="R1010" s="346"/>
      <c r="S1010" s="346"/>
      <c r="T1010" s="346"/>
      <c r="U1010" s="346"/>
      <c r="V1010" s="346"/>
      <c r="W1010" s="346"/>
      <c r="X1010" s="346"/>
      <c r="Y1010" s="347">
        <v>53</v>
      </c>
      <c r="Z1010" s="348"/>
      <c r="AA1010" s="348"/>
      <c r="AB1010" s="349"/>
      <c r="AC1010" s="350" t="s">
        <v>809</v>
      </c>
      <c r="AD1010" s="351"/>
      <c r="AE1010" s="351"/>
      <c r="AF1010" s="351"/>
      <c r="AG1010" s="351"/>
      <c r="AH1010" s="366" t="s">
        <v>810</v>
      </c>
      <c r="AI1010" s="367"/>
      <c r="AJ1010" s="367"/>
      <c r="AK1010" s="367"/>
      <c r="AL1010" s="354">
        <v>100</v>
      </c>
      <c r="AM1010" s="355"/>
      <c r="AN1010" s="355"/>
      <c r="AO1010" s="356"/>
      <c r="AP1010" s="357" t="s">
        <v>810</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810</v>
      </c>
      <c r="F1110" s="369"/>
      <c r="G1110" s="369"/>
      <c r="H1110" s="369"/>
      <c r="I1110" s="369"/>
      <c r="J1110" s="344" t="s">
        <v>810</v>
      </c>
      <c r="K1110" s="345"/>
      <c r="L1110" s="345"/>
      <c r="M1110" s="345"/>
      <c r="N1110" s="345"/>
      <c r="O1110" s="345"/>
      <c r="P1110" s="359" t="s">
        <v>810</v>
      </c>
      <c r="Q1110" s="346"/>
      <c r="R1110" s="346"/>
      <c r="S1110" s="346"/>
      <c r="T1110" s="346"/>
      <c r="U1110" s="346"/>
      <c r="V1110" s="346"/>
      <c r="W1110" s="346"/>
      <c r="X1110" s="346"/>
      <c r="Y1110" s="347"/>
      <c r="Z1110" s="348"/>
      <c r="AA1110" s="348"/>
      <c r="AB1110" s="349"/>
      <c r="AC1110" s="350"/>
      <c r="AD1110" s="351"/>
      <c r="AE1110" s="351"/>
      <c r="AF1110" s="351"/>
      <c r="AG1110" s="351"/>
      <c r="AH1110" s="352" t="s">
        <v>810</v>
      </c>
      <c r="AI1110" s="353"/>
      <c r="AJ1110" s="353"/>
      <c r="AK1110" s="353"/>
      <c r="AL1110" s="354" t="s">
        <v>810</v>
      </c>
      <c r="AM1110" s="355"/>
      <c r="AN1110" s="355"/>
      <c r="AO1110" s="356"/>
      <c r="AP1110" s="357" t="s">
        <v>810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0">
    <cfRule type="expression" dxfId="2805" priority="13891">
      <formula>IF(RIGHT(TEXT(Y790,"0.#"),1)=".",FALSE,TRUE)</formula>
    </cfRule>
    <cfRule type="expression" dxfId="2804" priority="13892">
      <formula>IF(RIGHT(TEXT(Y790,"0.#"),1)=".",TRUE,FALSE)</formula>
    </cfRule>
  </conditionalFormatting>
  <conditionalFormatting sqref="Y799">
    <cfRule type="expression" dxfId="2803" priority="13887">
      <formula>IF(RIGHT(TEXT(Y799,"0.#"),1)=".",FALSE,TRUE)</formula>
    </cfRule>
    <cfRule type="expression" dxfId="2802" priority="13888">
      <formula>IF(RIGHT(TEXT(Y799,"0.#"),1)=".",TRUE,FALSE)</formula>
    </cfRule>
  </conditionalFormatting>
  <conditionalFormatting sqref="Y830:Y837 Y828 Y817:Y824 Y815 Y804 Y802">
    <cfRule type="expression" dxfId="2801" priority="13669">
      <formula>IF(RIGHT(TEXT(Y802,"0.#"),1)=".",FALSE,TRUE)</formula>
    </cfRule>
    <cfRule type="expression" dxfId="2800" priority="13670">
      <formula>IF(RIGHT(TEXT(Y802,"0.#"),1)=".",TRUE,FALSE)</formula>
    </cfRule>
  </conditionalFormatting>
  <conditionalFormatting sqref="P16:AQ17 P15:AX15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91:Y798 Y789">
    <cfRule type="expression" dxfId="2793" priority="13693">
      <formula>IF(RIGHT(TEXT(Y789,"0.#"),1)=".",FALSE,TRUE)</formula>
    </cfRule>
    <cfRule type="expression" dxfId="2792" priority="13694">
      <formula>IF(RIGHT(TEXT(Y789,"0.#"),1)=".",TRUE,FALSE)</formula>
    </cfRule>
  </conditionalFormatting>
  <conditionalFormatting sqref="AU790">
    <cfRule type="expression" dxfId="2791" priority="13691">
      <formula>IF(RIGHT(TEXT(AU790,"0.#"),1)=".",FALSE,TRUE)</formula>
    </cfRule>
    <cfRule type="expression" dxfId="2790" priority="13692">
      <formula>IF(RIGHT(TEXT(AU790,"0.#"),1)=".",TRUE,FALSE)</formula>
    </cfRule>
  </conditionalFormatting>
  <conditionalFormatting sqref="AU799">
    <cfRule type="expression" dxfId="2789" priority="13689">
      <formula>IF(RIGHT(TEXT(AU799,"0.#"),1)=".",FALSE,TRUE)</formula>
    </cfRule>
    <cfRule type="expression" dxfId="2788" priority="13690">
      <formula>IF(RIGHT(TEXT(AU799,"0.#"),1)=".",TRUE,FALSE)</formula>
    </cfRule>
  </conditionalFormatting>
  <conditionalFormatting sqref="AU791:AU798 AU789">
    <cfRule type="expression" dxfId="2787" priority="13687">
      <formula>IF(RIGHT(TEXT(AU789,"0.#"),1)=".",FALSE,TRUE)</formula>
    </cfRule>
    <cfRule type="expression" dxfId="2786" priority="13688">
      <formula>IF(RIGHT(TEXT(AU789,"0.#"),1)=".",TRUE,FALSE)</formula>
    </cfRule>
  </conditionalFormatting>
  <conditionalFormatting sqref="Y829 Y816 Y803">
    <cfRule type="expression" dxfId="2785" priority="13673">
      <formula>IF(RIGHT(TEXT(Y803,"0.#"),1)=".",FALSE,TRUE)</formula>
    </cfRule>
    <cfRule type="expression" dxfId="2784" priority="13674">
      <formula>IF(RIGHT(TEXT(Y803,"0.#"),1)=".",TRUE,FALSE)</formula>
    </cfRule>
  </conditionalFormatting>
  <conditionalFormatting sqref="Y838 Y825 Y812">
    <cfRule type="expression" dxfId="2783" priority="13671">
      <formula>IF(RIGHT(TEXT(Y812,"0.#"),1)=".",FALSE,TRUE)</formula>
    </cfRule>
    <cfRule type="expression" dxfId="2782" priority="13672">
      <formula>IF(RIGHT(TEXT(Y812,"0.#"),1)=".",TRUE,FALSE)</formula>
    </cfRule>
  </conditionalFormatting>
  <conditionalFormatting sqref="AU829 AU816 AU803">
    <cfRule type="expression" dxfId="2781" priority="13667">
      <formula>IF(RIGHT(TEXT(AU803,"0.#"),1)=".",FALSE,TRUE)</formula>
    </cfRule>
    <cfRule type="expression" dxfId="2780" priority="13668">
      <formula>IF(RIGHT(TEXT(AU803,"0.#"),1)=".",TRUE,FALSE)</formula>
    </cfRule>
  </conditionalFormatting>
  <conditionalFormatting sqref="AU838 AU825 AU812">
    <cfRule type="expression" dxfId="2779" priority="13665">
      <formula>IF(RIGHT(TEXT(AU812,"0.#"),1)=".",FALSE,TRUE)</formula>
    </cfRule>
    <cfRule type="expression" dxfId="2778" priority="13666">
      <formula>IF(RIGHT(TEXT(AU812,"0.#"),1)=".",TRUE,FALSE)</formula>
    </cfRule>
  </conditionalFormatting>
  <conditionalFormatting sqref="AU830:AU837 AU828 AU817:AU824 AU815 AU804:AU811 AU802">
    <cfRule type="expression" dxfId="2777" priority="13663">
      <formula>IF(RIGHT(TEXT(AU802,"0.#"),1)=".",FALSE,TRUE)</formula>
    </cfRule>
    <cfRule type="expression" dxfId="2776" priority="13664">
      <formula>IF(RIGHT(TEXT(AU802,"0.#"),1)=".",TRUE,FALSE)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74">
    <cfRule type="expression" dxfId="2511" priority="6641">
      <formula>IF(AND(AL847&gt;=0, RIGHT(TEXT(AL847,"0.#"),1)&lt;&gt;"."),TRUE,FALSE)</formula>
    </cfRule>
    <cfRule type="expression" dxfId="2510" priority="6642">
      <formula>IF(AND(AL847&gt;=0, RIGHT(TEXT(AL847,"0.#"),1)="."),TRUE,FALSE)</formula>
    </cfRule>
    <cfRule type="expression" dxfId="2509" priority="6643">
      <formula>IF(AND(AL847&lt;0, RIGHT(TEXT(AL847,"0.#"),1)&lt;&gt;"."),TRUE,FALSE)</formula>
    </cfRule>
    <cfRule type="expression" dxfId="2508" priority="6644">
      <formula>IF(AND(AL847&lt;0, 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7:Y874">
    <cfRule type="expression" dxfId="2437" priority="2969">
      <formula>IF(RIGHT(TEXT(Y847,"0.#"),1)=".",FALSE,TRUE)</formula>
    </cfRule>
    <cfRule type="expression" dxfId="2436" priority="2970">
      <formula>IF(RIGHT(TEXT(Y847,"0.#"),1)=".",TRUE,FALSE)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10:AO1139">
    <cfRule type="expression" dxfId="2407" priority="2875">
      <formula>IF(AND(AL1110&gt;=0, RIGHT(TEXT(AL1110,"0.#"),1)&lt;&gt;"."),TRUE,FALSE)</formula>
    </cfRule>
    <cfRule type="expression" dxfId="2406" priority="2876">
      <formula>IF(AND(AL1110&gt;=0, RIGHT(TEXT(AL1110,"0.#"),1)="."),TRUE,FALSE)</formula>
    </cfRule>
    <cfRule type="expression" dxfId="2405" priority="2877">
      <formula>IF(AND(AL1110&lt;0, RIGHT(TEXT(AL1110,"0.#"),1)&lt;&gt;"."),TRUE,FALSE)</formula>
    </cfRule>
    <cfRule type="expression" dxfId="2404" priority="2878">
      <formula>IF(AND(AL1110&lt;0, RIGHT(TEXT(AL1110,"0.#"),1)="."),TRUE,FALSE)</formula>
    </cfRule>
  </conditionalFormatting>
  <conditionalFormatting sqref="Y1110:Y1139">
    <cfRule type="expression" dxfId="2403" priority="2873">
      <formula>IF(RIGHT(TEXT(Y1110,"0.#"),1)=".",FALSE,TRUE)</formula>
    </cfRule>
    <cfRule type="expression" dxfId="2402" priority="2874">
      <formula>IF(RIGHT(TEXT(Y1110,"0.#"),1)=".",TRUE,FALSE)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45:AO846">
    <cfRule type="expression" dxfId="2393" priority="2827">
      <formula>IF(AND(AL845&gt;=0, RIGHT(TEXT(AL845,"0.#"),1)&lt;&gt;"."),TRUE,FALSE)</formula>
    </cfRule>
    <cfRule type="expression" dxfId="2392" priority="2828">
      <formula>IF(AND(AL845&gt;=0, RIGHT(TEXT(AL845,"0.#"),1)="."),TRUE,FALSE)</formula>
    </cfRule>
    <cfRule type="expression" dxfId="2391" priority="2829">
      <formula>IF(AND(AL845&lt;0, RIGHT(TEXT(AL845,"0.#"),1)&lt;&gt;"."),TRUE,FALSE)</formula>
    </cfRule>
    <cfRule type="expression" dxfId="2390" priority="2830">
      <formula>IF(AND(AL845&lt;0, RIGHT(TEXT(AL845,"0.#"),1)="."),TRUE,FALSE)</formula>
    </cfRule>
  </conditionalFormatting>
  <conditionalFormatting sqref="Y845:Y846">
    <cfRule type="expression" dxfId="2389" priority="2825">
      <formula>IF(RIGHT(TEXT(Y845,"0.#"),1)=".",FALSE,TRUE)</formula>
    </cfRule>
    <cfRule type="expression" dxfId="2388" priority="2826">
      <formula>IF(RIGHT(TEXT(Y845,"0.#"),1)=".",TRUE,FALSE)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80:Y907">
    <cfRule type="expression" dxfId="2071" priority="2085">
      <formula>IF(RIGHT(TEXT(Y880,"0.#"),1)=".",FALSE,TRUE)</formula>
    </cfRule>
    <cfRule type="expression" dxfId="2070" priority="2086">
      <formula>IF(RIGHT(TEXT(Y880,"0.#"),1)=".",TRUE,FALSE)</formula>
    </cfRule>
  </conditionalFormatting>
  <conditionalFormatting sqref="Y878:Y879">
    <cfRule type="expression" dxfId="2069" priority="2079">
      <formula>IF(RIGHT(TEXT(Y878,"0.#"),1)=".",FALSE,TRUE)</formula>
    </cfRule>
    <cfRule type="expression" dxfId="2068" priority="2080">
      <formula>IF(RIGHT(TEXT(Y878,"0.#"),1)=".",TRUE,FALSE)</formula>
    </cfRule>
  </conditionalFormatting>
  <conditionalFormatting sqref="Y913:Y940">
    <cfRule type="expression" dxfId="2067" priority="2073">
      <formula>IF(RIGHT(TEXT(Y913,"0.#"),1)=".",FALSE,TRUE)</formula>
    </cfRule>
    <cfRule type="expression" dxfId="2066" priority="2074">
      <formula>IF(RIGHT(TEXT(Y913,"0.#"),1)=".",TRUE,FALSE)</formula>
    </cfRule>
  </conditionalFormatting>
  <conditionalFormatting sqref="Y911:Y912">
    <cfRule type="expression" dxfId="2065" priority="2067">
      <formula>IF(RIGHT(TEXT(Y911,"0.#"),1)=".",FALSE,TRUE)</formula>
    </cfRule>
    <cfRule type="expression" dxfId="2064" priority="2068">
      <formula>IF(RIGHT(TEXT(Y911,"0.#"),1)=".",TRUE,FALSE)</formula>
    </cfRule>
  </conditionalFormatting>
  <conditionalFormatting sqref="Y946:Y973">
    <cfRule type="expression" dxfId="2063" priority="2061">
      <formula>IF(RIGHT(TEXT(Y946,"0.#"),1)=".",FALSE,TRUE)</formula>
    </cfRule>
    <cfRule type="expression" dxfId="2062" priority="2062">
      <formula>IF(RIGHT(TEXT(Y946,"0.#"),1)=".",TRUE,FALSE)</formula>
    </cfRule>
  </conditionalFormatting>
  <conditionalFormatting sqref="Y944:Y945">
    <cfRule type="expression" dxfId="2061" priority="2055">
      <formula>IF(RIGHT(TEXT(Y944,"0.#"),1)=".",FALSE,TRUE)</formula>
    </cfRule>
    <cfRule type="expression" dxfId="2060" priority="2056">
      <formula>IF(RIGHT(TEXT(Y944,"0.#"),1)=".",TRUE,FALSE)</formula>
    </cfRule>
  </conditionalFormatting>
  <conditionalFormatting sqref="Y979:Y1006">
    <cfRule type="expression" dxfId="2059" priority="2049">
      <formula>IF(RIGHT(TEXT(Y979,"0.#"),1)=".",FALSE,TRUE)</formula>
    </cfRule>
    <cfRule type="expression" dxfId="2058" priority="2050">
      <formula>IF(RIGHT(TEXT(Y979,"0.#"),1)=".",TRUE,FALSE)</formula>
    </cfRule>
  </conditionalFormatting>
  <conditionalFormatting sqref="Y977:Y978">
    <cfRule type="expression" dxfId="2057" priority="2043">
      <formula>IF(RIGHT(TEXT(Y977,"0.#"),1)=".",FALSE,TRUE)</formula>
    </cfRule>
    <cfRule type="expression" dxfId="2056" priority="2044">
      <formula>IF(RIGHT(TEXT(Y977,"0.#"),1)=".",TRUE,FALSE)</formula>
    </cfRule>
  </conditionalFormatting>
  <conditionalFormatting sqref="Y1012:Y1039">
    <cfRule type="expression" dxfId="2055" priority="2037">
      <formula>IF(RIGHT(TEXT(Y1012,"0.#"),1)=".",FALSE,TRUE)</formula>
    </cfRule>
    <cfRule type="expression" dxfId="2054" priority="2038">
      <formula>IF(RIGHT(TEXT(Y1012,"0.#"),1)=".",TRUE,FALSE)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80:AO907">
    <cfRule type="expression" dxfId="1973" priority="2087">
      <formula>IF(AND(AL880&gt;=0, RIGHT(TEXT(AL880,"0.#"),1)&lt;&gt;"."),TRUE,FALSE)</formula>
    </cfRule>
    <cfRule type="expression" dxfId="1972" priority="2088">
      <formula>IF(AND(AL880&gt;=0, RIGHT(TEXT(AL880,"0.#"),1)="."),TRUE,FALSE)</formula>
    </cfRule>
    <cfRule type="expression" dxfId="1971" priority="2089">
      <formula>IF(AND(AL880&lt;0, RIGHT(TEXT(AL880,"0.#"),1)&lt;&gt;"."),TRUE,FALSE)</formula>
    </cfRule>
    <cfRule type="expression" dxfId="1970" priority="2090">
      <formula>IF(AND(AL880&lt;0, RIGHT(TEXT(AL880,"0.#"),1)="."),TRUE,FALSE)</formula>
    </cfRule>
  </conditionalFormatting>
  <conditionalFormatting sqref="AL878:AO879">
    <cfRule type="expression" dxfId="1969" priority="2081">
      <formula>IF(AND(AL878&gt;=0, RIGHT(TEXT(AL878,"0.#"),1)&lt;&gt;"."),TRUE,FALSE)</formula>
    </cfRule>
    <cfRule type="expression" dxfId="1968" priority="2082">
      <formula>IF(AND(AL878&gt;=0, RIGHT(TEXT(AL878,"0.#"),1)="."),TRUE,FALSE)</formula>
    </cfRule>
    <cfRule type="expression" dxfId="1967" priority="2083">
      <formula>IF(AND(AL878&lt;0, RIGHT(TEXT(AL878,"0.#"),1)&lt;&gt;"."),TRUE,FALSE)</formula>
    </cfRule>
    <cfRule type="expression" dxfId="1966" priority="2084">
      <formula>IF(AND(AL878&lt;0, RIGHT(TEXT(AL878,"0.#"),1)="."),TRUE,FALSE)</formula>
    </cfRule>
  </conditionalFormatting>
  <conditionalFormatting sqref="AL913:AO940">
    <cfRule type="expression" dxfId="1965" priority="2075">
      <formula>IF(AND(AL913&gt;=0, RIGHT(TEXT(AL913,"0.#"),1)&lt;&gt;"."),TRUE,FALSE)</formula>
    </cfRule>
    <cfRule type="expression" dxfId="1964" priority="2076">
      <formula>IF(AND(AL913&gt;=0, RIGHT(TEXT(AL913,"0.#"),1)="."),TRUE,FALSE)</formula>
    </cfRule>
    <cfRule type="expression" dxfId="1963" priority="2077">
      <formula>IF(AND(AL913&lt;0, RIGHT(TEXT(AL913,"0.#"),1)&lt;&gt;"."),TRUE,FALSE)</formula>
    </cfRule>
    <cfRule type="expression" dxfId="1962" priority="2078">
      <formula>IF(AND(AL913&lt;0, RIGHT(TEXT(AL913,"0.#"),1)="."),TRUE,FALSE)</formula>
    </cfRule>
  </conditionalFormatting>
  <conditionalFormatting sqref="AL911:AO912">
    <cfRule type="expression" dxfId="1961" priority="2069">
      <formula>IF(AND(AL911&gt;=0, RIGHT(TEXT(AL911,"0.#"),1)&lt;&gt;"."),TRUE,FALSE)</formula>
    </cfRule>
    <cfRule type="expression" dxfId="1960" priority="2070">
      <formula>IF(AND(AL911&gt;=0, RIGHT(TEXT(AL911,"0.#"),1)="."),TRUE,FALSE)</formula>
    </cfRule>
    <cfRule type="expression" dxfId="1959" priority="2071">
      <formula>IF(AND(AL911&lt;0, RIGHT(TEXT(AL911,"0.#"),1)&lt;&gt;"."),TRUE,FALSE)</formula>
    </cfRule>
    <cfRule type="expression" dxfId="1958" priority="2072">
      <formula>IF(AND(AL911&lt;0, RIGHT(TEXT(AL911,"0.#"),1)="."),TRUE,FALSE)</formula>
    </cfRule>
  </conditionalFormatting>
  <conditionalFormatting sqref="AL946:AO973">
    <cfRule type="expression" dxfId="1957" priority="2063">
      <formula>IF(AND(AL946&gt;=0, RIGHT(TEXT(AL946,"0.#"),1)&lt;&gt;"."),TRUE,FALSE)</formula>
    </cfRule>
    <cfRule type="expression" dxfId="1956" priority="2064">
      <formula>IF(AND(AL946&gt;=0, RIGHT(TEXT(AL946,"0.#"),1)="."),TRUE,FALSE)</formula>
    </cfRule>
    <cfRule type="expression" dxfId="1955" priority="2065">
      <formula>IF(AND(AL946&lt;0, RIGHT(TEXT(AL946,"0.#"),1)&lt;&gt;"."),TRUE,FALSE)</formula>
    </cfRule>
    <cfRule type="expression" dxfId="1954" priority="2066">
      <formula>IF(AND(AL946&lt;0, RIGHT(TEXT(AL946,"0.#"),1)="."),TRUE,FALSE)</formula>
    </cfRule>
  </conditionalFormatting>
  <conditionalFormatting sqref="AL944:AO945">
    <cfRule type="expression" dxfId="1953" priority="2057">
      <formula>IF(AND(AL944&gt;=0, RIGHT(TEXT(AL944,"0.#"),1)&lt;&gt;"."),TRUE,FALSE)</formula>
    </cfRule>
    <cfRule type="expression" dxfId="1952" priority="2058">
      <formula>IF(AND(AL944&gt;=0, RIGHT(TEXT(AL944,"0.#"),1)="."),TRUE,FALSE)</formula>
    </cfRule>
    <cfRule type="expression" dxfId="1951" priority="2059">
      <formula>IF(AND(AL944&lt;0, RIGHT(TEXT(AL944,"0.#"),1)&lt;&gt;"."),TRUE,FALSE)</formula>
    </cfRule>
    <cfRule type="expression" dxfId="1950" priority="2060">
      <formula>IF(AND(AL944&lt;0, RIGHT(TEXT(AL944,"0.#"),1)="."),TRUE,FALSE)</formula>
    </cfRule>
  </conditionalFormatting>
  <conditionalFormatting sqref="AL979:AO1006">
    <cfRule type="expression" dxfId="1949" priority="2051">
      <formula>IF(AND(AL979&gt;=0, RIGHT(TEXT(AL979,"0.#"),1)&lt;&gt;"."),TRUE,FALSE)</formula>
    </cfRule>
    <cfRule type="expression" dxfId="1948" priority="2052">
      <formula>IF(AND(AL979&gt;=0, RIGHT(TEXT(AL979,"0.#"),1)="."),TRUE,FALSE)</formula>
    </cfRule>
    <cfRule type="expression" dxfId="1947" priority="2053">
      <formula>IF(AND(AL979&lt;0, RIGHT(TEXT(AL979,"0.#"),1)&lt;&gt;"."),TRUE,FALSE)</formula>
    </cfRule>
    <cfRule type="expression" dxfId="1946" priority="2054">
      <formula>IF(AND(AL979&lt;0, RIGHT(TEXT(AL979,"0.#"),1)="."),TRUE,FALSE)</formula>
    </cfRule>
  </conditionalFormatting>
  <conditionalFormatting sqref="AL977:AO978">
    <cfRule type="expression" dxfId="1945" priority="2045">
      <formula>IF(AND(AL977&gt;=0, RIGHT(TEXT(AL977,"0.#"),1)&lt;&gt;"."),TRUE,FALSE)</formula>
    </cfRule>
    <cfRule type="expression" dxfId="1944" priority="2046">
      <formula>IF(AND(AL977&gt;=0, RIGHT(TEXT(AL977,"0.#"),1)="."),TRUE,FALSE)</formula>
    </cfRule>
    <cfRule type="expression" dxfId="1943" priority="2047">
      <formula>IF(AND(AL977&lt;0, RIGHT(TEXT(AL977,"0.#"),1)&lt;&gt;"."),TRUE,FALSE)</formula>
    </cfRule>
    <cfRule type="expression" dxfId="1942" priority="2048">
      <formula>IF(AND(AL977&lt;0, RIGHT(TEXT(AL977,"0.#"),1)="."),TRUE,FALSE)</formula>
    </cfRule>
  </conditionalFormatting>
  <conditionalFormatting sqref="AL1012:AO1039">
    <cfRule type="expression" dxfId="1941" priority="2039">
      <formula>IF(AND(AL1012&gt;=0, RIGHT(TEXT(AL1012,"0.#"),1)&lt;&gt;"."),TRUE,FALSE)</formula>
    </cfRule>
    <cfRule type="expression" dxfId="1940" priority="2040">
      <formula>IF(AND(AL1012&gt;=0, RIGHT(TEXT(AL1012,"0.#"),1)="."),TRUE,FALSE)</formula>
    </cfRule>
    <cfRule type="expression" dxfId="1939" priority="2041">
      <formula>IF(AND(AL1012&lt;0, RIGHT(TEXT(AL1012,"0.#"),1)&lt;&gt;"."),TRUE,FALSE)</formula>
    </cfRule>
    <cfRule type="expression" dxfId="1938" priority="2042">
      <formula>IF(AND(AL1012&lt;0, RIGHT(TEXT(AL1012,"0.#"),1)="."),TRUE,FALSE)</formula>
    </cfRule>
  </conditionalFormatting>
  <conditionalFormatting sqref="AL1010:AO1011">
    <cfRule type="expression" dxfId="1937" priority="2033">
      <formula>IF(AND(AL1010&gt;=0, RIGHT(TEXT(AL1010,"0.#"),1)&lt;&gt;"."),TRUE,FALSE)</formula>
    </cfRule>
    <cfRule type="expression" dxfId="1936" priority="2034">
      <formula>IF(AND(AL1010&gt;=0, RIGHT(TEXT(AL1010,"0.#"),1)="."),TRUE,FALSE)</formula>
    </cfRule>
    <cfRule type="expression" dxfId="1935" priority="2035">
      <formula>IF(AND(AL1010&lt;0, RIGHT(TEXT(AL1010,"0.#"),1)&lt;&gt;"."),TRUE,FALSE)</formula>
    </cfRule>
    <cfRule type="expression" dxfId="1934" priority="2036">
      <formula>IF(AND(AL1010&lt;0, RIGHT(TEXT(AL1010,"0.#"),1)="."),TRUE,FALSE)</formula>
    </cfRule>
  </conditionalFormatting>
  <conditionalFormatting sqref="Y1010:Y1011">
    <cfRule type="expression" dxfId="1933" priority="2031">
      <formula>IF(RIGHT(TEXT(Y1010,"0.#"),1)=".",FALSE,TRUE)</formula>
    </cfRule>
    <cfRule type="expression" dxfId="1932" priority="2032">
      <formula>IF(RIGHT(TEXT(Y1010,"0.#"),1)=".",TRUE,FALSE)</formula>
    </cfRule>
  </conditionalFormatting>
  <conditionalFormatting sqref="AL1045:AO1072">
    <cfRule type="expression" dxfId="1931" priority="2027">
      <formula>IF(AND(AL1045&gt;=0, RIGHT(TEXT(AL1045,"0.#"),1)&lt;&gt;"."),TRUE,FALSE)</formula>
    </cfRule>
    <cfRule type="expression" dxfId="1930" priority="2028">
      <formula>IF(AND(AL1045&gt;=0, RIGHT(TEXT(AL1045,"0.#"),1)="."),TRUE,FALSE)</formula>
    </cfRule>
    <cfRule type="expression" dxfId="1929" priority="2029">
      <formula>IF(AND(AL1045&lt;0, RIGHT(TEXT(AL1045,"0.#"),1)&lt;&gt;"."),TRUE,FALSE)</formula>
    </cfRule>
    <cfRule type="expression" dxfId="1928" priority="2030">
      <formula>IF(AND(AL1045&lt;0, RIGHT(TEXT(AL1045,"0.#"),1)="."),TRUE,FALSE)</formula>
    </cfRule>
  </conditionalFormatting>
  <conditionalFormatting sqref="Y1045:Y1072">
    <cfRule type="expression" dxfId="1927" priority="2025">
      <formula>IF(RIGHT(TEXT(Y1045,"0.#"),1)=".",FALSE,TRUE)</formula>
    </cfRule>
    <cfRule type="expression" dxfId="1926" priority="2026">
      <formula>IF(RIGHT(TEXT(Y1045,"0.#"),1)=".",TRUE,FALSE)</formula>
    </cfRule>
  </conditionalFormatting>
  <conditionalFormatting sqref="AL1043:AO1044">
    <cfRule type="expression" dxfId="1925" priority="2021">
      <formula>IF(AND(AL1043&gt;=0, RIGHT(TEXT(AL1043,"0.#"),1)&lt;&gt;"."),TRUE,FALSE)</formula>
    </cfRule>
    <cfRule type="expression" dxfId="1924" priority="2022">
      <formula>IF(AND(AL1043&gt;=0, RIGHT(TEXT(AL1043,"0.#"),1)="."),TRUE,FALSE)</formula>
    </cfRule>
    <cfRule type="expression" dxfId="1923" priority="2023">
      <formula>IF(AND(AL1043&lt;0, RIGHT(TEXT(AL1043,"0.#"),1)&lt;&gt;"."),TRUE,FALSE)</formula>
    </cfRule>
    <cfRule type="expression" dxfId="1922" priority="2024">
      <formula>IF(AND(AL1043&lt;0, RIGHT(TEXT(AL1043,"0.#"),1)="."),TRUE,FALSE)</formula>
    </cfRule>
  </conditionalFormatting>
  <conditionalFormatting sqref="Y1043:Y1044">
    <cfRule type="expression" dxfId="1921" priority="2019">
      <formula>IF(RIGHT(TEXT(Y1043,"0.#"),1)=".",FALSE,TRUE)</formula>
    </cfRule>
    <cfRule type="expression" dxfId="1920" priority="2020">
      <formula>IF(RIGHT(TEXT(Y1043,"0.#"),1)=".",TRUE,FALSE)</formula>
    </cfRule>
  </conditionalFormatting>
  <conditionalFormatting sqref="AL1078:AO1105">
    <cfRule type="expression" dxfId="1919" priority="2015">
      <formula>IF(AND(AL1078&gt;=0, RIGHT(TEXT(AL1078,"0.#"),1)&lt;&gt;"."),TRUE,FALSE)</formula>
    </cfRule>
    <cfRule type="expression" dxfId="1918" priority="2016">
      <formula>IF(AND(AL1078&gt;=0, RIGHT(TEXT(AL1078,"0.#"),1)="."),TRUE,FALSE)</formula>
    </cfRule>
    <cfRule type="expression" dxfId="1917" priority="2017">
      <formula>IF(AND(AL1078&lt;0, RIGHT(TEXT(AL1078,"0.#"),1)&lt;&gt;"."),TRUE,FALSE)</formula>
    </cfRule>
    <cfRule type="expression" dxfId="1916" priority="2018">
      <formula>IF(AND(AL1078&lt;0, RIGHT(TEXT(AL1078,"0.#"),1)="."),TRUE,FALSE)</formula>
    </cfRule>
  </conditionalFormatting>
  <conditionalFormatting sqref="Y1078:Y1105">
    <cfRule type="expression" dxfId="1915" priority="2013">
      <formula>IF(RIGHT(TEXT(Y1078,"0.#"),1)=".",FALSE,TRUE)</formula>
    </cfRule>
    <cfRule type="expression" dxfId="1914" priority="2014">
      <formula>IF(RIGHT(TEXT(Y1078,"0.#"),1)=".",TRUE,FALSE)</formula>
    </cfRule>
  </conditionalFormatting>
  <conditionalFormatting sqref="AL1076:AO1077">
    <cfRule type="expression" dxfId="1913" priority="2009">
      <formula>IF(AND(AL1076&gt;=0, RIGHT(TEXT(AL1076,"0.#"),1)&lt;&gt;"."),TRUE,FALSE)</formula>
    </cfRule>
    <cfRule type="expression" dxfId="1912" priority="2010">
      <formula>IF(AND(AL1076&gt;=0, RIGHT(TEXT(AL1076,"0.#"),1)="."),TRUE,FALSE)</formula>
    </cfRule>
    <cfRule type="expression" dxfId="1911" priority="2011">
      <formula>IF(AND(AL1076&lt;0, RIGHT(TEXT(AL1076,"0.#"),1)&lt;&gt;"."),TRUE,FALSE)</formula>
    </cfRule>
    <cfRule type="expression" dxfId="1910" priority="2012">
      <formula>IF(AND(AL1076&lt;0, RIGHT(TEXT(AL1076,"0.#"),1)="."),TRUE,FALSE)</formula>
    </cfRule>
  </conditionalFormatting>
  <conditionalFormatting sqref="Y1076:Y1077">
    <cfRule type="expression" dxfId="1909" priority="2007">
      <formula>IF(RIGHT(TEXT(Y1076,"0.#"),1)=".",FALSE,TRUE)</formula>
    </cfRule>
    <cfRule type="expression" dxfId="1908" priority="2008">
      <formula>IF(RIGHT(TEXT(Y1076,"0.#"),1)=".",TRUE,FALSE)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11">
    <cfRule type="expression" dxfId="715" priority="15">
      <formula>IF(RIGHT(TEXT(Y811,"0.#"),1)=".",FALSE,TRUE)</formula>
    </cfRule>
    <cfRule type="expression" dxfId="714" priority="16">
      <formula>IF(RIGHT(TEXT(Y811,"0.#"),1)=".",TRUE,FALSE)</formula>
    </cfRule>
  </conditionalFormatting>
  <conditionalFormatting sqref="Y810">
    <cfRule type="expression" dxfId="713" priority="13">
      <formula>IF(RIGHT(TEXT(Y810,"0.#"),1)=".",FALSE,TRUE)</formula>
    </cfRule>
    <cfRule type="expression" dxfId="712" priority="14">
      <formula>IF(RIGHT(TEXT(Y810,"0.#"),1)=".",TRUE,FALSE)</formula>
    </cfRule>
  </conditionalFormatting>
  <conditionalFormatting sqref="Y805">
    <cfRule type="expression" dxfId="711" priority="11">
      <formula>IF(RIGHT(TEXT(Y805,"0.#"),1)=".",FALSE,TRUE)</formula>
    </cfRule>
    <cfRule type="expression" dxfId="710" priority="12">
      <formula>IF(RIGHT(TEXT(Y805,"0.#"),1)=".",TRUE,FALSE)</formula>
    </cfRule>
  </conditionalFormatting>
  <conditionalFormatting sqref="Y806">
    <cfRule type="expression" dxfId="709" priority="9">
      <formula>IF(RIGHT(TEXT(Y806,"0.#"),1)=".",FALSE,TRUE)</formula>
    </cfRule>
    <cfRule type="expression" dxfId="708" priority="10">
      <formula>IF(RIGHT(TEXT(Y806,"0.#"),1)=".",TRUE,FALSE)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Y808">
    <cfRule type="expression" dxfId="705" priority="5">
      <formula>IF(RIGHT(TEXT(Y808,"0.#"),1)=".",FALSE,TRUE)</formula>
    </cfRule>
    <cfRule type="expression" dxfId="704" priority="6">
      <formula>IF(RIGHT(TEXT(Y808,"0.#"),1)=".",TRUE,FALSE)</formula>
    </cfRule>
  </conditionalFormatting>
  <conditionalFormatting sqref="Y809">
    <cfRule type="expression" dxfId="703" priority="3">
      <formula>IF(RIGHT(TEXT(Y809,"0.#"),1)=".",FALSE,TRUE)</formula>
    </cfRule>
    <cfRule type="expression" dxfId="702" priority="4">
      <formula>IF(RIGHT(TEXT(Y809,"0.#"),1)=".",TRUE,FALSE)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47" max="49" man="1"/>
    <brk id="778"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t="s">
        <v>714</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男女共同参画</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4"/>
      <c r="AA2" s="825"/>
      <c r="AB2" s="1027" t="s">
        <v>11</v>
      </c>
      <c r="AC2" s="1028"/>
      <c r="AD2" s="1029"/>
      <c r="AE2" s="1033" t="s">
        <v>386</v>
      </c>
      <c r="AF2" s="1033"/>
      <c r="AG2" s="1033"/>
      <c r="AH2" s="1033"/>
      <c r="AI2" s="1033" t="s">
        <v>408</v>
      </c>
      <c r="AJ2" s="1033"/>
      <c r="AK2" s="1033"/>
      <c r="AL2" s="556"/>
      <c r="AM2" s="1033" t="s">
        <v>505</v>
      </c>
      <c r="AN2" s="1033"/>
      <c r="AO2" s="103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4"/>
      <c r="AA9" s="825"/>
      <c r="AB9" s="1027" t="s">
        <v>11</v>
      </c>
      <c r="AC9" s="1028"/>
      <c r="AD9" s="1029"/>
      <c r="AE9" s="1033" t="s">
        <v>386</v>
      </c>
      <c r="AF9" s="1033"/>
      <c r="AG9" s="1033"/>
      <c r="AH9" s="1033"/>
      <c r="AI9" s="1033" t="s">
        <v>408</v>
      </c>
      <c r="AJ9" s="1033"/>
      <c r="AK9" s="1033"/>
      <c r="AL9" s="556"/>
      <c r="AM9" s="1033" t="s">
        <v>505</v>
      </c>
      <c r="AN9" s="1033"/>
      <c r="AO9" s="103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4"/>
      <c r="AA16" s="825"/>
      <c r="AB16" s="1027" t="s">
        <v>11</v>
      </c>
      <c r="AC16" s="1028"/>
      <c r="AD16" s="1029"/>
      <c r="AE16" s="1033" t="s">
        <v>386</v>
      </c>
      <c r="AF16" s="1033"/>
      <c r="AG16" s="1033"/>
      <c r="AH16" s="1033"/>
      <c r="AI16" s="1033" t="s">
        <v>408</v>
      </c>
      <c r="AJ16" s="1033"/>
      <c r="AK16" s="1033"/>
      <c r="AL16" s="556"/>
      <c r="AM16" s="1033" t="s">
        <v>505</v>
      </c>
      <c r="AN16" s="1033"/>
      <c r="AO16" s="103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4"/>
      <c r="AA23" s="825"/>
      <c r="AB23" s="1027" t="s">
        <v>11</v>
      </c>
      <c r="AC23" s="1028"/>
      <c r="AD23" s="1029"/>
      <c r="AE23" s="1033" t="s">
        <v>386</v>
      </c>
      <c r="AF23" s="1033"/>
      <c r="AG23" s="1033"/>
      <c r="AH23" s="1033"/>
      <c r="AI23" s="1033" t="s">
        <v>408</v>
      </c>
      <c r="AJ23" s="1033"/>
      <c r="AK23" s="1033"/>
      <c r="AL23" s="556"/>
      <c r="AM23" s="1033" t="s">
        <v>505</v>
      </c>
      <c r="AN23" s="1033"/>
      <c r="AO23" s="103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4"/>
      <c r="AA30" s="825"/>
      <c r="AB30" s="1027" t="s">
        <v>11</v>
      </c>
      <c r="AC30" s="1028"/>
      <c r="AD30" s="1029"/>
      <c r="AE30" s="1033" t="s">
        <v>386</v>
      </c>
      <c r="AF30" s="1033"/>
      <c r="AG30" s="1033"/>
      <c r="AH30" s="1033"/>
      <c r="AI30" s="1033" t="s">
        <v>408</v>
      </c>
      <c r="AJ30" s="1033"/>
      <c r="AK30" s="1033"/>
      <c r="AL30" s="556"/>
      <c r="AM30" s="1033" t="s">
        <v>505</v>
      </c>
      <c r="AN30" s="1033"/>
      <c r="AO30" s="103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4"/>
      <c r="AA37" s="825"/>
      <c r="AB37" s="1027" t="s">
        <v>11</v>
      </c>
      <c r="AC37" s="1028"/>
      <c r="AD37" s="1029"/>
      <c r="AE37" s="1033" t="s">
        <v>386</v>
      </c>
      <c r="AF37" s="1033"/>
      <c r="AG37" s="1033"/>
      <c r="AH37" s="1033"/>
      <c r="AI37" s="1033" t="s">
        <v>408</v>
      </c>
      <c r="AJ37" s="1033"/>
      <c r="AK37" s="1033"/>
      <c r="AL37" s="556"/>
      <c r="AM37" s="1033" t="s">
        <v>505</v>
      </c>
      <c r="AN37" s="1033"/>
      <c r="AO37" s="103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4"/>
      <c r="AA44" s="825"/>
      <c r="AB44" s="1027" t="s">
        <v>11</v>
      </c>
      <c r="AC44" s="1028"/>
      <c r="AD44" s="1029"/>
      <c r="AE44" s="1033" t="s">
        <v>386</v>
      </c>
      <c r="AF44" s="1033"/>
      <c r="AG44" s="1033"/>
      <c r="AH44" s="1033"/>
      <c r="AI44" s="1033" t="s">
        <v>408</v>
      </c>
      <c r="AJ44" s="1033"/>
      <c r="AK44" s="1033"/>
      <c r="AL44" s="556"/>
      <c r="AM44" s="1033" t="s">
        <v>505</v>
      </c>
      <c r="AN44" s="1033"/>
      <c r="AO44" s="103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4"/>
      <c r="AA51" s="825"/>
      <c r="AB51" s="556" t="s">
        <v>11</v>
      </c>
      <c r="AC51" s="1028"/>
      <c r="AD51" s="1029"/>
      <c r="AE51" s="1033" t="s">
        <v>386</v>
      </c>
      <c r="AF51" s="1033"/>
      <c r="AG51" s="1033"/>
      <c r="AH51" s="1033"/>
      <c r="AI51" s="1033" t="s">
        <v>408</v>
      </c>
      <c r="AJ51" s="1033"/>
      <c r="AK51" s="1033"/>
      <c r="AL51" s="556"/>
      <c r="AM51" s="1033" t="s">
        <v>505</v>
      </c>
      <c r="AN51" s="1033"/>
      <c r="AO51" s="103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4"/>
      <c r="AA58" s="825"/>
      <c r="AB58" s="1027" t="s">
        <v>11</v>
      </c>
      <c r="AC58" s="1028"/>
      <c r="AD58" s="1029"/>
      <c r="AE58" s="1033" t="s">
        <v>386</v>
      </c>
      <c r="AF58" s="1033"/>
      <c r="AG58" s="1033"/>
      <c r="AH58" s="1033"/>
      <c r="AI58" s="1033" t="s">
        <v>408</v>
      </c>
      <c r="AJ58" s="1033"/>
      <c r="AK58" s="1033"/>
      <c r="AL58" s="556"/>
      <c r="AM58" s="1033" t="s">
        <v>505</v>
      </c>
      <c r="AN58" s="1033"/>
      <c r="AO58" s="103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4"/>
      <c r="AA65" s="825"/>
      <c r="AB65" s="1027" t="s">
        <v>11</v>
      </c>
      <c r="AC65" s="1028"/>
      <c r="AD65" s="1029"/>
      <c r="AE65" s="1033" t="s">
        <v>386</v>
      </c>
      <c r="AF65" s="1033"/>
      <c r="AG65" s="1033"/>
      <c r="AH65" s="1033"/>
      <c r="AI65" s="1033" t="s">
        <v>408</v>
      </c>
      <c r="AJ65" s="1033"/>
      <c r="AK65" s="1033"/>
      <c r="AL65" s="556"/>
      <c r="AM65" s="1033" t="s">
        <v>505</v>
      </c>
      <c r="AN65" s="1033"/>
      <c r="AO65" s="103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6"/>
      <c r="B14" s="1047"/>
      <c r="C14" s="1047"/>
      <c r="D14" s="1047"/>
      <c r="E14" s="1047"/>
      <c r="F14" s="1048"/>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6"/>
      <c r="B15" s="1047"/>
      <c r="C15" s="1047"/>
      <c r="D15" s="1047"/>
      <c r="E15" s="1047"/>
      <c r="F15" s="104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6"/>
      <c r="B16" s="1047"/>
      <c r="C16" s="1047"/>
      <c r="D16" s="1047"/>
      <c r="E16" s="1047"/>
      <c r="F16" s="1048"/>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6"/>
      <c r="B27" s="1047"/>
      <c r="C27" s="1047"/>
      <c r="D27" s="1047"/>
      <c r="E27" s="1047"/>
      <c r="F27" s="1048"/>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6"/>
      <c r="B28" s="1047"/>
      <c r="C28" s="1047"/>
      <c r="D28" s="1047"/>
      <c r="E28" s="1047"/>
      <c r="F28" s="104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6"/>
      <c r="B29" s="1047"/>
      <c r="C29" s="1047"/>
      <c r="D29" s="1047"/>
      <c r="E29" s="1047"/>
      <c r="F29" s="1048"/>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6"/>
      <c r="B40" s="1047"/>
      <c r="C40" s="1047"/>
      <c r="D40" s="1047"/>
      <c r="E40" s="1047"/>
      <c r="F40" s="1048"/>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6"/>
      <c r="B41" s="1047"/>
      <c r="C41" s="1047"/>
      <c r="D41" s="1047"/>
      <c r="E41" s="1047"/>
      <c r="F41" s="104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6"/>
      <c r="B42" s="1047"/>
      <c r="C42" s="1047"/>
      <c r="D42" s="1047"/>
      <c r="E42" s="1047"/>
      <c r="F42" s="1048"/>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6"/>
      <c r="B56" s="1047"/>
      <c r="C56" s="1047"/>
      <c r="D56" s="1047"/>
      <c r="E56" s="1047"/>
      <c r="F56" s="1048"/>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6"/>
      <c r="B67" s="1047"/>
      <c r="C67" s="1047"/>
      <c r="D67" s="1047"/>
      <c r="E67" s="1047"/>
      <c r="F67" s="1048"/>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6"/>
      <c r="B68" s="1047"/>
      <c r="C68" s="1047"/>
      <c r="D68" s="1047"/>
      <c r="E68" s="1047"/>
      <c r="F68" s="104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6"/>
      <c r="B69" s="1047"/>
      <c r="C69" s="1047"/>
      <c r="D69" s="1047"/>
      <c r="E69" s="1047"/>
      <c r="F69" s="1048"/>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6"/>
      <c r="B80" s="1047"/>
      <c r="C80" s="1047"/>
      <c r="D80" s="1047"/>
      <c r="E80" s="1047"/>
      <c r="F80" s="1048"/>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6"/>
      <c r="B81" s="1047"/>
      <c r="C81" s="1047"/>
      <c r="D81" s="1047"/>
      <c r="E81" s="1047"/>
      <c r="F81" s="104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6"/>
      <c r="B82" s="1047"/>
      <c r="C82" s="1047"/>
      <c r="D82" s="1047"/>
      <c r="E82" s="1047"/>
      <c r="F82" s="1048"/>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6"/>
      <c r="B93" s="1047"/>
      <c r="C93" s="1047"/>
      <c r="D93" s="1047"/>
      <c r="E93" s="1047"/>
      <c r="F93" s="1048"/>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6"/>
      <c r="B94" s="1047"/>
      <c r="C94" s="1047"/>
      <c r="D94" s="1047"/>
      <c r="E94" s="1047"/>
      <c r="F94" s="104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6"/>
      <c r="B95" s="1047"/>
      <c r="C95" s="1047"/>
      <c r="D95" s="1047"/>
      <c r="E95" s="1047"/>
      <c r="F95" s="1048"/>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6"/>
      <c r="B109" s="1047"/>
      <c r="C109" s="1047"/>
      <c r="D109" s="1047"/>
      <c r="E109" s="1047"/>
      <c r="F109" s="1048"/>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6"/>
      <c r="B120" s="1047"/>
      <c r="C120" s="1047"/>
      <c r="D120" s="1047"/>
      <c r="E120" s="1047"/>
      <c r="F120" s="1048"/>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6"/>
      <c r="B121" s="1047"/>
      <c r="C121" s="1047"/>
      <c r="D121" s="1047"/>
      <c r="E121" s="1047"/>
      <c r="F121" s="104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6"/>
      <c r="B122" s="1047"/>
      <c r="C122" s="1047"/>
      <c r="D122" s="1047"/>
      <c r="E122" s="1047"/>
      <c r="F122" s="1048"/>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6"/>
      <c r="B133" s="1047"/>
      <c r="C133" s="1047"/>
      <c r="D133" s="1047"/>
      <c r="E133" s="1047"/>
      <c r="F133" s="1048"/>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6"/>
      <c r="B134" s="1047"/>
      <c r="C134" s="1047"/>
      <c r="D134" s="1047"/>
      <c r="E134" s="1047"/>
      <c r="F134" s="104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6"/>
      <c r="B135" s="1047"/>
      <c r="C135" s="1047"/>
      <c r="D135" s="1047"/>
      <c r="E135" s="1047"/>
      <c r="F135" s="1048"/>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6"/>
      <c r="B146" s="1047"/>
      <c r="C146" s="1047"/>
      <c r="D146" s="1047"/>
      <c r="E146" s="1047"/>
      <c r="F146" s="1048"/>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6"/>
      <c r="B147" s="1047"/>
      <c r="C147" s="1047"/>
      <c r="D147" s="1047"/>
      <c r="E147" s="1047"/>
      <c r="F147" s="104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6"/>
      <c r="B148" s="1047"/>
      <c r="C148" s="1047"/>
      <c r="D148" s="1047"/>
      <c r="E148" s="1047"/>
      <c r="F148" s="1048"/>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6"/>
      <c r="B162" s="1047"/>
      <c r="C162" s="1047"/>
      <c r="D162" s="1047"/>
      <c r="E162" s="1047"/>
      <c r="F162" s="1048"/>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6"/>
      <c r="B173" s="1047"/>
      <c r="C173" s="1047"/>
      <c r="D173" s="1047"/>
      <c r="E173" s="1047"/>
      <c r="F173" s="1048"/>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6"/>
      <c r="B174" s="1047"/>
      <c r="C174" s="1047"/>
      <c r="D174" s="1047"/>
      <c r="E174" s="1047"/>
      <c r="F174" s="104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6"/>
      <c r="B175" s="1047"/>
      <c r="C175" s="1047"/>
      <c r="D175" s="1047"/>
      <c r="E175" s="1047"/>
      <c r="F175" s="1048"/>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6"/>
      <c r="B186" s="1047"/>
      <c r="C186" s="1047"/>
      <c r="D186" s="1047"/>
      <c r="E186" s="1047"/>
      <c r="F186" s="1048"/>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6"/>
      <c r="B187" s="1047"/>
      <c r="C187" s="1047"/>
      <c r="D187" s="1047"/>
      <c r="E187" s="1047"/>
      <c r="F187" s="104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6"/>
      <c r="B188" s="1047"/>
      <c r="C188" s="1047"/>
      <c r="D188" s="1047"/>
      <c r="E188" s="1047"/>
      <c r="F188" s="1048"/>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6"/>
      <c r="B199" s="1047"/>
      <c r="C199" s="1047"/>
      <c r="D199" s="1047"/>
      <c r="E199" s="1047"/>
      <c r="F199" s="1048"/>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6"/>
      <c r="B200" s="1047"/>
      <c r="C200" s="1047"/>
      <c r="D200" s="1047"/>
      <c r="E200" s="1047"/>
      <c r="F200" s="104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6"/>
      <c r="B201" s="1047"/>
      <c r="C201" s="1047"/>
      <c r="D201" s="1047"/>
      <c r="E201" s="1047"/>
      <c r="F201" s="1048"/>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6"/>
      <c r="B215" s="1047"/>
      <c r="C215" s="1047"/>
      <c r="D215" s="1047"/>
      <c r="E215" s="1047"/>
      <c r="F215" s="1048"/>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6"/>
      <c r="B226" s="1047"/>
      <c r="C226" s="1047"/>
      <c r="D226" s="1047"/>
      <c r="E226" s="1047"/>
      <c r="F226" s="1048"/>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6"/>
      <c r="B227" s="1047"/>
      <c r="C227" s="1047"/>
      <c r="D227" s="1047"/>
      <c r="E227" s="1047"/>
      <c r="F227" s="104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6"/>
      <c r="B228" s="1047"/>
      <c r="C228" s="1047"/>
      <c r="D228" s="1047"/>
      <c r="E228" s="1047"/>
      <c r="F228" s="1048"/>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6"/>
      <c r="B239" s="1047"/>
      <c r="C239" s="1047"/>
      <c r="D239" s="1047"/>
      <c r="E239" s="1047"/>
      <c r="F239" s="1048"/>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6"/>
      <c r="B240" s="1047"/>
      <c r="C240" s="1047"/>
      <c r="D240" s="1047"/>
      <c r="E240" s="1047"/>
      <c r="F240" s="104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6"/>
      <c r="B241" s="1047"/>
      <c r="C241" s="1047"/>
      <c r="D241" s="1047"/>
      <c r="E241" s="1047"/>
      <c r="F241" s="1048"/>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6"/>
      <c r="B252" s="1047"/>
      <c r="C252" s="1047"/>
      <c r="D252" s="1047"/>
      <c r="E252" s="1047"/>
      <c r="F252" s="1048"/>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6"/>
      <c r="B253" s="1047"/>
      <c r="C253" s="1047"/>
      <c r="D253" s="1047"/>
      <c r="E253" s="1047"/>
      <c r="F253" s="104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6"/>
      <c r="B254" s="1047"/>
      <c r="C254" s="1047"/>
      <c r="D254" s="1047"/>
      <c r="E254" s="1047"/>
      <c r="F254" s="1048"/>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2021-06-08T01:35:16Z</cp:lastPrinted>
  <dcterms:created xsi:type="dcterms:W3CDTF">2012-03-13T00:50:25Z</dcterms:created>
  <dcterms:modified xsi:type="dcterms:W3CDTF">2021-08-31T10:39:41Z</dcterms:modified>
</cp:coreProperties>
</file>