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<sst xmlns="http://schemas.openxmlformats.org/spreadsheetml/2006/main" count="3158" uniqueCount="797">
  <si>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</si>
  <si>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</si>
  <si>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</si>
  <si>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</si>
  <si>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</si>
  <si>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</si>
  <si>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</si>
  <si>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</si>
  <si>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</si>
  <si>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</si>
  <si>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</si>
  <si>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</si>
  <si>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</si>
  <si>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</si>
  <si>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</si>
  <si>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</si>
  <si>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</si>
  <si>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</si>
  <si>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</si>
  <si>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</si>
  <si>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</si>
  <si>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</si>
  <si>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</si>
  <si>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</si>
  <si>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</si>
  <si>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</si>
  <si>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</si>
  <si>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</si>
  <si>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</si>
  <si>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</si>
  <si>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</si>
  <si>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</si>
  <si>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</si>
  <si>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</si>
  <si>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</si>
  <si>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</si>
  <si>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</si>
  <si>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</si>
  <si>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</si>
  <si>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</si>
  <si>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</si>
  <si>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</si>
  <si>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</si>
  <si>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</si>
  <si>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</si>
  <si>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</si>
  <si>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</si>
  <si>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</si>
  <si>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</si>
  <si>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</si>
  <si>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</si>
  <si>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</si>
  <si>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</si>
  <si>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</si>
  <si>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</si>
  <si>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</si>
  <si>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</si>
  <si>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</si>
  <si>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</si>
  <si>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</si>
  <si>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</si>
  <si>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</si>
  <si>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</si>
  <si>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</si>
  <si>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</si>
  <si>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</si>
  <si>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</si>
  <si>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</si>
  <si>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</si>
  <si>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</si>
  <si>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</si>
  <si>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</si>
  <si>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</si>
  <si>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</si>
  <si>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</si>
  <si>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</si>
  <si>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</si>
  <si>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</si>
  <si>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</si>
  <si>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</si>
  <si>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</si>
  <si>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</si>
  <si>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</si>
  <si>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</si>
  <si>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</si>
  <si>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</si>
  <si>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</si>
  <si>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</si>
  <si>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</si>
  <si>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</si>
  <si>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</si>
  <si>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</si>
  <si>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</si>
  <si>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</si>
  <si>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</si>
  <si>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</si>
  <si>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</si>
  <si>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</si>
  <si>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</si>
  <si>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</si>
  <si>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</si>
  <si>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</si>
  <si>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</si>
  <si>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</si>
  <si>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</si>
  <si>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</si>
  <si>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</si>
  <si>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</si>
  <si>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</si>
  <si>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</si>
  <si>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</si>
  <si>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</si>
  <si>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</si>
  <si>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</si>
  <si>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</si>
  <si>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</si>
  <si>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</si>
  <si>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</si>
  <si>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</si>
  <si>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</si>
  <si>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</si>
  <si>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</si>
  <si>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</si>
  <si>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</si>
  <si>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</si>
  <si>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</si>
  <si>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</si>
  <si>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</si>
  <si>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</si>
  <si>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</si>
  <si>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</si>
  <si>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</si>
  <si>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</si>
  <si>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</si>
  <si>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</si>
  <si>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</si>
  <si>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</si>
  <si>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</si>
  <si>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</si>
  <si>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</si>
  <si>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</si>
  <si>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</si>
  <si>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</si>
  <si>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</si>
  <si>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</si>
  <si>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</si>
  <si>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</si>
  <si>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</si>
  <si>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</si>
  <si>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</si>
  <si>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</si>
  <si>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</si>
  <si>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</si>
  <si>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</si>
  <si>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</si>
  <si>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</si>
  <si>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</si>
  <si>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</si>
  <si>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</si>
  <si>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</si>
  <si>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</si>
  <si>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</si>
  <si>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</si>
  <si>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</si>
  <si>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</si>
  <si>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</si>
  <si>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</si>
  <si>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</si>
  <si>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</si>
  <si>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</si>
  <si>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</si>
  <si>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</si>
  <si>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</si>
  <si>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</si>
  <si>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</si>
  <si>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</si>
  <si>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</si>
  <si>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</si>
  <si>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</si>
  <si>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</si>
  <si>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</si>
  <si>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</si>
  <si>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</si>
  <si>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</si>
  <si>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</si>
  <si>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</si>
  <si>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</si>
  <si>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</si>
  <si>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</si>
  <si>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</si>
  <si>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</si>
  <si>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</si>
  <si>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</si>
  <si>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</si>
  <si>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</si>
  <si>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</si>
  <si>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</si>
  <si>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</si>
  <si>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</si>
  <si>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</si>
  <si>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</si>
  <si>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</si>
  <si>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</si>
  <si>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</si>
  <si>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</si>
  <si>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</si>
  <si>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</si>
  <si>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</si>
  <si>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</si>
  <si>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</si>
  <si>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</si>
  <si>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</si>
  <si>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</si>
  <si>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</si>
  <si>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</si>
  <si>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</si>
  <si>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</si>
  <si>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</si>
  <si>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</si>
  <si>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</si>
  <si>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</si>
  <si>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</si>
  <si>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</si>
  <si>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</si>
  <si>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</si>
  <si>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</si>
  <si>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</si>
  <si>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</si>
  <si>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</si>
  <si>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</si>
  <si>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</si>
  <si>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</si>
  <si>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</si>
  <si>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</si>
  <si>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</si>
  <si>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</si>
  <si>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</si>
  <si>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</si>
  <si>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</si>
  <si>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</si>
  <si>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</si>
  <si>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</si>
  <si>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</si>
  <si>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</si>
  <si>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</si>
  <si>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</si>
  <si>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</si>
  <si>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</si>
  <si>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</si>
  <si>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</si>
  <si>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</si>
  <si>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</si>
  <si>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</si>
  <si>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</si>
  <si>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</si>
  <si>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</si>
  <si>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</si>
  <si>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</si>
  <si>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</si>
  <si>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</si>
  <si>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</si>
  <si>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</si>
  <si>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</si>
  <si>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</si>
  <si>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</si>
  <si>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</si>
  <si>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</si>
  <si>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</si>
  <si>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</si>
  <si>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</si>
  <si>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</si>
  <si>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</si>
  <si>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</si>
  <si>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</si>
  <si>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</si>
  <si>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</si>
  <si>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</si>
  <si>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</si>
  <si>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</si>
  <si>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</si>
  <si>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</si>
  <si>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</si>
  <si>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</si>
  <si>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</si>
  <si>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</si>
  <si>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</si>
  <si>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</si>
  <si>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</si>
  <si>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</si>
  <si>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</si>
  <si>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</si>
  <si>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</si>
  <si>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</si>
  <si>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</si>
  <si>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</si>
  <si>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</si>
  <si>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</si>
  <si>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</si>
  <si>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</si>
  <si>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</si>
  <si>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</si>
  <si>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</si>
  <si>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</si>
  <si>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</si>
  <si>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</si>
  <si>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</si>
  <si>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</si>
  <si>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</si>
  <si>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</si>
  <si>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</si>
  <si>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</si>
  <si>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</si>
  <si>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</si>
  <si>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</si>
  <si>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</si>
  <si>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</si>
  <si>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</si>
  <si>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</si>
  <si>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</si>
  <si>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</si>
  <si>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</si>
  <si>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</si>
  <si>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</si>
  <si>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</si>
  <si>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</si>
  <si>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</si>
  <si>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</si>
  <si>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</si>
  <si>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</si>
  <si>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</si>
  <si>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</si>
  <si>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</si>
  <si>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</si>
  <si>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</si>
  <si>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</si>
  <si>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</si>
  <si>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</si>
  <si>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</si>
  <si>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</si>
  <si>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</si>
  <si>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</si>
  <si>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</si>
  <si>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</si>
  <si>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</si>
  <si>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</si>
  <si>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</si>
  <si>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</si>
  <si>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</si>
  <si>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</si>
  <si>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</si>
  <si>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</si>
  <si>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</si>
  <si>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</si>
  <si>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</si>
  <si>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</si>
  <si>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</si>
  <si>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</si>
  <si>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</si>
  <si>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</si>
  <si>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</si>
  <si>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</si>
  <si>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</si>
  <si>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</si>
  <si>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</si>
  <si>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</si>
  <si>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</si>
  <si>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</si>
  <si>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</si>
  <si>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</si>
  <si>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</si>
  <si>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</si>
  <si>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</si>
  <si>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</si>
  <si>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</si>
  <si>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</si>
  <si>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</si>
  <si>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</si>
  <si>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</si>
  <si>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</si>
  <si>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</si>
  <si>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</si>
  <si>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</si>
  <si>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</si>
  <si>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</si>
  <si>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</si>
  <si>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</si>
  <si>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</si>
  <si>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</si>
  <si>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</si>
  <si>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</si>
  <si>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</si>
  <si>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</si>
  <si>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</si>
  <si>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</si>
  <si>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</si>
  <si>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</si>
  <si>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</si>
  <si>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</si>
  <si>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</si>
  <si>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</si>
  <si>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</si>
  <si>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</si>
  <si>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</si>
  <si>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</si>
  <si>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</si>
  <si>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</si>
  <si>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</si>
  <si>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</si>
  <si>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</si>
  <si>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</si>
  <si>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</si>
  <si>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</si>
  <si>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</si>
  <si>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</si>
  <si>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</si>
  <si>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</si>
  <si>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</si>
  <si>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</si>
  <si>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</si>
  <si>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</si>
  <si>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</si>
  <si>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</si>
  <si>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</si>
  <si>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</si>
  <si>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</si>
  <si>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</si>
  <si>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</si>
  <si>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</si>
  <si>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</si>
  <si>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</si>
  <si>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</si>
  <si>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</si>
  <si>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</si>
  <si>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</si>
  <si>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</si>
  <si>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</si>
  <si>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</si>
  <si>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</si>
  <si>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</si>
  <si>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</si>
  <si>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</si>
  <si>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</si>
  <si>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</si>
  <si>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</si>
  <si>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</si>
  <si>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</si>
  <si>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</si>
  <si>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</si>
  <si>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</si>
  <si>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</si>
  <si>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</si>
  <si>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</si>
  <si>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</si>
  <si>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</si>
  <si>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</si>
  <si>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</si>
  <si>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</si>
  <si>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</si>
  <si>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</si>
  <si>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</si>
  <si>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</si>
  <si>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</si>
  <si>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</si>
  <si>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</si>
  <si>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</si>
  <si>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</si>
  <si>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</si>
  <si>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</si>
  <si>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</si>
  <si>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</si>
  <si>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</si>
  <si>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</si>
  <si>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</si>
  <si>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</si>
  <si>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</si>
  <si>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</si>
  <si>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</si>
  <si>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</si>
  <si>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</si>
  <si>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</si>
  <si>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</si>
  <si>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</si>
  <si>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</si>
  <si>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</si>
  <si>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</si>
  <si>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</si>
  <si>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</si>
  <si>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</si>
  <si>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</si>
  <si>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</si>
  <si>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</si>
  <si>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</si>
  <si>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</si>
  <si>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</si>
  <si>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</si>
  <si>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</si>
  <si>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</si>
  <si>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</si>
  <si>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</si>
  <si>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</si>
  <si>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</si>
  <si>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</si>
  <si>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</si>
  <si>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</si>
  <si>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</si>
  <si>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</si>
  <si>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</si>
  <si>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</si>
  <si>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</si>
  <si>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</si>
  <si>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</si>
  <si>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</si>
  <si>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</si>
  <si>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</si>
  <si>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</si>
  <si>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</si>
  <si>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</si>
  <si>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</si>
  <si>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</si>
  <si>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</si>
  <si>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</si>
  <si>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</si>
  <si>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</si>
  <si>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</si>
  <si>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</si>
  <si>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</si>
  <si>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</si>
  <si>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</si>
  <si>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</si>
  <si>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</si>
  <si>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</si>
  <si>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</si>
  <si>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</si>
  <si>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</si>
  <si>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</si>
  <si>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</si>
  <si>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</si>
  <si>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</si>
  <si>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</si>
  <si>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</si>
  <si>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</si>
  <si>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</si>
  <si>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</si>
  <si>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</si>
  <si>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</si>
  <si>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</si>
  <si>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</si>
  <si>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</si>
  <si>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</si>
  <si>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</si>
  <si>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</si>
  <si>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</si>
  <si>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</si>
  <si>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</si>
  <si>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</si>
  <si>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</si>
  <si>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</si>
  <si>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</si>
  <si>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</si>
  <si>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</si>
  <si>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</si>
  <si>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</si>
  <si>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</si>
  <si>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</si>
  <si>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</si>
  <si>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</si>
  <si>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</si>
  <si>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</si>
  <si>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</si>
  <si>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</si>
  <si>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</si>
  <si>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</si>
  <si>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</si>
  <si>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</si>
  <si>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</si>
  <si>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</si>
  <si>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</si>
  <si>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</si>
  <si>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</si>
  <si>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</si>
  <si>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</si>
  <si>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</si>
  <si>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</si>
  <si>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</si>
  <si>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</si>
  <si>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</si>
  <si>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</si>
  <si>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</si>
  <si>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</si>
  <si>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</si>
  <si>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</si>
  <si>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</si>
  <si>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</si>
  <si>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</si>
  <si>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</si>
  <si>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</si>
  <si>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</si>
  <si>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</si>
  <si>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</si>
  <si>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</si>
  <si>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</si>
  <si>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</si>
  <si>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</si>
  <si>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</si>
  <si>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</si>
  <si>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</si>
  <si>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</si>
  <si>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</si>
  <si>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</si>
  <si>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</si>
  <si>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</si>
  <si>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</si>
  <si>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</si>
  <si>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</si>
  <si>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</si>
  <si>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</si>
  <si>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</si>
  <si>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</si>
  <si>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</si>
  <si>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</si>
  <si>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</si>
  <si>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</si>
  <si>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</si>
  <si>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</si>
  <si>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</si>
  <si>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</si>
  <si>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</si>
  <si>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</si>
  <si>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</si>
  <si>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</si>
  <si>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</si>
  <si>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</si>
  <si>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</si>
  <si>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</si>
  <si>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</si>
  <si>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</si>
  <si>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</si>
  <si>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</si>
  <si>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</si>
  <si>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</si>
  <si>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</si>
  <si>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</si>
  <si>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</si>
  <si>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</si>
  <si>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</si>
  <si>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</si>
  <si>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</si>
  <si>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</si>
  <si>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</si>
  <si>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</si>
  <si>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</si>
  <si>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</si>
  <si>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</si>
  <si>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</si>
  <si>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</si>
  <si>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</si>
  <si>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</si>
  <si>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</si>
  <si>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</si>
  <si>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</si>
  <si>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</si>
  <si>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</si>
  <si>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</si>
  <si>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</si>
  <si>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</si>
  <si>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</si>
  <si>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</si>
  <si>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</si>
  <si>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</si>
  <si>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</si>
  <si>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</si>
  <si>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</si>
  <si>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</si>
  <si>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</si>
  <si>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</si>
  <si>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</si>
  <si>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</si>
  <si>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</si>
  <si>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</si>
  <si>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</si>
  <si>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</si>
  <si>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</si>
  <si>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</si>
  <si>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</si>
  <si>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</si>
  <si>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</si>
  <si>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</si>
  <si>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</si>
  <si>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</si>
  <si>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</si>
  <si>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</si>
  <si>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</si>
  <si>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</si>
  <si>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</si>
  <si>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</si>
  <si>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</si>
  <si>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</si>
  <si>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</si>
  <si>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</si>
  <si>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</si>
  <si>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</si>
  <si>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</si>
  <si>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</si>
  <si>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</si>
  <si>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</si>
  <si>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</si>
  <si>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</si>
  <si>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</si>
  <si>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</si>
  <si>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</si>
  <si>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</si>
  <si>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肝炎ウイルス検査等事業費（肝炎患者等の重症化予防推進事業）</t>
  </si>
  <si>
    <t>健康局</t>
  </si>
  <si>
    <t>室長：丸山　浩二</t>
  </si>
  <si>
    <t>平成１４年度</t>
  </si>
  <si>
    <t>終了予定なし</t>
  </si>
  <si>
    <t>がん・疾病対策課肝炎対策推進室</t>
  </si>
  <si>
    <t>肝炎対策基本法　第12条</t>
  </si>
  <si>
    <t>「特定感染症検査等事業について」（平成１４年３月２７日健発第０３２７０１２号厚生労働省健康局長通知）</t>
  </si>
  <si>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</si>
  <si>
    <t>-</t>
  </si>
  <si>
    <t>疾病予防対策事業費等補助金</t>
  </si>
  <si>
    <t>検査によって陽性と判定された者（B型、C型）の数を前年度実績以上にすること</t>
  </si>
  <si>
    <t>検査によって陽性と判定された者（B型、C型）</t>
  </si>
  <si>
    <t>人</t>
  </si>
  <si>
    <t>特定感染症検査等事業における肝炎ウイルス検査等の実績</t>
  </si>
  <si>
    <t>都道府県における定期検査費用の助成数を前年度実績以上とすること</t>
  </si>
  <si>
    <t>都道府県における定期検査費用の助成数</t>
  </si>
  <si>
    <t>特定感染症検査等事業精算額内訳等及び実績報告書</t>
  </si>
  <si>
    <t>肝炎ウイルス検査件数（B型）</t>
  </si>
  <si>
    <t>件</t>
  </si>
  <si>
    <t>肝炎ウイルス検査件数（C型）</t>
  </si>
  <si>
    <t>単位当たりコスト ＝ Ｘ ／ Ｙ
Ｘ：「平成○年度の補助金（実際の執行額）」 
Ｙ：「平成○年度の検査件数」</t>
    <phoneticPr fontId="5"/>
  </si>
  <si>
    <t>　　円</t>
  </si>
  <si>
    <t>　　X　/ Y</t>
    <phoneticPr fontId="5"/>
  </si>
  <si>
    <t>Ⅰ-5感染症など健康を脅かす疾病を予防・防止するとともに、感染者等に必要な医療等を確保すること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</si>
  <si>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</si>
  <si>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</si>
  <si>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</si>
  <si>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133</t>
  </si>
  <si>
    <t>113</t>
  </si>
  <si>
    <t>89</t>
  </si>
  <si>
    <t>100</t>
  </si>
  <si>
    <t>110</t>
  </si>
  <si>
    <t>118</t>
  </si>
  <si>
    <t>115</t>
  </si>
  <si>
    <t>120</t>
  </si>
  <si>
    <t>128</t>
  </si>
  <si>
    <t>○</t>
  </si>
  <si>
    <t>1,111,562,000/590,420</t>
    <phoneticPr fontId="5"/>
  </si>
  <si>
    <t>1,096,455,000/543,142</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</si>
  <si>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</si>
  <si>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</si>
  <si>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</si>
  <si>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t>
  </si>
  <si>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</si>
  <si>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無</t>
  </si>
  <si>
    <t>有</t>
  </si>
  <si>
    <t>原則無料・匿名の検査・相談を実施することにより、受益者（検査希望者）の検査受検及び相談が促進される一方、感染の早期発見・早期治療、感染拡大の防止が図られるものであり、負担関係は妥当である。</t>
  </si>
  <si>
    <t>事業実施に必要な最低限の経費のみを計上しており、コストの水準は妥当である。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</si>
  <si>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</si>
  <si>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</si>
  <si>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</si>
  <si>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</si>
  <si>
    <t>厚労</t>
  </si>
  <si>
    <t>A.横浜市</t>
    <rPh sb="2" eb="5">
      <t>ヨコハマシ</t>
    </rPh>
    <phoneticPr fontId="5"/>
  </si>
  <si>
    <t>委託料</t>
    <rPh sb="0" eb="3">
      <t>イタクリョウ</t>
    </rPh>
    <phoneticPr fontId="5"/>
  </si>
  <si>
    <t>肝炎ウイルス医療機関検査委託</t>
    <rPh sb="0" eb="2">
      <t>カンエン</t>
    </rPh>
    <rPh sb="6" eb="10">
      <t>イリョウキカン</t>
    </rPh>
    <rPh sb="10" eb="12">
      <t>ケンサ</t>
    </rPh>
    <rPh sb="12" eb="14">
      <t>イタク</t>
    </rPh>
    <phoneticPr fontId="5"/>
  </si>
  <si>
    <t>委託医療機関において、原則無料の肝炎ウイルス検査を実施する</t>
  </si>
  <si>
    <t>補助金等交付</t>
  </si>
  <si>
    <t>B.一般社団法人横浜市医師会</t>
    <phoneticPr fontId="5"/>
  </si>
  <si>
    <t>横浜市</t>
    <rPh sb="0" eb="3">
      <t>ヨコハマシ</t>
    </rPh>
    <phoneticPr fontId="5"/>
  </si>
  <si>
    <t>札幌市</t>
    <rPh sb="0" eb="3">
      <t>サッポロシ</t>
    </rPh>
    <phoneticPr fontId="5"/>
  </si>
  <si>
    <t>広島市</t>
    <rPh sb="0" eb="3">
      <t>ヒロシマシ</t>
    </rPh>
    <phoneticPr fontId="5"/>
  </si>
  <si>
    <t>さいたま市</t>
    <rPh sb="4" eb="5">
      <t>シ</t>
    </rPh>
    <phoneticPr fontId="5"/>
  </si>
  <si>
    <t>大阪市</t>
    <rPh sb="0" eb="3">
      <t>オオサカシ</t>
    </rPh>
    <phoneticPr fontId="5"/>
  </si>
  <si>
    <t>川崎市</t>
    <rPh sb="0" eb="3">
      <t>カワサキシ</t>
    </rPh>
    <phoneticPr fontId="5"/>
  </si>
  <si>
    <t>徳島県</t>
    <rPh sb="0" eb="3">
      <t>トクシマケン</t>
    </rPh>
    <phoneticPr fontId="5"/>
  </si>
  <si>
    <t>佐賀県</t>
    <rPh sb="0" eb="3">
      <t>サガケン</t>
    </rPh>
    <phoneticPr fontId="5"/>
  </si>
  <si>
    <t>福岡市</t>
    <rPh sb="0" eb="3">
      <t>フクオカシ</t>
    </rPh>
    <phoneticPr fontId="5"/>
  </si>
  <si>
    <t>大阪府</t>
    <rPh sb="0" eb="3">
      <t>オオサカフ</t>
    </rPh>
    <phoneticPr fontId="5"/>
  </si>
  <si>
    <t>-</t>
    <phoneticPr fontId="5"/>
  </si>
  <si>
    <t>一般社団法人横浜市医師会</t>
    <phoneticPr fontId="5"/>
  </si>
  <si>
    <t>無料の肝炎ウイルス検査を実施する。（特定随契）</t>
    <rPh sb="0" eb="2">
      <t>ムリョウ</t>
    </rPh>
    <rPh sb="3" eb="5">
      <t>カンエン</t>
    </rPh>
    <rPh sb="9" eb="11">
      <t>ケンサ</t>
    </rPh>
    <rPh sb="12" eb="14">
      <t>ジッシ</t>
    </rPh>
    <rPh sb="18" eb="20">
      <t>トクテイ</t>
    </rPh>
    <rPh sb="20" eb="22">
      <t>ズイケイ</t>
    </rPh>
    <phoneticPr fontId="5"/>
  </si>
  <si>
    <t>－</t>
    <phoneticPr fontId="5"/>
  </si>
  <si>
    <t>-</t>
    <phoneticPr fontId="5"/>
  </si>
  <si>
    <t>委託料</t>
    <rPh sb="0" eb="3">
      <t>イタクリョウ</t>
    </rPh>
    <phoneticPr fontId="5"/>
  </si>
  <si>
    <t>肝炎検査を実施する医療機関（以下、実施医療機関）の指定、肝炎検査の実施（実施医療機関）、検査票の確認、検査データの作成、精度管理の実施</t>
    <phoneticPr fontId="5"/>
  </si>
  <si>
    <t>保健所等で行う肝炎ウイルス検査事業、肝炎ウイルスに関する相談事業及び陽性者フォローアップ事業に対して補助を行うことにより、感染の早期発見を促進し、肝炎の発生・まん延の防止に繋がる。</t>
    <phoneticPr fontId="5"/>
  </si>
  <si>
    <t>職域を含む肝炎ウイルス検査受診促進に係る啓発を積極的に行うこと等により、検査・治療を必要としている国民が一人でも多く検査等の受診の機会を得られるよう取り組む。</t>
    <phoneticPr fontId="5"/>
  </si>
  <si>
    <t>肝炎治療については、早期発見が重要であるが、肝炎ウイルスキャリアは、Ｂ型、Ｃ型合わせて200万人から250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の実施・フォローアップにより、感染の早期発見・早期治療を促進する。</t>
    <rPh sb="174" eb="176">
      <t>ソウキ</t>
    </rPh>
    <rPh sb="176" eb="178">
      <t>チリョウ</t>
    </rPh>
    <phoneticPr fontId="5"/>
  </si>
  <si>
    <t>本事業は、受診者の利便性に配慮した肝炎ウイルス検査や陽性者に対する定期検査費用の助成等を実施することにより、感染の早期発見・早期治療を促進するものである。着実に検査が実施され、陽性者に対する定期検査の助成件数も増加していることから、今後も着実に実施していくことが必要である。</t>
    <rPh sb="26" eb="28">
      <t>ヨウセイ</t>
    </rPh>
    <rPh sb="28" eb="29">
      <t>シャ</t>
    </rPh>
    <rPh sb="30" eb="31">
      <t>タイ</t>
    </rPh>
    <rPh sb="33" eb="35">
      <t>テイキ</t>
    </rPh>
    <rPh sb="35" eb="37">
      <t>ケンサ</t>
    </rPh>
    <rPh sb="37" eb="39">
      <t>ヒヨウ</t>
    </rPh>
    <rPh sb="40" eb="42">
      <t>ジョセイ</t>
    </rPh>
    <rPh sb="42" eb="43">
      <t>トウ</t>
    </rPh>
    <rPh sb="44" eb="46">
      <t>ジッシ</t>
    </rPh>
    <rPh sb="62" eb="64">
      <t>ソウキ</t>
    </rPh>
    <rPh sb="64" eb="66">
      <t>チリョウ</t>
    </rPh>
    <rPh sb="77" eb="79">
      <t>チャクジツ</t>
    </rPh>
    <rPh sb="83" eb="85">
      <t>ジッシ</t>
    </rPh>
    <rPh sb="88" eb="91">
      <t>ヨウセイシャ</t>
    </rPh>
    <rPh sb="92" eb="93">
      <t>タイ</t>
    </rPh>
    <rPh sb="95" eb="97">
      <t>テイキ</t>
    </rPh>
    <rPh sb="97" eb="99">
      <t>ケンサ</t>
    </rPh>
    <rPh sb="100" eb="102">
      <t>ジョセイ</t>
    </rPh>
    <rPh sb="102" eb="104">
      <t>ケンスウ</t>
    </rPh>
    <rPh sb="105" eb="107">
      <t>ゾウカ</t>
    </rPh>
    <phoneticPr fontId="5"/>
  </si>
  <si>
    <t>毎期当初予算の5割強の執行額で活動指標とする検査数が実施できていることから、活動指標、成果指標の大幅な増加を設定しないのであれば、執行額実績を勘案した当初予算規模に見直した上で、着実に執行する事。(栗原　美津枝)</t>
    <phoneticPr fontId="5"/>
  </si>
  <si>
    <t>肝炎の早期治療を図るために必要な事業であるが、活動実績を踏まえ、活動指標及び成果指標の目標値の見直しを検討すること。見直しを行わない場合は、執行率を踏まえ予算額の適正化を検討すること。</t>
    <rPh sb="23" eb="25">
      <t>カツドウ</t>
    </rPh>
    <rPh sb="25" eb="27">
      <t>ジッセキ</t>
    </rPh>
    <rPh sb="28" eb="29">
      <t>フ</t>
    </rPh>
    <rPh sb="32" eb="34">
      <t>カツドウ</t>
    </rPh>
    <rPh sb="34" eb="36">
      <t>シヒョウ</t>
    </rPh>
    <rPh sb="36" eb="37">
      <t>オヨ</t>
    </rPh>
    <rPh sb="38" eb="40">
      <t>セイカ</t>
    </rPh>
    <rPh sb="40" eb="42">
      <t>シヒョウ</t>
    </rPh>
    <rPh sb="43" eb="46">
      <t>モクヒョウチ</t>
    </rPh>
    <rPh sb="47" eb="49">
      <t>ミナオ</t>
    </rPh>
    <rPh sb="51" eb="53">
      <t>ケントウ</t>
    </rPh>
    <rPh sb="58" eb="60">
      <t>ミナオ</t>
    </rPh>
    <rPh sb="62" eb="63">
      <t>オコナ</t>
    </rPh>
    <rPh sb="66" eb="68">
      <t>バアイ</t>
    </rPh>
    <rPh sb="70" eb="73">
      <t>シッコウリツ</t>
    </rPh>
    <rPh sb="74" eb="75">
      <t>フ</t>
    </rPh>
    <rPh sb="77" eb="80">
      <t>ヨサンガク</t>
    </rPh>
    <rPh sb="81" eb="84">
      <t>テキセイカ</t>
    </rPh>
    <rPh sb="85" eb="87">
      <t>ケントウ</t>
    </rPh>
    <phoneticPr fontId="5"/>
  </si>
  <si>
    <t>肝炎は適切な治療を行わない場合、肝硬変・肝がんといった重篤な病態へと移行していくため、早期発見、早期治療が重要である。感染に気付いていない方（ウイルス検査を未受検の感染者）もいると考えられることから、引き続き、積極的に普及啓発を行い、肝炎ウイルス検査の受診を促すとともに、検査において陽性が判明した場合、定期的なフォローアップを行うこと等を通じ、早期発見、早期治療につなげることができるよう努めてまいりたい。</t>
    <phoneticPr fontId="5"/>
  </si>
  <si>
    <t>-</t>
    <phoneticPr fontId="5"/>
  </si>
  <si>
    <t>保健所設置市の増加のため。</t>
    <rPh sb="0" eb="3">
      <t>ホケンジョ</t>
    </rPh>
    <rPh sb="3" eb="5">
      <t>セッチ</t>
    </rPh>
    <rPh sb="5" eb="6">
      <t>シ</t>
    </rPh>
    <rPh sb="7" eb="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</si>
</sst>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20</xdr:col>
      <xdr:colOff>103414</xdr:colOff>
      <xdr:row>749</xdr:row>
      <xdr:rowOff>81642</xdr:rowOff>
    </xdr:from>
    <xdr:to>
      <xdr:col>35</xdr:col>
      <xdr:colOff>907</xdr:colOff>
      <xdr:row>751</xdr:row>
      <xdr:rowOff>148771</xdr:rowOff>
    </xdr:to>
    <xdr:sp macro="" textlink="">
      <xdr:nvSpPr>
        <xdr:cNvPr id="37" name="テキスト ボックス 36"/>
        <xdr:cNvSpPr txBox="1"/>
      </xdr:nvSpPr>
      <xdr:spPr>
        <a:xfrm>
          <a:off x="4185557" y="464275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1,074</a:t>
          </a:r>
          <a:r>
            <a:rPr kumimoji="1" lang="ja-JP" altLang="en-US" sz="1200"/>
            <a:t>百万円</a:t>
          </a:r>
        </a:p>
      </xdr:txBody>
    </xdr:sp>
    <xdr:clientData/>
  </xdr:twoCellAnchor>
  <xdr:twoCellAnchor>
    <xdr:from>
      <xdr:col>20</xdr:col>
      <xdr:colOff>78014</xdr:colOff>
      <xdr:row>758</xdr:row>
      <xdr:rowOff>9071</xdr:rowOff>
    </xdr:from>
    <xdr:to>
      <xdr:col>34</xdr:col>
      <xdr:colOff>179614</xdr:colOff>
      <xdr:row>760</xdr:row>
      <xdr:rowOff>76200</xdr:rowOff>
    </xdr:to>
    <xdr:sp macro="" textlink="">
      <xdr:nvSpPr>
        <xdr:cNvPr id="38" name="テキスト ボックス 37"/>
        <xdr:cNvSpPr txBox="1"/>
      </xdr:nvSpPr>
      <xdr:spPr>
        <a:xfrm>
          <a:off x="4160157" y="495390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都道府県等</a:t>
          </a:r>
          <a:endParaRPr kumimoji="1" lang="en-US" altLang="ja-JP" sz="1200"/>
        </a:p>
        <a:p>
          <a:pPr algn="ctr"/>
          <a:r>
            <a:rPr kumimoji="1" lang="en-US" altLang="ja-JP" sz="1200"/>
            <a:t>1,074</a:t>
          </a:r>
          <a:r>
            <a:rPr kumimoji="1" lang="ja-JP" altLang="en-US" sz="1200"/>
            <a:t>百万円</a:t>
          </a:r>
        </a:p>
      </xdr:txBody>
    </xdr:sp>
    <xdr:clientData/>
  </xdr:twoCellAnchor>
  <xdr:twoCellAnchor>
    <xdr:from>
      <xdr:col>20</xdr:col>
      <xdr:colOff>192314</xdr:colOff>
      <xdr:row>766</xdr:row>
      <xdr:rowOff>108857</xdr:rowOff>
    </xdr:from>
    <xdr:to>
      <xdr:col>35</xdr:col>
      <xdr:colOff>89807</xdr:colOff>
      <xdr:row>767</xdr:row>
      <xdr:rowOff>216807</xdr:rowOff>
    </xdr:to>
    <xdr:sp macro="" textlink="">
      <xdr:nvSpPr>
        <xdr:cNvPr id="39" name="テキスト ボックス 38"/>
        <xdr:cNvSpPr txBox="1"/>
      </xdr:nvSpPr>
      <xdr:spPr>
        <a:xfrm>
          <a:off x="4274457" y="53095071"/>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医療機関等</a:t>
          </a:r>
          <a:endParaRPr kumimoji="1" lang="en-US" altLang="ja-JP" sz="1200"/>
        </a:p>
        <a:p>
          <a:pPr algn="ctr"/>
          <a:r>
            <a:rPr kumimoji="1" lang="en-US" altLang="ja-JP" sz="1200"/>
            <a:t>90</a:t>
          </a:r>
          <a:r>
            <a:rPr kumimoji="1" lang="ja-JP" altLang="en-US" sz="1200"/>
            <a:t>百万円</a:t>
          </a:r>
        </a:p>
      </xdr:txBody>
    </xdr:sp>
    <xdr:clientData/>
  </xdr:twoCellAnchor>
  <xdr:twoCellAnchor>
    <xdr:from>
      <xdr:col>20</xdr:col>
      <xdr:colOff>27214</xdr:colOff>
      <xdr:row>760</xdr:row>
      <xdr:rowOff>177800</xdr:rowOff>
    </xdr:from>
    <xdr:to>
      <xdr:col>36</xdr:col>
      <xdr:colOff>12700</xdr:colOff>
      <xdr:row>762</xdr:row>
      <xdr:rowOff>257628</xdr:rowOff>
    </xdr:to>
    <xdr:grpSp>
      <xdr:nvGrpSpPr>
        <xdr:cNvPr id="40" name="グループ化 39"/>
        <xdr:cNvGrpSpPr/>
      </xdr:nvGrpSpPr>
      <xdr:grpSpPr>
        <a:xfrm>
          <a:off x="4061332" y="51164565"/>
          <a:ext cx="3212780" cy="774592"/>
          <a:chOff x="4051300" y="50215800"/>
          <a:chExt cx="3251200" cy="787400"/>
        </a:xfrm>
      </xdr:grpSpPr>
      <xdr:sp macro="" textlink="">
        <xdr:nvSpPr>
          <xdr:cNvPr id="41" name="テキスト ボックス 40"/>
          <xdr:cNvSpPr txBox="1"/>
        </xdr:nvSpPr>
        <xdr:spPr>
          <a:xfrm>
            <a:off x="4127500" y="50304700"/>
            <a:ext cx="3048000" cy="58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保健所又は委託医療機関において原則無料の肝炎ウイルス検査を実施</a:t>
            </a:r>
          </a:p>
        </xdr:txBody>
      </xdr:sp>
      <xdr:grpSp>
        <xdr:nvGrpSpPr>
          <xdr:cNvPr id="42" name="グループ化 41"/>
          <xdr:cNvGrpSpPr/>
        </xdr:nvGrpSpPr>
        <xdr:grpSpPr>
          <a:xfrm>
            <a:off x="4051300" y="50215800"/>
            <a:ext cx="3251200" cy="787400"/>
            <a:chOff x="4076700" y="45770800"/>
            <a:chExt cx="3175000" cy="685800"/>
          </a:xfrm>
        </xdr:grpSpPr>
        <xdr:sp macro="" textlink="">
          <xdr:nvSpPr>
            <xdr:cNvPr id="43" name="左大かっこ 42"/>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4" name="右大かっこ 43"/>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90714</xdr:colOff>
      <xdr:row>767</xdr:row>
      <xdr:rowOff>267607</xdr:rowOff>
    </xdr:from>
    <xdr:to>
      <xdr:col>36</xdr:col>
      <xdr:colOff>76200</xdr:colOff>
      <xdr:row>769</xdr:row>
      <xdr:rowOff>176892</xdr:rowOff>
    </xdr:to>
    <xdr:grpSp>
      <xdr:nvGrpSpPr>
        <xdr:cNvPr id="45" name="グループ化 44"/>
        <xdr:cNvGrpSpPr/>
      </xdr:nvGrpSpPr>
      <xdr:grpSpPr>
        <a:xfrm>
          <a:off x="4124832" y="54660960"/>
          <a:ext cx="3212780" cy="503197"/>
          <a:chOff x="4089400" y="52920900"/>
          <a:chExt cx="3251200" cy="508000"/>
        </a:xfrm>
      </xdr:grpSpPr>
      <xdr:sp macro="" textlink="">
        <xdr:nvSpPr>
          <xdr:cNvPr id="46" name="テキスト ボックス 45"/>
          <xdr:cNvSpPr txBox="1"/>
        </xdr:nvSpPr>
        <xdr:spPr>
          <a:xfrm>
            <a:off x="4178300" y="53022500"/>
            <a:ext cx="30480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肝炎ウイルス検査の実施</a:t>
            </a:r>
          </a:p>
        </xdr:txBody>
      </xdr:sp>
      <xdr:grpSp>
        <xdr:nvGrpSpPr>
          <xdr:cNvPr id="47" name="グループ化 46"/>
          <xdr:cNvGrpSpPr/>
        </xdr:nvGrpSpPr>
        <xdr:grpSpPr>
          <a:xfrm>
            <a:off x="4089400" y="52920900"/>
            <a:ext cx="3251200" cy="508000"/>
            <a:chOff x="4076700" y="45770800"/>
            <a:chExt cx="3175000" cy="685800"/>
          </a:xfrm>
        </xdr:grpSpPr>
        <xdr:sp macro="" textlink="">
          <xdr:nvSpPr>
            <xdr:cNvPr id="48" name="左大かっこ 47"/>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右大かっこ 48"/>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166914</xdr:colOff>
      <xdr:row>765</xdr:row>
      <xdr:rowOff>331107</xdr:rowOff>
    </xdr:from>
    <xdr:to>
      <xdr:col>35</xdr:col>
      <xdr:colOff>64407</xdr:colOff>
      <xdr:row>766</xdr:row>
      <xdr:rowOff>7257</xdr:rowOff>
    </xdr:to>
    <xdr:sp macro="" textlink="">
      <xdr:nvSpPr>
        <xdr:cNvPr id="50" name="テキスト ボックス 49"/>
        <xdr:cNvSpPr txBox="1"/>
      </xdr:nvSpPr>
      <xdr:spPr>
        <a:xfrm>
          <a:off x="4249057" y="52650571"/>
          <a:ext cx="29591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随意契約（その他）（例：横浜市）</a:t>
          </a:r>
          <a:r>
            <a:rPr kumimoji="1" lang="en-US" altLang="ja-JP" sz="1200"/>
            <a:t>】</a:t>
          </a:r>
          <a:endParaRPr kumimoji="1" lang="ja-JP" altLang="en-US" sz="1200"/>
        </a:p>
      </xdr:txBody>
    </xdr:sp>
    <xdr:clientData/>
  </xdr:twoCellAnchor>
  <xdr:twoCellAnchor>
    <xdr:from>
      <xdr:col>28</xdr:col>
      <xdr:colOff>70757</xdr:colOff>
      <xdr:row>752</xdr:row>
      <xdr:rowOff>23585</xdr:rowOff>
    </xdr:from>
    <xdr:to>
      <xdr:col>28</xdr:col>
      <xdr:colOff>83457</xdr:colOff>
      <xdr:row>755</xdr:row>
      <xdr:rowOff>105228</xdr:rowOff>
    </xdr:to>
    <xdr:cxnSp macro="">
      <xdr:nvCxnSpPr>
        <xdr:cNvPr id="51" name="直線矢印コネクタ 50"/>
        <xdr:cNvCxnSpPr/>
      </xdr:nvCxnSpPr>
      <xdr:spPr>
        <a:xfrm>
          <a:off x="5785757" y="47430871"/>
          <a:ext cx="12700" cy="11430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70757</xdr:colOff>
      <xdr:row>763</xdr:row>
      <xdr:rowOff>43542</xdr:rowOff>
    </xdr:from>
    <xdr:to>
      <xdr:col>28</xdr:col>
      <xdr:colOff>70757</xdr:colOff>
      <xdr:row>765</xdr:row>
      <xdr:rowOff>127907</xdr:rowOff>
    </xdr:to>
    <xdr:cxnSp macro="">
      <xdr:nvCxnSpPr>
        <xdr:cNvPr id="52" name="直線矢印コネクタ 51"/>
        <xdr:cNvCxnSpPr/>
      </xdr:nvCxnSpPr>
      <xdr:spPr>
        <a:xfrm>
          <a:off x="5785757" y="51342471"/>
          <a:ext cx="0" cy="11049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27214</xdr:colOff>
      <xdr:row>756</xdr:row>
      <xdr:rowOff>119742</xdr:rowOff>
    </xdr:from>
    <xdr:to>
      <xdr:col>30</xdr:col>
      <xdr:colOff>67630</xdr:colOff>
      <xdr:row>757</xdr:row>
      <xdr:rowOff>30463</xdr:rowOff>
    </xdr:to>
    <xdr:sp macro="" textlink="">
      <xdr:nvSpPr>
        <xdr:cNvPr id="53" name="テキスト ボックス 52"/>
        <xdr:cNvSpPr txBox="1"/>
      </xdr:nvSpPr>
      <xdr:spPr>
        <a:xfrm>
          <a:off x="4109357" y="48942171"/>
          <a:ext cx="2081487" cy="264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38</xdr:col>
      <xdr:colOff>37353</xdr:colOff>
      <xdr:row>31</xdr:row>
      <xdr:rowOff>59764</xdr:rowOff>
    </xdr:from>
    <xdr:to>
      <xdr:col>41</xdr:col>
      <xdr:colOff>131109</xdr:colOff>
      <xdr:row>31</xdr:row>
      <xdr:rowOff>240739</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4412" y="9928411"/>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52295</xdr:colOff>
      <xdr:row>33</xdr:row>
      <xdr:rowOff>67235</xdr:rowOff>
    </xdr:from>
    <xdr:to>
      <xdr:col>41</xdr:col>
      <xdr:colOff>146051</xdr:colOff>
      <xdr:row>33</xdr:row>
      <xdr:rowOff>248210</xdr:rowOff>
    </xdr:to>
    <xdr:pic>
      <xdr:nvPicPr>
        <xdr:cNvPr id="21" name="図 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9354" y="10518588"/>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141941</xdr:colOff>
      <xdr:row>32</xdr:row>
      <xdr:rowOff>52294</xdr:rowOff>
    </xdr:from>
    <xdr:to>
      <xdr:col>49</xdr:col>
      <xdr:colOff>235696</xdr:colOff>
      <xdr:row>32</xdr:row>
      <xdr:rowOff>233269</xdr:rowOff>
    </xdr:to>
    <xdr:pic>
      <xdr:nvPicPr>
        <xdr:cNvPr id="22" name="図 2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3117" y="10212294"/>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29883</xdr:colOff>
      <xdr:row>38</xdr:row>
      <xdr:rowOff>59764</xdr:rowOff>
    </xdr:from>
    <xdr:to>
      <xdr:col>41</xdr:col>
      <xdr:colOff>123639</xdr:colOff>
      <xdr:row>38</xdr:row>
      <xdr:rowOff>240739</xdr:rowOff>
    </xdr:to>
    <xdr:pic>
      <xdr:nvPicPr>
        <xdr:cNvPr id="27" name="図 2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6942" y="11848352"/>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44823</xdr:colOff>
      <xdr:row>40</xdr:row>
      <xdr:rowOff>89647</xdr:rowOff>
    </xdr:from>
    <xdr:to>
      <xdr:col>41</xdr:col>
      <xdr:colOff>138579</xdr:colOff>
      <xdr:row>40</xdr:row>
      <xdr:rowOff>270622</xdr:rowOff>
    </xdr:to>
    <xdr:pic>
      <xdr:nvPicPr>
        <xdr:cNvPr id="29" name="図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1882" y="12460941"/>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141941</xdr:colOff>
      <xdr:row>39</xdr:row>
      <xdr:rowOff>74706</xdr:rowOff>
    </xdr:from>
    <xdr:to>
      <xdr:col>49</xdr:col>
      <xdr:colOff>235696</xdr:colOff>
      <xdr:row>39</xdr:row>
      <xdr:rowOff>255681</xdr:rowOff>
    </xdr:to>
    <xdr:pic>
      <xdr:nvPicPr>
        <xdr:cNvPr id="30" name="図 2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3117" y="12154647"/>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37353</xdr:colOff>
      <xdr:row>100</xdr:row>
      <xdr:rowOff>74706</xdr:rowOff>
    </xdr:from>
    <xdr:to>
      <xdr:col>41</xdr:col>
      <xdr:colOff>131109</xdr:colOff>
      <xdr:row>100</xdr:row>
      <xdr:rowOff>255681</xdr:rowOff>
    </xdr:to>
    <xdr:pic>
      <xdr:nvPicPr>
        <xdr:cNvPr id="54" name="図 5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4412" y="13992412"/>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37354</xdr:colOff>
      <xdr:row>103</xdr:row>
      <xdr:rowOff>74705</xdr:rowOff>
    </xdr:from>
    <xdr:to>
      <xdr:col>41</xdr:col>
      <xdr:colOff>131110</xdr:colOff>
      <xdr:row>103</xdr:row>
      <xdr:rowOff>255680</xdr:rowOff>
    </xdr:to>
    <xdr:pic>
      <xdr:nvPicPr>
        <xdr:cNvPr id="55" name="図 5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4413" y="14978529"/>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37353</xdr:colOff>
      <xdr:row>101</xdr:row>
      <xdr:rowOff>59764</xdr:rowOff>
    </xdr:from>
    <xdr:to>
      <xdr:col>45</xdr:col>
      <xdr:colOff>131109</xdr:colOff>
      <xdr:row>101</xdr:row>
      <xdr:rowOff>240739</xdr:rowOff>
    </xdr:to>
    <xdr:pic>
      <xdr:nvPicPr>
        <xdr:cNvPr id="56" name="図 5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81471" y="14268823"/>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37353</xdr:colOff>
      <xdr:row>104</xdr:row>
      <xdr:rowOff>67235</xdr:rowOff>
    </xdr:from>
    <xdr:to>
      <xdr:col>45</xdr:col>
      <xdr:colOff>131109</xdr:colOff>
      <xdr:row>104</xdr:row>
      <xdr:rowOff>248210</xdr:rowOff>
    </xdr:to>
    <xdr:pic>
      <xdr:nvPicPr>
        <xdr:cNvPr id="57" name="図 5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81471" y="15262411"/>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44823</xdr:colOff>
      <xdr:row>115</xdr:row>
      <xdr:rowOff>59765</xdr:rowOff>
    </xdr:from>
    <xdr:to>
      <xdr:col>41</xdr:col>
      <xdr:colOff>138579</xdr:colOff>
      <xdr:row>115</xdr:row>
      <xdr:rowOff>240740</xdr:rowOff>
    </xdr:to>
    <xdr:pic>
      <xdr:nvPicPr>
        <xdr:cNvPr id="64" name="図 6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1882" y="15837647"/>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149412</xdr:colOff>
      <xdr:row>115</xdr:row>
      <xdr:rowOff>59765</xdr:rowOff>
    </xdr:from>
    <xdr:to>
      <xdr:col>48</xdr:col>
      <xdr:colOff>56403</xdr:colOff>
      <xdr:row>115</xdr:row>
      <xdr:rowOff>240740</xdr:rowOff>
    </xdr:to>
    <xdr:pic>
      <xdr:nvPicPr>
        <xdr:cNvPr id="65" name="図 6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7059" y="15837647"/>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52294</xdr:colOff>
      <xdr:row>116</xdr:row>
      <xdr:rowOff>186765</xdr:rowOff>
    </xdr:from>
    <xdr:to>
      <xdr:col>41</xdr:col>
      <xdr:colOff>146050</xdr:colOff>
      <xdr:row>116</xdr:row>
      <xdr:rowOff>367740</xdr:rowOff>
    </xdr:to>
    <xdr:pic>
      <xdr:nvPicPr>
        <xdr:cNvPr id="66" name="図 6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9353" y="16256000"/>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134471</xdr:colOff>
      <xdr:row>116</xdr:row>
      <xdr:rowOff>239059</xdr:rowOff>
    </xdr:from>
    <xdr:to>
      <xdr:col>48</xdr:col>
      <xdr:colOff>41462</xdr:colOff>
      <xdr:row>116</xdr:row>
      <xdr:rowOff>420034</xdr:rowOff>
    </xdr:to>
    <xdr:pic>
      <xdr:nvPicPr>
        <xdr:cNvPr id="67" name="図 6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52118" y="16308294"/>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10" sqref="BJ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406</v>
      </c>
      <c r="AJ2" s="953" t="s">
        <v>764</v>
      </c>
      <c r="AK2" s="953"/>
      <c r="AL2" s="953"/>
      <c r="AM2" s="953"/>
      <c r="AN2" s="98" t="s">
        <v>406</v>
      </c>
      <c r="AO2" s="953">
        <v>20</v>
      </c>
      <c r="AP2" s="953"/>
      <c r="AQ2" s="953"/>
      <c r="AR2" s="99" t="s">
        <v>709</v>
      </c>
      <c r="AS2" s="959">
        <v>171</v>
      </c>
      <c r="AT2" s="959"/>
      <c r="AU2" s="959"/>
      <c r="AV2" s="98" t="str">
        <f>IF(AW2="","","-")</f>
        <v/>
      </c>
      <c r="AW2" s="919"/>
      <c r="AX2" s="919"/>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711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714</v>
      </c>
      <c r="H5" s="846"/>
      <c r="I5" s="846"/>
      <c r="J5" s="846"/>
      <c r="K5" s="846"/>
      <c r="L5" s="846"/>
      <c r="M5" s="847" t="s">
        <v>66</v>
      </c>
      <c r="N5" s="848"/>
      <c r="O5" s="848"/>
      <c r="P5" s="848"/>
      <c r="Q5" s="848"/>
      <c r="R5" s="849"/>
      <c r="S5" s="850" t="s">
        <v>715</v>
      </c>
      <c r="T5" s="846"/>
      <c r="U5" s="846"/>
      <c r="V5" s="846"/>
      <c r="W5" s="846"/>
      <c r="X5" s="851"/>
      <c r="Y5" s="704" t="s">
        <v>3</v>
      </c>
      <c r="Z5" s="550"/>
      <c r="AA5" s="550"/>
      <c r="AB5" s="550"/>
      <c r="AC5" s="550"/>
      <c r="AD5" s="551"/>
      <c r="AE5" s="705" t="s">
        <v>716</v>
      </c>
      <c r="AF5" s="705"/>
      <c r="AG5" s="705"/>
      <c r="AH5" s="705"/>
      <c r="AI5" s="705"/>
      <c r="AJ5" s="705"/>
      <c r="AK5" s="705"/>
      <c r="AL5" s="705"/>
      <c r="AM5" s="705"/>
      <c r="AN5" s="705"/>
      <c r="AO5" s="705"/>
      <c r="AP5" s="706"/>
      <c r="AQ5" s="707" t="s">
        <v>713</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717</v>
      </c>
      <c r="H7" s="506"/>
      <c r="I7" s="506"/>
      <c r="J7" s="506"/>
      <c r="K7" s="506"/>
      <c r="L7" s="506"/>
      <c r="M7" s="506"/>
      <c r="N7" s="506"/>
      <c r="O7" s="506"/>
      <c r="P7" s="506"/>
      <c r="Q7" s="506"/>
      <c r="R7" s="506"/>
      <c r="S7" s="506"/>
      <c r="T7" s="506"/>
      <c r="U7" s="506"/>
      <c r="V7" s="506"/>
      <c r="W7" s="506"/>
      <c r="X7" s="507"/>
      <c r="Y7" s="931" t="s">
        <v>389</v>
      </c>
      <c r="Z7" s="447"/>
      <c r="AA7" s="447"/>
      <c r="AB7" s="447"/>
      <c r="AC7" s="447"/>
      <c r="AD7" s="932"/>
      <c r="AE7" s="920" t="s">
        <v>718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2" t="s">
        <v>256</v>
      </c>
      <c r="B8" s="503"/>
      <c r="C8" s="503"/>
      <c r="D8" s="503"/>
      <c r="E8" s="503"/>
      <c r="F8" s="504"/>
      <c r="G8" s="954" t="str">
        <f>入力規則等!A27</f>
        <v>高齢社会対策、子ども・若者育成支援、少子化社会対策、男女共同参画</v>
      </c>
      <c r="H8" s="726"/>
      <c r="I8" s="726"/>
      <c r="J8" s="726"/>
      <c r="K8" s="726"/>
      <c r="L8" s="726"/>
      <c r="M8" s="726"/>
      <c r="N8" s="726"/>
      <c r="O8" s="726"/>
      <c r="P8" s="726"/>
      <c r="Q8" s="726"/>
      <c r="R8" s="726"/>
      <c r="S8" s="726"/>
      <c r="T8" s="726"/>
      <c r="U8" s="726"/>
      <c r="V8" s="726"/>
      <c r="W8" s="726"/>
      <c r="X8" s="955"/>
      <c r="Y8" s="852" t="s">
        <v>257</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790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719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2" t="s">
        <v>24</v>
      </c>
      <c r="B12" s="973"/>
      <c r="C12" s="973"/>
      <c r="D12" s="973"/>
      <c r="E12" s="973"/>
      <c r="F12" s="974"/>
      <c r="G12" s="766"/>
      <c r="H12" s="767"/>
      <c r="I12" s="767"/>
      <c r="J12" s="767"/>
      <c r="K12" s="767"/>
      <c r="L12" s="767"/>
      <c r="M12" s="767"/>
      <c r="N12" s="767"/>
      <c r="O12" s="767"/>
      <c r="P12" s="454" t="s">
        <v>390</v>
      </c>
      <c r="Q12" s="449"/>
      <c r="R12" s="449"/>
      <c r="S12" s="449"/>
      <c r="T12" s="449"/>
      <c r="U12" s="449"/>
      <c r="V12" s="450"/>
      <c r="W12" s="454" t="s">
        <v>412</v>
      </c>
      <c r="X12" s="449"/>
      <c r="Y12" s="449"/>
      <c r="Z12" s="449"/>
      <c r="AA12" s="449"/>
      <c r="AB12" s="449"/>
      <c r="AC12" s="450"/>
      <c r="AD12" s="454" t="s">
        <v>699</v>
      </c>
      <c r="AE12" s="449"/>
      <c r="AF12" s="449"/>
      <c r="AG12" s="449"/>
      <c r="AH12" s="449"/>
      <c r="AI12" s="449"/>
      <c r="AJ12" s="450"/>
      <c r="AK12" s="454" t="s">
        <v>703</v>
      </c>
      <c r="AL12" s="449"/>
      <c r="AM12" s="449"/>
      <c r="AN12" s="449"/>
      <c r="AO12" s="449"/>
      <c r="AP12" s="449"/>
      <c r="AQ12" s="450"/>
      <c r="AR12" s="454" t="s">
        <v>704</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2063</v>
      </c>
      <c r="Q13" s="664"/>
      <c r="R13" s="664"/>
      <c r="S13" s="664"/>
      <c r="T13" s="664"/>
      <c r="U13" s="664"/>
      <c r="V13" s="665"/>
      <c r="W13" s="663">
        <v>2079</v>
      </c>
      <c r="X13" s="664"/>
      <c r="Y13" s="664"/>
      <c r="Z13" s="664"/>
      <c r="AA13" s="664"/>
      <c r="AB13" s="664"/>
      <c r="AC13" s="665"/>
      <c r="AD13" s="663">
        <v>2079.3000000000002</v>
      </c>
      <c r="AE13" s="664"/>
      <c r="AF13" s="664"/>
      <c r="AG13" s="664"/>
      <c r="AH13" s="664"/>
      <c r="AI13" s="664"/>
      <c r="AJ13" s="665"/>
      <c r="AK13" s="663">
        <v>2076</v>
      </c>
      <c r="AL13" s="664"/>
      <c r="AM13" s="664"/>
      <c r="AN13" s="664"/>
      <c r="AO13" s="664"/>
      <c r="AP13" s="664"/>
      <c r="AQ13" s="665"/>
      <c r="AR13" s="928">
        <v>2077</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720</v>
      </c>
      <c r="Q14" s="664"/>
      <c r="R14" s="664"/>
      <c r="S14" s="664"/>
      <c r="T14" s="664"/>
      <c r="U14" s="664"/>
      <c r="V14" s="665"/>
      <c r="W14" s="663" t="s">
        <v>720</v>
      </c>
      <c r="X14" s="664"/>
      <c r="Y14" s="664"/>
      <c r="Z14" s="664"/>
      <c r="AA14" s="664"/>
      <c r="AB14" s="664"/>
      <c r="AC14" s="665"/>
      <c r="AD14" s="663" t="s">
        <v>720</v>
      </c>
      <c r="AE14" s="664"/>
      <c r="AF14" s="664"/>
      <c r="AG14" s="664"/>
      <c r="AH14" s="664"/>
      <c r="AI14" s="664"/>
      <c r="AJ14" s="665"/>
      <c r="AK14" s="663" t="s">
        <v>720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720</v>
      </c>
      <c r="Q15" s="664"/>
      <c r="R15" s="664"/>
      <c r="S15" s="664"/>
      <c r="T15" s="664"/>
      <c r="U15" s="664"/>
      <c r="V15" s="665"/>
      <c r="W15" s="663" t="s">
        <v>720</v>
      </c>
      <c r="X15" s="664"/>
      <c r="Y15" s="664"/>
      <c r="Z15" s="664"/>
      <c r="AA15" s="664"/>
      <c r="AB15" s="664"/>
      <c r="AC15" s="665"/>
      <c r="AD15" s="663" t="s">
        <v>720</v>
      </c>
      <c r="AE15" s="664"/>
      <c r="AF15" s="664"/>
      <c r="AG15" s="664"/>
      <c r="AH15" s="664"/>
      <c r="AI15" s="664"/>
      <c r="AJ15" s="665"/>
      <c r="AK15" s="663" t="s">
        <v>720</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720</v>
      </c>
      <c r="Q16" s="664"/>
      <c r="R16" s="664"/>
      <c r="S16" s="664"/>
      <c r="T16" s="664"/>
      <c r="U16" s="664"/>
      <c r="V16" s="665"/>
      <c r="W16" s="663" t="s">
        <v>720</v>
      </c>
      <c r="X16" s="664"/>
      <c r="Y16" s="664"/>
      <c r="Z16" s="664"/>
      <c r="AA16" s="664"/>
      <c r="AB16" s="664"/>
      <c r="AC16" s="665"/>
      <c r="AD16" s="663" t="s">
        <v>720</v>
      </c>
      <c r="AE16" s="664"/>
      <c r="AF16" s="664"/>
      <c r="AG16" s="664"/>
      <c r="AH16" s="664"/>
      <c r="AI16" s="664"/>
      <c r="AJ16" s="665"/>
      <c r="AK16" s="663" t="s">
        <v>720</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-951</v>
      </c>
      <c r="Q17" s="664"/>
      <c r="R17" s="664"/>
      <c r="S17" s="664"/>
      <c r="T17" s="664"/>
      <c r="U17" s="664"/>
      <c r="V17" s="665"/>
      <c r="W17" s="663">
        <v>-983</v>
      </c>
      <c r="X17" s="664"/>
      <c r="Y17" s="664"/>
      <c r="Z17" s="664"/>
      <c r="AA17" s="664"/>
      <c r="AB17" s="664"/>
      <c r="AC17" s="665"/>
      <c r="AD17" s="663">
        <v>-1005.7</v>
      </c>
      <c r="AE17" s="664"/>
      <c r="AF17" s="664"/>
      <c r="AG17" s="664"/>
      <c r="AH17" s="664"/>
      <c r="AI17" s="664"/>
      <c r="AJ17" s="665"/>
      <c r="AK17" s="663" t="s">
        <v>720</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1112</v>
      </c>
      <c r="Q18" s="885"/>
      <c r="R18" s="885"/>
      <c r="S18" s="885"/>
      <c r="T18" s="885"/>
      <c r="U18" s="885"/>
      <c r="V18" s="886"/>
      <c r="W18" s="884">
        <f>SUM(W13:AC17)</f>
        <v>1096</v>
      </c>
      <c r="X18" s="885"/>
      <c r="Y18" s="885"/>
      <c r="Z18" s="885"/>
      <c r="AA18" s="885"/>
      <c r="AB18" s="885"/>
      <c r="AC18" s="886"/>
      <c r="AD18" s="884">
        <f>SUM(AD13:AJ17)</f>
        <v>1073.6000000000001</v>
      </c>
      <c r="AE18" s="885"/>
      <c r="AF18" s="885"/>
      <c r="AG18" s="885"/>
      <c r="AH18" s="885"/>
      <c r="AI18" s="885"/>
      <c r="AJ18" s="886"/>
      <c r="AK18" s="884">
        <f>SUM(AK13:AQ17)</f>
        <v>2076</v>
      </c>
      <c r="AL18" s="885"/>
      <c r="AM18" s="885"/>
      <c r="AN18" s="885"/>
      <c r="AO18" s="885"/>
      <c r="AP18" s="885"/>
      <c r="AQ18" s="886"/>
      <c r="AR18" s="884">
        <f>SUM(AR13:AX17)</f>
        <v>2077</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1112</v>
      </c>
      <c r="Q19" s="664"/>
      <c r="R19" s="664"/>
      <c r="S19" s="664"/>
      <c r="T19" s="664"/>
      <c r="U19" s="664"/>
      <c r="V19" s="665"/>
      <c r="W19" s="663">
        <v>1096</v>
      </c>
      <c r="X19" s="664"/>
      <c r="Y19" s="664"/>
      <c r="Z19" s="664"/>
      <c r="AA19" s="664"/>
      <c r="AB19" s="664"/>
      <c r="AC19" s="665"/>
      <c r="AD19" s="663">
        <v>1073.5999999999999</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2" t="s">
        <v>10</v>
      </c>
      <c r="H20" s="883"/>
      <c r="I20" s="883"/>
      <c r="J20" s="883"/>
      <c r="K20" s="883"/>
      <c r="L20" s="883"/>
      <c r="M20" s="883"/>
      <c r="N20" s="883"/>
      <c r="O20" s="88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0.99999999999999978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5"/>
      <c r="G21" s="314" t="s">
        <v>354</v>
      </c>
      <c r="H21" s="315"/>
      <c r="I21" s="315"/>
      <c r="J21" s="315"/>
      <c r="K21" s="315"/>
      <c r="L21" s="315"/>
      <c r="M21" s="315"/>
      <c r="N21" s="315"/>
      <c r="O21" s="315"/>
      <c r="P21" s="316">
        <f>IF(P19=0, "-", SUM(P19)/SUM(P13,P14))</f>
        <v>0.53902084343189527</v>
      </c>
      <c r="Q21" s="316"/>
      <c r="R21" s="316"/>
      <c r="S21" s="316"/>
      <c r="T21" s="316"/>
      <c r="U21" s="316"/>
      <c r="V21" s="316"/>
      <c r="W21" s="316">
        <f t="shared" ref="W21" si="2">IF(W19=0, "-", SUM(W19)/SUM(W13,W14))</f>
        <v>0.52717652717652719</v>
      </c>
      <c r="X21" s="316"/>
      <c r="Y21" s="316"/>
      <c r="Z21" s="316"/>
      <c r="AA21" s="316"/>
      <c r="AB21" s="316"/>
      <c r="AC21" s="316"/>
      <c r="AD21" s="316">
        <f t="shared" ref="AD21" si="3">IF(AD19=0, "-", SUM(AD19)/SUM(AD13,AD14))</f>
        <v>0.51632761025345064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707</v>
      </c>
      <c r="B22" s="982"/>
      <c r="C22" s="982"/>
      <c r="D22" s="982"/>
      <c r="E22" s="982"/>
      <c r="F22" s="983"/>
      <c r="G22" s="977" t="s">
        <v>333</v>
      </c>
      <c r="H22" s="222"/>
      <c r="I22" s="222"/>
      <c r="J22" s="222"/>
      <c r="K22" s="222"/>
      <c r="L22" s="222"/>
      <c r="M22" s="222"/>
      <c r="N22" s="222"/>
      <c r="O22" s="223"/>
      <c r="P22" s="942" t="s">
        <v>705</v>
      </c>
      <c r="Q22" s="222"/>
      <c r="R22" s="222"/>
      <c r="S22" s="222"/>
      <c r="T22" s="222"/>
      <c r="U22" s="222"/>
      <c r="V22" s="223"/>
      <c r="W22" s="942" t="s">
        <v>706</v>
      </c>
      <c r="X22" s="222"/>
      <c r="Y22" s="222"/>
      <c r="Z22" s="222"/>
      <c r="AA22" s="222"/>
      <c r="AB22" s="222"/>
      <c r="AC22" s="223"/>
      <c r="AD22" s="942"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721</v>
      </c>
      <c r="H23" s="979"/>
      <c r="I23" s="979"/>
      <c r="J23" s="979"/>
      <c r="K23" s="979"/>
      <c r="L23" s="979"/>
      <c r="M23" s="979"/>
      <c r="N23" s="979"/>
      <c r="O23" s="980"/>
      <c r="P23" s="928">
        <v>2076</v>
      </c>
      <c r="Q23" s="929"/>
      <c r="R23" s="929"/>
      <c r="S23" s="929"/>
      <c r="T23" s="929"/>
      <c r="U23" s="929"/>
      <c r="V23" s="943"/>
      <c r="W23" s="928">
        <v>2077</v>
      </c>
      <c r="X23" s="929"/>
      <c r="Y23" s="929"/>
      <c r="Z23" s="929"/>
      <c r="AA23" s="929"/>
      <c r="AB23" s="929"/>
      <c r="AC23" s="943"/>
      <c r="AD23" s="991" t="s">
        <v>796</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44"/>
      <c r="H24" s="945"/>
      <c r="I24" s="945"/>
      <c r="J24" s="945"/>
      <c r="K24" s="945"/>
      <c r="L24" s="945"/>
      <c r="M24" s="945"/>
      <c r="N24" s="945"/>
      <c r="O24" s="946"/>
      <c r="P24" s="663"/>
      <c r="Q24" s="664"/>
      <c r="R24" s="664"/>
      <c r="S24" s="664"/>
      <c r="T24" s="664"/>
      <c r="U24" s="664"/>
      <c r="V24" s="665"/>
      <c r="W24" s="663"/>
      <c r="X24" s="664"/>
      <c r="Y24" s="664"/>
      <c r="Z24" s="664"/>
      <c r="AA24" s="664"/>
      <c r="AB24" s="664"/>
      <c r="AC24" s="66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63"/>
      <c r="Q25" s="664"/>
      <c r="R25" s="664"/>
      <c r="S25" s="664"/>
      <c r="T25" s="664"/>
      <c r="U25" s="664"/>
      <c r="V25" s="665"/>
      <c r="W25" s="663"/>
      <c r="X25" s="664"/>
      <c r="Y25" s="664"/>
      <c r="Z25" s="664"/>
      <c r="AA25" s="664"/>
      <c r="AB25" s="664"/>
      <c r="AC25" s="66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63"/>
      <c r="Q26" s="664"/>
      <c r="R26" s="664"/>
      <c r="S26" s="664"/>
      <c r="T26" s="664"/>
      <c r="U26" s="664"/>
      <c r="V26" s="665"/>
      <c r="W26" s="663"/>
      <c r="X26" s="664"/>
      <c r="Y26" s="664"/>
      <c r="Z26" s="664"/>
      <c r="AA26" s="664"/>
      <c r="AB26" s="664"/>
      <c r="AC26" s="66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63"/>
      <c r="Q27" s="664"/>
      <c r="R27" s="664"/>
      <c r="S27" s="664"/>
      <c r="T27" s="664"/>
      <c r="U27" s="664"/>
      <c r="V27" s="665"/>
      <c r="W27" s="663"/>
      <c r="X27" s="664"/>
      <c r="Y27" s="664"/>
      <c r="Z27" s="664"/>
      <c r="AA27" s="664"/>
      <c r="AB27" s="664"/>
      <c r="AC27" s="66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337</v>
      </c>
      <c r="H28" s="948"/>
      <c r="I28" s="948"/>
      <c r="J28" s="948"/>
      <c r="K28" s="948"/>
      <c r="L28" s="948"/>
      <c r="M28" s="948"/>
      <c r="N28" s="948"/>
      <c r="O28" s="949"/>
      <c r="P28" s="884">
        <f>P29-SUM(P23:P27)</f>
        <v>0</v>
      </c>
      <c r="Q28" s="885"/>
      <c r="R28" s="885"/>
      <c r="S28" s="885"/>
      <c r="T28" s="885"/>
      <c r="U28" s="885"/>
      <c r="V28" s="886"/>
      <c r="W28" s="884">
        <f>W29-SUM(W23:W27)</f>
        <v>0</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334</v>
      </c>
      <c r="H29" s="951"/>
      <c r="I29" s="951"/>
      <c r="J29" s="951"/>
      <c r="K29" s="951"/>
      <c r="L29" s="951"/>
      <c r="M29" s="951"/>
      <c r="N29" s="951"/>
      <c r="O29" s="952"/>
      <c r="P29" s="663">
        <f>AK13</f>
        <v>2076</v>
      </c>
      <c r="Q29" s="664"/>
      <c r="R29" s="664"/>
      <c r="S29" s="664"/>
      <c r="T29" s="664"/>
      <c r="U29" s="664"/>
      <c r="V29" s="665"/>
      <c r="W29" s="960">
        <f>AR13</f>
        <v>2077</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7" t="s">
        <v>349</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390</v>
      </c>
      <c r="AF30" s="865"/>
      <c r="AG30" s="865"/>
      <c r="AH30" s="866"/>
      <c r="AI30" s="923" t="s">
        <v>412</v>
      </c>
      <c r="AJ30" s="923"/>
      <c r="AK30" s="923"/>
      <c r="AL30" s="864"/>
      <c r="AM30" s="923" t="s">
        <v>509</v>
      </c>
      <c r="AN30" s="923"/>
      <c r="AO30" s="923"/>
      <c r="AP30" s="864"/>
      <c r="AQ30" s="773" t="s">
        <v>232</v>
      </c>
      <c r="AR30" s="774"/>
      <c r="AS30" s="774"/>
      <c r="AT30" s="775"/>
      <c r="AU30" s="780" t="s">
        <v>134</v>
      </c>
      <c r="AV30" s="780"/>
      <c r="AW30" s="780"/>
      <c r="AX30" s="925"/>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4"/>
      <c r="AJ31" s="924"/>
      <c r="AK31" s="924"/>
      <c r="AL31" s="415"/>
      <c r="AM31" s="924"/>
      <c r="AN31" s="924"/>
      <c r="AO31" s="924"/>
      <c r="AP31" s="415"/>
      <c r="AQ31" s="250" t="s">
        <v>720</v>
      </c>
      <c r="AR31" s="201"/>
      <c r="AS31" s="136" t="s">
        <v>233</v>
      </c>
      <c r="AT31" s="137"/>
      <c r="AU31" s="200">
        <v>3</v>
      </c>
      <c r="AV31" s="200"/>
      <c r="AW31" s="400" t="s">
        <v>179</v>
      </c>
      <c r="AX31" s="401"/>
    </row>
    <row r="32" spans="1:50" ht="23.25" customHeight="1" x14ac:dyDescent="0.15">
      <c r="A32" s="405"/>
      <c r="B32" s="403"/>
      <c r="C32" s="403"/>
      <c r="D32" s="403"/>
      <c r="E32" s="403"/>
      <c r="F32" s="404"/>
      <c r="G32" s="571" t="s">
        <v>722</v>
      </c>
      <c r="H32" s="572"/>
      <c r="I32" s="572"/>
      <c r="J32" s="572"/>
      <c r="K32" s="572"/>
      <c r="L32" s="572"/>
      <c r="M32" s="572"/>
      <c r="N32" s="572"/>
      <c r="O32" s="573"/>
      <c r="P32" s="108" t="s">
        <v>723</v>
      </c>
      <c r="Q32" s="108"/>
      <c r="R32" s="108"/>
      <c r="S32" s="108"/>
      <c r="T32" s="108"/>
      <c r="U32" s="108"/>
      <c r="V32" s="108"/>
      <c r="W32" s="108"/>
      <c r="X32" s="109"/>
      <c r="Y32" s="478" t="s">
        <v>12</v>
      </c>
      <c r="Z32" s="538"/>
      <c r="AA32" s="539"/>
      <c r="AB32" s="468" t="s">
        <v>724</v>
      </c>
      <c r="AC32" s="468"/>
      <c r="AD32" s="468"/>
      <c r="AE32" s="218">
        <v>2712</v>
      </c>
      <c r="AF32" s="219"/>
      <c r="AG32" s="219"/>
      <c r="AH32" s="219"/>
      <c r="AI32" s="218">
        <v>2356</v>
      </c>
      <c r="AJ32" s="219"/>
      <c r="AK32" s="219"/>
      <c r="AL32" s="219"/>
      <c r="AM32" s="218"/>
      <c r="AN32" s="219"/>
      <c r="AO32" s="219"/>
      <c r="AP32" s="219"/>
      <c r="AQ32" s="336" t="s">
        <v>720</v>
      </c>
      <c r="AR32" s="208"/>
      <c r="AS32" s="208"/>
      <c r="AT32" s="337"/>
      <c r="AU32" s="219" t="s">
        <v>720</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724</v>
      </c>
      <c r="AC33" s="530"/>
      <c r="AD33" s="530"/>
      <c r="AE33" s="218">
        <v>2891</v>
      </c>
      <c r="AF33" s="219"/>
      <c r="AG33" s="219"/>
      <c r="AH33" s="219"/>
      <c r="AI33" s="218">
        <v>2712</v>
      </c>
      <c r="AJ33" s="219"/>
      <c r="AK33" s="219"/>
      <c r="AL33" s="219"/>
      <c r="AM33" s="218">
        <v>2356</v>
      </c>
      <c r="AN33" s="219"/>
      <c r="AO33" s="219"/>
      <c r="AP33" s="219"/>
      <c r="AQ33" s="336" t="s">
        <v>720</v>
      </c>
      <c r="AR33" s="208"/>
      <c r="AS33" s="208"/>
      <c r="AT33" s="337"/>
      <c r="AU33" s="219"/>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93.8</v>
      </c>
      <c r="AF34" s="219"/>
      <c r="AG34" s="219"/>
      <c r="AH34" s="219"/>
      <c r="AI34" s="218">
        <v>87.9</v>
      </c>
      <c r="AJ34" s="219"/>
      <c r="AK34" s="219"/>
      <c r="AL34" s="219"/>
      <c r="AM34" s="218"/>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6" t="s">
        <v>349</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390</v>
      </c>
      <c r="AF37" s="247"/>
      <c r="AG37" s="247"/>
      <c r="AH37" s="247"/>
      <c r="AI37" s="247" t="s">
        <v>412</v>
      </c>
      <c r="AJ37" s="247"/>
      <c r="AK37" s="247"/>
      <c r="AL37" s="247"/>
      <c r="AM37" s="247" t="s">
        <v>509</v>
      </c>
      <c r="AN37" s="247"/>
      <c r="AO37" s="247"/>
      <c r="AP37" s="247"/>
      <c r="AQ37" s="154" t="s">
        <v>232</v>
      </c>
      <c r="AR37" s="155"/>
      <c r="AS37" s="155"/>
      <c r="AT37" s="156"/>
      <c r="AU37" s="419" t="s">
        <v>134</v>
      </c>
      <c r="AV37" s="419"/>
      <c r="AW37" s="419"/>
      <c r="AX37" s="918"/>
      <c r="AY37">
        <f>COUNTA($G$39)</f>
        <v>1</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t="s">
        <v>720</v>
      </c>
      <c r="AR38" s="201"/>
      <c r="AS38" s="136" t="s">
        <v>233</v>
      </c>
      <c r="AT38" s="137"/>
      <c r="AU38" s="200">
        <v>3</v>
      </c>
      <c r="AV38" s="200"/>
      <c r="AW38" s="400" t="s">
        <v>179</v>
      </c>
      <c r="AX38" s="401"/>
      <c r="AY38">
        <f>$AY$37</f>
        <v>1</v>
      </c>
    </row>
    <row r="39" spans="1:51" ht="23.25" customHeight="1" x14ac:dyDescent="0.15">
      <c r="A39" s="405"/>
      <c r="B39" s="403"/>
      <c r="C39" s="403"/>
      <c r="D39" s="403"/>
      <c r="E39" s="403"/>
      <c r="F39" s="404"/>
      <c r="G39" s="571" t="s">
        <v>726</v>
      </c>
      <c r="H39" s="572"/>
      <c r="I39" s="572"/>
      <c r="J39" s="572"/>
      <c r="K39" s="572"/>
      <c r="L39" s="572"/>
      <c r="M39" s="572"/>
      <c r="N39" s="572"/>
      <c r="O39" s="573"/>
      <c r="P39" s="108" t="s">
        <v>727</v>
      </c>
      <c r="Q39" s="108"/>
      <c r="R39" s="108"/>
      <c r="S39" s="108"/>
      <c r="T39" s="108"/>
      <c r="U39" s="108"/>
      <c r="V39" s="108"/>
      <c r="W39" s="108"/>
      <c r="X39" s="109"/>
      <c r="Y39" s="478" t="s">
        <v>12</v>
      </c>
      <c r="Z39" s="538"/>
      <c r="AA39" s="539"/>
      <c r="AB39" s="468" t="s">
        <v>724</v>
      </c>
      <c r="AC39" s="468"/>
      <c r="AD39" s="468"/>
      <c r="AE39" s="218">
        <v>3073</v>
      </c>
      <c r="AF39" s="219"/>
      <c r="AG39" s="219"/>
      <c r="AH39" s="219"/>
      <c r="AI39" s="218">
        <v>3517</v>
      </c>
      <c r="AJ39" s="219"/>
      <c r="AK39" s="219"/>
      <c r="AL39" s="219"/>
      <c r="AM39" s="218"/>
      <c r="AN39" s="219"/>
      <c r="AO39" s="219"/>
      <c r="AP39" s="219"/>
      <c r="AQ39" s="336" t="s">
        <v>720</v>
      </c>
      <c r="AR39" s="208"/>
      <c r="AS39" s="208"/>
      <c r="AT39" s="337"/>
      <c r="AU39" s="219" t="s">
        <v>720</v>
      </c>
      <c r="AV39" s="219"/>
      <c r="AW39" s="219"/>
      <c r="AX39" s="221"/>
      <c r="AY39">
        <f t="shared" ref="AY39:AY43" si="4">$AY$37</f>
        <v>1</v>
      </c>
    </row>
    <row r="40" spans="1:51" ht="23.25"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t="s">
        <v>724</v>
      </c>
      <c r="AC40" s="530"/>
      <c r="AD40" s="530"/>
      <c r="AE40" s="218">
        <v>2121</v>
      </c>
      <c r="AF40" s="219"/>
      <c r="AG40" s="219"/>
      <c r="AH40" s="219"/>
      <c r="AI40" s="218">
        <v>3073</v>
      </c>
      <c r="AJ40" s="219"/>
      <c r="AK40" s="219"/>
      <c r="AL40" s="219"/>
      <c r="AM40" s="218">
        <v>3517</v>
      </c>
      <c r="AN40" s="219"/>
      <c r="AO40" s="219"/>
      <c r="AP40" s="219"/>
      <c r="AQ40" s="336" t="s">
        <v>720</v>
      </c>
      <c r="AR40" s="208"/>
      <c r="AS40" s="208"/>
      <c r="AT40" s="337"/>
      <c r="AU40" s="219"/>
      <c r="AV40" s="219"/>
      <c r="AW40" s="219"/>
      <c r="AX40" s="221"/>
      <c r="AY40">
        <f t="shared" si="4"/>
        <v>1</v>
      </c>
    </row>
    <row r="41" spans="1:51" ht="23.25"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v>145</v>
      </c>
      <c r="AF41" s="219"/>
      <c r="AG41" s="219"/>
      <c r="AH41" s="219"/>
      <c r="AI41" s="218">
        <v>114</v>
      </c>
      <c r="AJ41" s="219"/>
      <c r="AK41" s="219"/>
      <c r="AL41" s="219"/>
      <c r="AM41" s="218"/>
      <c r="AN41" s="219"/>
      <c r="AO41" s="219"/>
      <c r="AP41" s="219"/>
      <c r="AQ41" s="336" t="s">
        <v>720</v>
      </c>
      <c r="AR41" s="208"/>
      <c r="AS41" s="208"/>
      <c r="AT41" s="337"/>
      <c r="AU41" s="219" t="s">
        <v>720</v>
      </c>
      <c r="AV41" s="219"/>
      <c r="AW41" s="219"/>
      <c r="AX41" s="221"/>
      <c r="AY41">
        <f t="shared" si="4"/>
        <v>1</v>
      </c>
    </row>
    <row r="42" spans="1:51" ht="33.6" customHeight="1" x14ac:dyDescent="0.15">
      <c r="A42" s="228" t="s">
        <v>380</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3.6"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6" t="s">
        <v>349</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390</v>
      </c>
      <c r="AF44" s="247"/>
      <c r="AG44" s="247"/>
      <c r="AH44" s="247"/>
      <c r="AI44" s="247" t="s">
        <v>412</v>
      </c>
      <c r="AJ44" s="247"/>
      <c r="AK44" s="247"/>
      <c r="AL44" s="247"/>
      <c r="AM44" s="247" t="s">
        <v>509</v>
      </c>
      <c r="AN44" s="247"/>
      <c r="AO44" s="247"/>
      <c r="AP44" s="247"/>
      <c r="AQ44" s="154" t="s">
        <v>232</v>
      </c>
      <c r="AR44" s="155"/>
      <c r="AS44" s="155"/>
      <c r="AT44" s="156"/>
      <c r="AU44" s="419" t="s">
        <v>134</v>
      </c>
      <c r="AV44" s="419"/>
      <c r="AW44" s="419"/>
      <c r="AX44" s="918"/>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349</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390</v>
      </c>
      <c r="AF51" s="247"/>
      <c r="AG51" s="247"/>
      <c r="AH51" s="247"/>
      <c r="AI51" s="247" t="s">
        <v>412</v>
      </c>
      <c r="AJ51" s="247"/>
      <c r="AK51" s="247"/>
      <c r="AL51" s="247"/>
      <c r="AM51" s="247" t="s">
        <v>509</v>
      </c>
      <c r="AN51" s="247"/>
      <c r="AO51" s="247"/>
      <c r="AP51" s="247"/>
      <c r="AQ51" s="154" t="s">
        <v>232</v>
      </c>
      <c r="AR51" s="155"/>
      <c r="AS51" s="155"/>
      <c r="AT51" s="156"/>
      <c r="AU51" s="933" t="s">
        <v>134</v>
      </c>
      <c r="AV51" s="933"/>
      <c r="AW51" s="933"/>
      <c r="AX51" s="934"/>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349</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390</v>
      </c>
      <c r="AF58" s="247"/>
      <c r="AG58" s="247"/>
      <c r="AH58" s="247"/>
      <c r="AI58" s="247" t="s">
        <v>412</v>
      </c>
      <c r="AJ58" s="247"/>
      <c r="AK58" s="247"/>
      <c r="AL58" s="247"/>
      <c r="AM58" s="247" t="s">
        <v>509</v>
      </c>
      <c r="AN58" s="247"/>
      <c r="AO58" s="247"/>
      <c r="AP58" s="247"/>
      <c r="AQ58" s="154" t="s">
        <v>232</v>
      </c>
      <c r="AR58" s="155"/>
      <c r="AS58" s="155"/>
      <c r="AT58" s="156"/>
      <c r="AU58" s="933" t="s">
        <v>134</v>
      </c>
      <c r="AV58" s="933"/>
      <c r="AW58" s="933"/>
      <c r="AX58" s="934"/>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350</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345</v>
      </c>
      <c r="X65" s="495"/>
      <c r="Y65" s="498"/>
      <c r="Z65" s="498"/>
      <c r="AA65" s="49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355</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350</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4"/>
      <c r="I78" s="595"/>
      <c r="J78" s="595"/>
      <c r="K78" s="595"/>
      <c r="L78" s="595"/>
      <c r="M78" s="595"/>
      <c r="N78" s="595"/>
      <c r="O78" s="596"/>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t="s">
        <v>342</v>
      </c>
      <c r="AS79" s="273"/>
      <c r="AT79" s="274"/>
      <c r="AU79" s="274"/>
      <c r="AV79" s="274"/>
      <c r="AW79" s="274"/>
      <c r="AX79" s="976"/>
      <c r="AY79">
        <f>COUNTIF($AR$79,"☑")</f>
        <v>0</v>
      </c>
    </row>
    <row r="80" spans="1:51" ht="18.75" hidden="1" customHeight="1" x14ac:dyDescent="0.15">
      <c r="A80" s="870" t="s">
        <v>147</v>
      </c>
      <c r="B80" s="531" t="s">
        <v>341</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71"/>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71"/>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c r="AY82">
        <f t="shared" ref="AY82:AY89" si="10">$AY$80</f>
        <v>0</v>
      </c>
    </row>
    <row r="83" spans="1:60" ht="22.5" hidden="1" customHeight="1" x14ac:dyDescent="0.15">
      <c r="A83" s="871"/>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c r="AY83">
        <f t="shared" si="10"/>
        <v>0</v>
      </c>
    </row>
    <row r="84" spans="1:60" ht="19.5" hidden="1" customHeight="1" x14ac:dyDescent="0.15">
      <c r="A84" s="871"/>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5"/>
      <c r="AY84">
        <f t="shared" si="10"/>
        <v>0</v>
      </c>
    </row>
    <row r="85" spans="1:60" ht="18.75" hidden="1" customHeight="1" x14ac:dyDescent="0.15">
      <c r="A85" s="871"/>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390</v>
      </c>
      <c r="AF85" s="247"/>
      <c r="AG85" s="247"/>
      <c r="AH85" s="247"/>
      <c r="AI85" s="247" t="s">
        <v>412</v>
      </c>
      <c r="AJ85" s="247"/>
      <c r="AK85" s="247"/>
      <c r="AL85" s="247"/>
      <c r="AM85" s="247" t="s">
        <v>509</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71"/>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71"/>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390</v>
      </c>
      <c r="AF90" s="247"/>
      <c r="AG90" s="247"/>
      <c r="AH90" s="247"/>
      <c r="AI90" s="247" t="s">
        <v>412</v>
      </c>
      <c r="AJ90" s="247"/>
      <c r="AK90" s="247"/>
      <c r="AL90" s="247"/>
      <c r="AM90" s="247" t="s">
        <v>509</v>
      </c>
      <c r="AN90" s="247"/>
      <c r="AO90" s="247"/>
      <c r="AP90" s="247"/>
      <c r="AQ90" s="158" t="s">
        <v>232</v>
      </c>
      <c r="AR90" s="133"/>
      <c r="AS90" s="133"/>
      <c r="AT90" s="134"/>
      <c r="AU90" s="540" t="s">
        <v>134</v>
      </c>
      <c r="AV90" s="540"/>
      <c r="AW90" s="540"/>
      <c r="AX90" s="541"/>
      <c r="AY90">
        <f>COUNTA($G$92)</f>
        <v>0</v>
      </c>
    </row>
    <row r="91" spans="1:60" ht="18.75" hidden="1" customHeight="1" x14ac:dyDescent="0.15">
      <c r="A91" s="871"/>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71"/>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390</v>
      </c>
      <c r="AF95" s="247"/>
      <c r="AG95" s="247"/>
      <c r="AH95" s="247"/>
      <c r="AI95" s="247" t="s">
        <v>412</v>
      </c>
      <c r="AJ95" s="247"/>
      <c r="AK95" s="247"/>
      <c r="AL95" s="247"/>
      <c r="AM95" s="247" t="s">
        <v>509</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71"/>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71"/>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901" t="s">
        <v>13</v>
      </c>
      <c r="Z99" s="902"/>
      <c r="AA99" s="903"/>
      <c r="AB99" s="898" t="s">
        <v>14</v>
      </c>
      <c r="AC99" s="899"/>
      <c r="AD99" s="900"/>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0"/>
      <c r="Z100" s="861"/>
      <c r="AA100" s="862"/>
      <c r="AB100" s="488" t="s">
        <v>11</v>
      </c>
      <c r="AC100" s="488"/>
      <c r="AD100" s="488"/>
      <c r="AE100" s="546" t="s">
        <v>390</v>
      </c>
      <c r="AF100" s="547"/>
      <c r="AG100" s="547"/>
      <c r="AH100" s="548"/>
      <c r="AI100" s="546" t="s">
        <v>412</v>
      </c>
      <c r="AJ100" s="547"/>
      <c r="AK100" s="547"/>
      <c r="AL100" s="548"/>
      <c r="AM100" s="546" t="s">
        <v>509</v>
      </c>
      <c r="AN100" s="547"/>
      <c r="AO100" s="547"/>
      <c r="AP100" s="548"/>
      <c r="AQ100" s="317" t="s">
        <v>417</v>
      </c>
      <c r="AR100" s="318"/>
      <c r="AS100" s="318"/>
      <c r="AT100" s="319"/>
      <c r="AU100" s="317" t="s">
        <v>541</v>
      </c>
      <c r="AV100" s="318"/>
      <c r="AW100" s="318"/>
      <c r="AX100" s="320"/>
    </row>
    <row r="101" spans="1:60" ht="23.25" customHeight="1" x14ac:dyDescent="0.15">
      <c r="A101" s="426"/>
      <c r="B101" s="427"/>
      <c r="C101" s="427"/>
      <c r="D101" s="427"/>
      <c r="E101" s="427"/>
      <c r="F101" s="428"/>
      <c r="G101" s="108" t="s">
        <v>729</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730</v>
      </c>
      <c r="AC101" s="468"/>
      <c r="AD101" s="468"/>
      <c r="AE101" s="282">
        <v>300920</v>
      </c>
      <c r="AF101" s="282"/>
      <c r="AG101" s="282"/>
      <c r="AH101" s="282"/>
      <c r="AI101" s="282">
        <v>276954</v>
      </c>
      <c r="AJ101" s="282"/>
      <c r="AK101" s="282"/>
      <c r="AL101" s="282"/>
      <c r="AM101" s="282"/>
      <c r="AN101" s="282"/>
      <c r="AO101" s="282"/>
      <c r="AP101" s="282"/>
      <c r="AQ101" s="282" t="s">
        <v>785</v>
      </c>
      <c r="AR101" s="282"/>
      <c r="AS101" s="282"/>
      <c r="AT101" s="282"/>
      <c r="AU101" s="218" t="s">
        <v>795</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730</v>
      </c>
      <c r="AC102" s="468"/>
      <c r="AD102" s="468"/>
      <c r="AE102" s="282">
        <v>277404</v>
      </c>
      <c r="AF102" s="282"/>
      <c r="AG102" s="282"/>
      <c r="AH102" s="282"/>
      <c r="AI102" s="282">
        <v>300920</v>
      </c>
      <c r="AJ102" s="282"/>
      <c r="AK102" s="282"/>
      <c r="AL102" s="282"/>
      <c r="AM102" s="282">
        <v>276954</v>
      </c>
      <c r="AN102" s="282"/>
      <c r="AO102" s="282"/>
      <c r="AP102" s="282"/>
      <c r="AQ102" s="282"/>
      <c r="AR102" s="282"/>
      <c r="AS102" s="282"/>
      <c r="AT102" s="282"/>
      <c r="AU102" s="225" t="s">
        <v>795</v>
      </c>
      <c r="AV102" s="226"/>
      <c r="AW102" s="226"/>
      <c r="AX102" s="321"/>
    </row>
    <row r="103" spans="1:60" ht="31.5" customHeight="1" x14ac:dyDescent="0.15">
      <c r="A103" s="423" t="s">
        <v>351</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6"/>
      <c r="B104" s="427"/>
      <c r="C104" s="427"/>
      <c r="D104" s="427"/>
      <c r="E104" s="427"/>
      <c r="F104" s="428"/>
      <c r="G104" s="108" t="s">
        <v>731</v>
      </c>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t="s">
        <v>730</v>
      </c>
      <c r="AC104" s="553"/>
      <c r="AD104" s="554"/>
      <c r="AE104" s="282">
        <v>289500</v>
      </c>
      <c r="AF104" s="282"/>
      <c r="AG104" s="282"/>
      <c r="AH104" s="282"/>
      <c r="AI104" s="282">
        <v>266188</v>
      </c>
      <c r="AJ104" s="282"/>
      <c r="AK104" s="282"/>
      <c r="AL104" s="282"/>
      <c r="AM104" s="282"/>
      <c r="AN104" s="282"/>
      <c r="AO104" s="282"/>
      <c r="AP104" s="282"/>
      <c r="AQ104" s="282" t="s">
        <v>785</v>
      </c>
      <c r="AR104" s="282"/>
      <c r="AS104" s="282"/>
      <c r="AT104" s="282"/>
      <c r="AU104" s="282" t="s">
        <v>795</v>
      </c>
      <c r="AV104" s="282"/>
      <c r="AW104" s="282"/>
      <c r="AX104" s="283"/>
      <c r="AY104">
        <f>$AY$103</f>
        <v>1</v>
      </c>
    </row>
    <row r="105" spans="1:60" ht="23.25"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t="s">
        <v>730</v>
      </c>
      <c r="AC105" s="476"/>
      <c r="AD105" s="477"/>
      <c r="AE105" s="282">
        <v>266307</v>
      </c>
      <c r="AF105" s="282"/>
      <c r="AG105" s="282"/>
      <c r="AH105" s="282"/>
      <c r="AI105" s="282">
        <v>289500</v>
      </c>
      <c r="AJ105" s="282"/>
      <c r="AK105" s="282"/>
      <c r="AL105" s="282"/>
      <c r="AM105" s="282">
        <v>266188</v>
      </c>
      <c r="AN105" s="282"/>
      <c r="AO105" s="282"/>
      <c r="AP105" s="282"/>
      <c r="AQ105" s="282"/>
      <c r="AR105" s="282"/>
      <c r="AS105" s="282"/>
      <c r="AT105" s="282"/>
      <c r="AU105" s="282" t="s">
        <v>795</v>
      </c>
      <c r="AV105" s="282"/>
      <c r="AW105" s="282"/>
      <c r="AX105" s="283"/>
      <c r="AY105">
        <f>$AY$103</f>
        <v>1</v>
      </c>
    </row>
    <row r="106" spans="1:60" ht="31.5" hidden="1" customHeight="1" x14ac:dyDescent="0.15">
      <c r="A106" s="423" t="s">
        <v>351</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351</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351</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390</v>
      </c>
      <c r="AF115" s="247"/>
      <c r="AG115" s="247"/>
      <c r="AH115" s="247"/>
      <c r="AI115" s="247" t="s">
        <v>412</v>
      </c>
      <c r="AJ115" s="247"/>
      <c r="AK115" s="247"/>
      <c r="AL115" s="247"/>
      <c r="AM115" s="247" t="s">
        <v>509</v>
      </c>
      <c r="AN115" s="247"/>
      <c r="AO115" s="247"/>
      <c r="AP115" s="247"/>
      <c r="AQ115" s="597" t="s">
        <v>542</v>
      </c>
      <c r="AR115" s="598"/>
      <c r="AS115" s="598"/>
      <c r="AT115" s="598"/>
      <c r="AU115" s="598"/>
      <c r="AV115" s="598"/>
      <c r="AW115" s="598"/>
      <c r="AX115" s="599"/>
    </row>
    <row r="116" spans="1:51" ht="23.25" customHeight="1" x14ac:dyDescent="0.15">
      <c r="A116" s="443"/>
      <c r="B116" s="444"/>
      <c r="C116" s="444"/>
      <c r="D116" s="444"/>
      <c r="E116" s="444"/>
      <c r="F116" s="445"/>
      <c r="G116" s="395" t="s">
        <v>732</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733</v>
      </c>
      <c r="AC116" s="470"/>
      <c r="AD116" s="471"/>
      <c r="AE116" s="282">
        <v>1883</v>
      </c>
      <c r="AF116" s="282"/>
      <c r="AG116" s="282"/>
      <c r="AH116" s="282"/>
      <c r="AI116" s="282">
        <v>2019</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734</v>
      </c>
      <c r="AC117" s="480"/>
      <c r="AD117" s="481"/>
      <c r="AE117" s="558" t="s">
        <v>749</v>
      </c>
      <c r="AF117" s="558"/>
      <c r="AG117" s="558"/>
      <c r="AH117" s="558"/>
      <c r="AI117" s="558" t="s">
        <v>750</v>
      </c>
      <c r="AJ117" s="558"/>
      <c r="AK117" s="558"/>
      <c r="AL117" s="558"/>
      <c r="AM117" s="558"/>
      <c r="AN117" s="558"/>
      <c r="AO117" s="558"/>
      <c r="AP117" s="558"/>
      <c r="AQ117" s="558"/>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390</v>
      </c>
      <c r="AF118" s="247"/>
      <c r="AG118" s="247"/>
      <c r="AH118" s="247"/>
      <c r="AI118" s="247" t="s">
        <v>412</v>
      </c>
      <c r="AJ118" s="247"/>
      <c r="AK118" s="247"/>
      <c r="AL118" s="247"/>
      <c r="AM118" s="247" t="s">
        <v>509</v>
      </c>
      <c r="AN118" s="247"/>
      <c r="AO118" s="247"/>
      <c r="AP118" s="247"/>
      <c r="AQ118" s="597" t="s">
        <v>542</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359</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358</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390</v>
      </c>
      <c r="AF121" s="247"/>
      <c r="AG121" s="247"/>
      <c r="AH121" s="247"/>
      <c r="AI121" s="247" t="s">
        <v>412</v>
      </c>
      <c r="AJ121" s="247"/>
      <c r="AK121" s="247"/>
      <c r="AL121" s="247"/>
      <c r="AM121" s="247" t="s">
        <v>509</v>
      </c>
      <c r="AN121" s="247"/>
      <c r="AO121" s="247"/>
      <c r="AP121" s="247"/>
      <c r="AQ121" s="597" t="s">
        <v>542</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360</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358</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390</v>
      </c>
      <c r="AF124" s="247"/>
      <c r="AG124" s="247"/>
      <c r="AH124" s="247"/>
      <c r="AI124" s="247" t="s">
        <v>412</v>
      </c>
      <c r="AJ124" s="247"/>
      <c r="AK124" s="247"/>
      <c r="AL124" s="247"/>
      <c r="AM124" s="247" t="s">
        <v>509</v>
      </c>
      <c r="AN124" s="247"/>
      <c r="AO124" s="247"/>
      <c r="AP124" s="247"/>
      <c r="AQ124" s="597" t="s">
        <v>542</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360</v>
      </c>
      <c r="H125" s="395"/>
      <c r="I125" s="395"/>
      <c r="J125" s="395"/>
      <c r="K125" s="395"/>
      <c r="L125" s="395"/>
      <c r="M125" s="395"/>
      <c r="N125" s="395"/>
      <c r="O125" s="395"/>
      <c r="P125" s="395"/>
      <c r="Q125" s="395"/>
      <c r="R125" s="395"/>
      <c r="S125" s="395"/>
      <c r="T125" s="395"/>
      <c r="U125" s="395"/>
      <c r="V125" s="395"/>
      <c r="W125" s="395"/>
      <c r="X125" s="938"/>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9"/>
      <c r="Y126" s="478" t="s">
        <v>49</v>
      </c>
      <c r="Z126" s="452"/>
      <c r="AA126" s="453"/>
      <c r="AB126" s="479" t="s">
        <v>358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5"/>
      <c r="Z127" s="936"/>
      <c r="AA127" s="937"/>
      <c r="AB127" s="415" t="s">
        <v>11</v>
      </c>
      <c r="AC127" s="416"/>
      <c r="AD127" s="417"/>
      <c r="AE127" s="247" t="s">
        <v>390</v>
      </c>
      <c r="AF127" s="247"/>
      <c r="AG127" s="247"/>
      <c r="AH127" s="247"/>
      <c r="AI127" s="247" t="s">
        <v>412</v>
      </c>
      <c r="AJ127" s="247"/>
      <c r="AK127" s="247"/>
      <c r="AL127" s="247"/>
      <c r="AM127" s="247" t="s">
        <v>509</v>
      </c>
      <c r="AN127" s="247"/>
      <c r="AO127" s="247"/>
      <c r="AP127" s="247"/>
      <c r="AQ127" s="597" t="s">
        <v>542</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360</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738</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v>47</v>
      </c>
      <c r="AF134" s="208"/>
      <c r="AG134" s="208"/>
      <c r="AH134" s="208"/>
      <c r="AI134" s="207">
        <v>47</v>
      </c>
      <c r="AJ134" s="208"/>
      <c r="AK134" s="208"/>
      <c r="AL134" s="208"/>
      <c r="AM134" s="207">
        <v>47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v>47</v>
      </c>
      <c r="AF135" s="208"/>
      <c r="AG135" s="208"/>
      <c r="AH135" s="208"/>
      <c r="AI135" s="207">
        <v>47</v>
      </c>
      <c r="AJ135" s="208"/>
      <c r="AK135" s="208"/>
      <c r="AL135" s="208"/>
      <c r="AM135" s="207">
        <v>47</v>
      </c>
      <c r="AN135" s="208"/>
      <c r="AO135" s="208"/>
      <c r="AP135" s="208"/>
      <c r="AQ135" s="207" t="s">
        <v>720</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720</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0"/>
      <c r="E430" s="175" t="s">
        <v>399</v>
      </c>
      <c r="F430" s="904"/>
      <c r="G430" s="905" t="s">
        <v>252</v>
      </c>
      <c r="H430" s="126"/>
      <c r="I430" s="126"/>
      <c r="J430" s="906" t="s">
        <v>720</v>
      </c>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720</v>
      </c>
      <c r="AF477" s="201"/>
      <c r="AG477" s="136" t="s">
        <v>233</v>
      </c>
      <c r="AH477" s="137"/>
      <c r="AI477" s="335"/>
      <c r="AJ477" s="335"/>
      <c r="AK477" s="335"/>
      <c r="AL477" s="157"/>
      <c r="AM477" s="335"/>
      <c r="AN477" s="335"/>
      <c r="AO477" s="335"/>
      <c r="AP477" s="157"/>
      <c r="AQ477" s="250" t="s">
        <v>720</v>
      </c>
      <c r="AR477" s="201"/>
      <c r="AS477" s="136" t="s">
        <v>233</v>
      </c>
      <c r="AT477" s="137"/>
      <c r="AU477" s="201" t="s">
        <v>720</v>
      </c>
      <c r="AV477" s="201"/>
      <c r="AW477" s="136" t="s">
        <v>179</v>
      </c>
      <c r="AX477" s="196"/>
      <c r="AY477">
        <f>$AY$476</f>
        <v>1</v>
      </c>
    </row>
    <row r="478" spans="1:51" ht="23.25" customHeight="1" x14ac:dyDescent="0.15">
      <c r="A478" s="190"/>
      <c r="B478" s="187"/>
      <c r="C478" s="181"/>
      <c r="D478" s="187"/>
      <c r="E478" s="338"/>
      <c r="F478" s="339"/>
      <c r="G478" s="107" t="s">
        <v>720</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720</v>
      </c>
      <c r="AC478" s="214"/>
      <c r="AD478" s="214"/>
      <c r="AE478" s="336" t="s">
        <v>720</v>
      </c>
      <c r="AF478" s="208"/>
      <c r="AG478" s="208"/>
      <c r="AH478" s="208"/>
      <c r="AI478" s="336" t="s">
        <v>720</v>
      </c>
      <c r="AJ478" s="208"/>
      <c r="AK478" s="208"/>
      <c r="AL478" s="208"/>
      <c r="AM478" s="336"/>
      <c r="AN478" s="208"/>
      <c r="AO478" s="208"/>
      <c r="AP478" s="337"/>
      <c r="AQ478" s="336" t="s">
        <v>720</v>
      </c>
      <c r="AR478" s="208"/>
      <c r="AS478" s="208"/>
      <c r="AT478" s="337"/>
      <c r="AU478" s="208" t="s">
        <v>720</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720</v>
      </c>
      <c r="AC479" s="206"/>
      <c r="AD479" s="206"/>
      <c r="AE479" s="336" t="s">
        <v>720</v>
      </c>
      <c r="AF479" s="208"/>
      <c r="AG479" s="208"/>
      <c r="AH479" s="337"/>
      <c r="AI479" s="336" t="s">
        <v>720</v>
      </c>
      <c r="AJ479" s="208"/>
      <c r="AK479" s="208"/>
      <c r="AL479" s="208"/>
      <c r="AM479" s="336"/>
      <c r="AN479" s="208"/>
      <c r="AO479" s="208"/>
      <c r="AP479" s="337"/>
      <c r="AQ479" s="336" t="s">
        <v>720</v>
      </c>
      <c r="AR479" s="208"/>
      <c r="AS479" s="208"/>
      <c r="AT479" s="337"/>
      <c r="AU479" s="208" t="s">
        <v>720</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t="s">
        <v>720</v>
      </c>
      <c r="AF480" s="208"/>
      <c r="AG480" s="208"/>
      <c r="AH480" s="337"/>
      <c r="AI480" s="336" t="s">
        <v>720</v>
      </c>
      <c r="AJ480" s="208"/>
      <c r="AK480" s="208"/>
      <c r="AL480" s="208"/>
      <c r="AM480" s="336"/>
      <c r="AN480" s="208"/>
      <c r="AO480" s="208"/>
      <c r="AP480" s="337"/>
      <c r="AQ480" s="336" t="s">
        <v>720</v>
      </c>
      <c r="AR480" s="208"/>
      <c r="AS480" s="208"/>
      <c r="AT480" s="337"/>
      <c r="AU480" s="208" t="s">
        <v>720</v>
      </c>
      <c r="AV480" s="208"/>
      <c r="AW480" s="208"/>
      <c r="AX480" s="209"/>
      <c r="AY480">
        <f t="shared" si="72"/>
        <v>1</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5" t="s">
        <v>252</v>
      </c>
      <c r="H484" s="126"/>
      <c r="I484" s="126"/>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5" t="s">
        <v>252</v>
      </c>
      <c r="H538" s="126"/>
      <c r="I538" s="126"/>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720</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402</v>
      </c>
      <c r="F592" s="176"/>
      <c r="G592" s="905" t="s">
        <v>252</v>
      </c>
      <c r="H592" s="126"/>
      <c r="I592" s="126"/>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5" t="s">
        <v>252</v>
      </c>
      <c r="H646" s="126"/>
      <c r="I646" s="126"/>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81.75"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748</v>
      </c>
      <c r="AE702" s="342"/>
      <c r="AF702" s="342"/>
      <c r="AG702" s="387" t="s">
        <v>751</v>
      </c>
      <c r="AH702" s="388"/>
      <c r="AI702" s="388"/>
      <c r="AJ702" s="388"/>
      <c r="AK702" s="388"/>
      <c r="AL702" s="388"/>
      <c r="AM702" s="388"/>
      <c r="AN702" s="388"/>
      <c r="AO702" s="388"/>
      <c r="AP702" s="388"/>
      <c r="AQ702" s="388"/>
      <c r="AR702" s="388"/>
      <c r="AS702" s="388"/>
      <c r="AT702" s="388"/>
      <c r="AU702" s="388"/>
      <c r="AV702" s="388"/>
      <c r="AW702" s="388"/>
      <c r="AX702" s="389"/>
    </row>
    <row r="703" spans="1:51" ht="52.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67.5" customHeight="1" x14ac:dyDescent="0.15">
      <c r="A704" s="880"/>
      <c r="B704" s="881"/>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748</v>
      </c>
      <c r="AE704" s="789"/>
      <c r="AF704" s="789"/>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754</v>
      </c>
      <c r="AE705" s="721"/>
      <c r="AF705" s="721"/>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756</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757</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68.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748</v>
      </c>
      <c r="AE708" s="611"/>
      <c r="AF708" s="611"/>
      <c r="AG708" s="748" t="s">
        <v>758</v>
      </c>
      <c r="AH708" s="749"/>
      <c r="AI708" s="749"/>
      <c r="AJ708" s="749"/>
      <c r="AK708" s="749"/>
      <c r="AL708" s="749"/>
      <c r="AM708" s="749"/>
      <c r="AN708" s="749"/>
      <c r="AO708" s="749"/>
      <c r="AP708" s="749"/>
      <c r="AQ708" s="749"/>
      <c r="AR708" s="749"/>
      <c r="AS708" s="749"/>
      <c r="AT708" s="749"/>
      <c r="AU708" s="749"/>
      <c r="AV708" s="749"/>
      <c r="AW708" s="749"/>
      <c r="AX708" s="750"/>
    </row>
    <row r="709" spans="1:50" ht="48.7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748</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754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748</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754</v>
      </c>
      <c r="AE712" s="789"/>
      <c r="AF712" s="789"/>
      <c r="AG712" s="813" t="s">
        <v>720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754</v>
      </c>
      <c r="AE713" s="323"/>
      <c r="AF713" s="669"/>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748</v>
      </c>
      <c r="AE714" s="811"/>
      <c r="AF714" s="812"/>
      <c r="AG714" s="742" t="s">
        <v>761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754</v>
      </c>
      <c r="AE715" s="611"/>
      <c r="AF715" s="662"/>
      <c r="AG715" s="748" t="s">
        <v>762</v>
      </c>
      <c r="AH715" s="749"/>
      <c r="AI715" s="749"/>
      <c r="AJ715" s="749"/>
      <c r="AK715" s="749"/>
      <c r="AL715" s="749"/>
      <c r="AM715" s="749"/>
      <c r="AN715" s="749"/>
      <c r="AO715" s="749"/>
      <c r="AP715" s="749"/>
      <c r="AQ715" s="749"/>
      <c r="AR715" s="749"/>
      <c r="AS715" s="749"/>
      <c r="AT715" s="749"/>
      <c r="AU715" s="749"/>
      <c r="AV715" s="749"/>
      <c r="AW715" s="749"/>
      <c r="AX715" s="750"/>
    </row>
    <row r="716" spans="1:50" ht="72"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748</v>
      </c>
      <c r="AE716" s="633"/>
      <c r="AF716" s="633"/>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754</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754</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5"/>
      <c r="C726" s="818" t="s">
        <v>53</v>
      </c>
      <c r="D726" s="840"/>
      <c r="E726" s="840"/>
      <c r="F726" s="841"/>
      <c r="G726" s="584" t="s">
        <v>791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789</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2.25" customHeight="1" thickBot="1" x14ac:dyDescent="0.2">
      <c r="A729" s="640" t="s">
        <v>792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0" customHeight="1" thickBot="1" x14ac:dyDescent="0.2">
      <c r="A731" s="679" t="s">
        <v>137</v>
      </c>
      <c r="B731" s="680"/>
      <c r="C731" s="680"/>
      <c r="D731" s="680"/>
      <c r="E731" s="681"/>
      <c r="F731" s="735" t="s">
        <v>793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57.6" customHeight="1" thickBot="1" x14ac:dyDescent="0.2">
      <c r="A733" s="679" t="s">
        <v>138</v>
      </c>
      <c r="B733" s="680"/>
      <c r="C733" s="680"/>
      <c r="D733" s="680"/>
      <c r="E733" s="681"/>
      <c r="F733" s="643" t="s">
        <v>794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35.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9" t="s">
        <v>672</v>
      </c>
      <c r="B737" s="211"/>
      <c r="C737" s="211"/>
      <c r="D737" s="212"/>
      <c r="E737" s="963" t="s">
        <v>739</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397</v>
      </c>
      <c r="B738" s="361"/>
      <c r="C738" s="361"/>
      <c r="D738" s="361"/>
      <c r="E738" s="963" t="s">
        <v>740</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396</v>
      </c>
      <c r="B739" s="361"/>
      <c r="C739" s="361"/>
      <c r="D739" s="361"/>
      <c r="E739" s="963" t="s">
        <v>741</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395</v>
      </c>
      <c r="B740" s="361"/>
      <c r="C740" s="361"/>
      <c r="D740" s="361"/>
      <c r="E740" s="963" t="s">
        <v>742</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394</v>
      </c>
      <c r="B741" s="361"/>
      <c r="C741" s="361"/>
      <c r="D741" s="361"/>
      <c r="E741" s="963" t="s">
        <v>743</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393</v>
      </c>
      <c r="B742" s="361"/>
      <c r="C742" s="361"/>
      <c r="D742" s="361"/>
      <c r="E742" s="963" t="s">
        <v>744</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392</v>
      </c>
      <c r="B743" s="361"/>
      <c r="C743" s="361"/>
      <c r="D743" s="361"/>
      <c r="E743" s="963" t="s">
        <v>745</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391</v>
      </c>
      <c r="B744" s="361"/>
      <c r="C744" s="361"/>
      <c r="D744" s="361"/>
      <c r="E744" s="963" t="s">
        <v>746</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390</v>
      </c>
      <c r="B745" s="361"/>
      <c r="C745" s="361"/>
      <c r="D745" s="361"/>
      <c r="E745" s="1000" t="s">
        <v>747</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1" t="s">
        <v>545</v>
      </c>
      <c r="B746" s="361"/>
      <c r="C746" s="361"/>
      <c r="D746" s="361"/>
      <c r="E746" s="969" t="s">
        <v>710</v>
      </c>
      <c r="F746" s="967"/>
      <c r="G746" s="967"/>
      <c r="H746" s="100" t="str">
        <f>IF(E746="","","-")</f>
        <v>-</v>
      </c>
      <c r="I746" s="967"/>
      <c r="J746" s="967"/>
      <c r="K746" s="100" t="str">
        <f>IF(I746="","","-")</f>
        <v/>
      </c>
      <c r="L746" s="968">
        <v>131</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1" t="s">
        <v>509</v>
      </c>
      <c r="B747" s="361"/>
      <c r="C747" s="361"/>
      <c r="D747" s="361"/>
      <c r="E747" s="969" t="s">
        <v>710</v>
      </c>
      <c r="F747" s="967"/>
      <c r="G747" s="967"/>
      <c r="H747" s="100" t="str">
        <f>IF(E747="","","-")</f>
        <v>-</v>
      </c>
      <c r="I747" s="967"/>
      <c r="J747" s="967"/>
      <c r="K747" s="100" t="str">
        <f>IF(I747="","","-")</f>
        <v/>
      </c>
      <c r="L747" s="968">
        <v>141</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0" t="s">
        <v>384</v>
      </c>
      <c r="B748" s="621"/>
      <c r="C748" s="621"/>
      <c r="D748" s="621"/>
      <c r="E748" s="621"/>
      <c r="F748" s="6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386</v>
      </c>
      <c r="B787" s="635"/>
      <c r="C787" s="635"/>
      <c r="D787" s="635"/>
      <c r="E787" s="635"/>
      <c r="F787" s="636"/>
      <c r="G787" s="601" t="s">
        <v>765</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770</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86.45" customHeight="1" x14ac:dyDescent="0.15">
      <c r="A789" s="637"/>
      <c r="B789" s="638"/>
      <c r="C789" s="638"/>
      <c r="D789" s="638"/>
      <c r="E789" s="638"/>
      <c r="F789" s="639"/>
      <c r="G789" s="676" t="s">
        <v>766</v>
      </c>
      <c r="H789" s="677"/>
      <c r="I789" s="677"/>
      <c r="J789" s="677"/>
      <c r="K789" s="678"/>
      <c r="L789" s="670" t="s">
        <v>767</v>
      </c>
      <c r="M789" s="671"/>
      <c r="N789" s="671"/>
      <c r="O789" s="671"/>
      <c r="P789" s="671"/>
      <c r="Q789" s="671"/>
      <c r="R789" s="671"/>
      <c r="S789" s="671"/>
      <c r="T789" s="671"/>
      <c r="U789" s="671"/>
      <c r="V789" s="671"/>
      <c r="W789" s="671"/>
      <c r="X789" s="672"/>
      <c r="Y789" s="390">
        <v>90</v>
      </c>
      <c r="Z789" s="391"/>
      <c r="AA789" s="391"/>
      <c r="AB789" s="808"/>
      <c r="AC789" s="676" t="s">
        <v>786</v>
      </c>
      <c r="AD789" s="677"/>
      <c r="AE789" s="677"/>
      <c r="AF789" s="677"/>
      <c r="AG789" s="678"/>
      <c r="AH789" s="670" t="s">
        <v>787</v>
      </c>
      <c r="AI789" s="671"/>
      <c r="AJ789" s="671"/>
      <c r="AK789" s="671"/>
      <c r="AL789" s="671"/>
      <c r="AM789" s="671"/>
      <c r="AN789" s="671"/>
      <c r="AO789" s="671"/>
      <c r="AP789" s="671"/>
      <c r="AQ789" s="671"/>
      <c r="AR789" s="671"/>
      <c r="AS789" s="671"/>
      <c r="AT789" s="672"/>
      <c r="AU789" s="390">
        <v>90</v>
      </c>
      <c r="AV789" s="391"/>
      <c r="AW789" s="391"/>
      <c r="AX789" s="392"/>
    </row>
    <row r="790" spans="1:51"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90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90</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0"/>
      <c r="Z802" s="391"/>
      <c r="AA802" s="391"/>
      <c r="AB802" s="808"/>
      <c r="AC802" s="676"/>
      <c r="AD802" s="677"/>
      <c r="AE802" s="677"/>
      <c r="AF802" s="677"/>
      <c r="AG802" s="678"/>
      <c r="AH802" s="670"/>
      <c r="AI802" s="671"/>
      <c r="AJ802" s="671"/>
      <c r="AK802" s="671"/>
      <c r="AL802" s="671"/>
      <c r="AM802" s="671"/>
      <c r="AN802" s="671"/>
      <c r="AO802" s="671"/>
      <c r="AP802" s="671"/>
      <c r="AQ802" s="671"/>
      <c r="AR802" s="671"/>
      <c r="AS802" s="671"/>
      <c r="AT802" s="672"/>
      <c r="AU802" s="390"/>
      <c r="AV802" s="391"/>
      <c r="AW802" s="391"/>
      <c r="AX802" s="392"/>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71" t="s">
        <v>771</v>
      </c>
      <c r="D845" s="372"/>
      <c r="E845" s="372"/>
      <c r="F845" s="372"/>
      <c r="G845" s="372"/>
      <c r="H845" s="372"/>
      <c r="I845" s="373"/>
      <c r="J845" s="344">
        <v>3000020141003</v>
      </c>
      <c r="K845" s="345"/>
      <c r="L845" s="345"/>
      <c r="M845" s="345"/>
      <c r="N845" s="345"/>
      <c r="O845" s="345"/>
      <c r="P845" s="383" t="s">
        <v>768</v>
      </c>
      <c r="Q845" s="383"/>
      <c r="R845" s="383"/>
      <c r="S845" s="383"/>
      <c r="T845" s="383"/>
      <c r="U845" s="383"/>
      <c r="V845" s="383"/>
      <c r="W845" s="383"/>
      <c r="X845" s="383"/>
      <c r="Y845" s="347">
        <v>90</v>
      </c>
      <c r="Z845" s="348"/>
      <c r="AA845" s="348"/>
      <c r="AB845" s="349"/>
      <c r="AC845" s="910" t="s">
        <v>769</v>
      </c>
      <c r="AD845" s="911"/>
      <c r="AE845" s="911"/>
      <c r="AF845" s="911"/>
      <c r="AG845" s="911"/>
      <c r="AH845" s="842" t="s">
        <v>781</v>
      </c>
      <c r="AI845" s="843"/>
      <c r="AJ845" s="843"/>
      <c r="AK845" s="844"/>
      <c r="AL845" s="842" t="s">
        <v>781</v>
      </c>
      <c r="AM845" s="843"/>
      <c r="AN845" s="843"/>
      <c r="AO845" s="844"/>
      <c r="AP845" s="357" t="s">
        <v>781</v>
      </c>
      <c r="AQ845" s="357"/>
      <c r="AR845" s="357"/>
      <c r="AS845" s="357"/>
      <c r="AT845" s="357"/>
      <c r="AU845" s="357"/>
      <c r="AV845" s="357"/>
      <c r="AW845" s="357"/>
      <c r="AX845" s="357"/>
    </row>
    <row r="846" spans="1:51" ht="60" customHeight="1" x14ac:dyDescent="0.15">
      <c r="A846" s="370">
        <v>2</v>
      </c>
      <c r="B846" s="370">
        <v>1</v>
      </c>
      <c r="C846" s="371" t="s">
        <v>772</v>
      </c>
      <c r="D846" s="374"/>
      <c r="E846" s="374"/>
      <c r="F846" s="374"/>
      <c r="G846" s="374"/>
      <c r="H846" s="374"/>
      <c r="I846" s="375"/>
      <c r="J846" s="344">
        <v>9000020011002</v>
      </c>
      <c r="K846" s="345"/>
      <c r="L846" s="345"/>
      <c r="M846" s="345"/>
      <c r="N846" s="345"/>
      <c r="O846" s="345"/>
      <c r="P846" s="383" t="s">
        <v>768</v>
      </c>
      <c r="Q846" s="383"/>
      <c r="R846" s="383"/>
      <c r="S846" s="383"/>
      <c r="T846" s="383"/>
      <c r="U846" s="383"/>
      <c r="V846" s="383"/>
      <c r="W846" s="383"/>
      <c r="X846" s="383"/>
      <c r="Y846" s="347">
        <v>89</v>
      </c>
      <c r="Z846" s="348"/>
      <c r="AA846" s="348"/>
      <c r="AB846" s="349"/>
      <c r="AC846" s="910" t="s">
        <v>769</v>
      </c>
      <c r="AD846" s="910"/>
      <c r="AE846" s="910"/>
      <c r="AF846" s="910"/>
      <c r="AG846" s="910"/>
      <c r="AH846" s="842" t="s">
        <v>781</v>
      </c>
      <c r="AI846" s="843"/>
      <c r="AJ846" s="843"/>
      <c r="AK846" s="844"/>
      <c r="AL846" s="842" t="s">
        <v>781</v>
      </c>
      <c r="AM846" s="843"/>
      <c r="AN846" s="843"/>
      <c r="AO846" s="844"/>
      <c r="AP846" s="357" t="s">
        <v>781</v>
      </c>
      <c r="AQ846" s="357"/>
      <c r="AR846" s="357"/>
      <c r="AS846" s="357"/>
      <c r="AT846" s="357"/>
      <c r="AU846" s="357"/>
      <c r="AV846" s="357"/>
      <c r="AW846" s="357"/>
      <c r="AX846" s="357"/>
      <c r="AY846">
        <f>COUNTA($C$846)</f>
        <v>1</v>
      </c>
    </row>
    <row r="847" spans="1:51" ht="60" customHeight="1" x14ac:dyDescent="0.15">
      <c r="A847" s="370">
        <v>3</v>
      </c>
      <c r="B847" s="370">
        <v>1</v>
      </c>
      <c r="C847" s="371" t="s">
        <v>773</v>
      </c>
      <c r="D847" s="374"/>
      <c r="E847" s="374"/>
      <c r="F847" s="374"/>
      <c r="G847" s="374"/>
      <c r="H847" s="374"/>
      <c r="I847" s="375"/>
      <c r="J847" s="344">
        <v>9000020341002</v>
      </c>
      <c r="K847" s="345"/>
      <c r="L847" s="345"/>
      <c r="M847" s="345"/>
      <c r="N847" s="345"/>
      <c r="O847" s="345"/>
      <c r="P847" s="382" t="s">
        <v>768</v>
      </c>
      <c r="Q847" s="383"/>
      <c r="R847" s="383"/>
      <c r="S847" s="383"/>
      <c r="T847" s="383"/>
      <c r="U847" s="383"/>
      <c r="V847" s="383"/>
      <c r="W847" s="383"/>
      <c r="X847" s="383"/>
      <c r="Y847" s="347">
        <v>61</v>
      </c>
      <c r="Z847" s="348"/>
      <c r="AA847" s="348"/>
      <c r="AB847" s="349"/>
      <c r="AC847" s="910" t="s">
        <v>769</v>
      </c>
      <c r="AD847" s="910"/>
      <c r="AE847" s="910"/>
      <c r="AF847" s="910"/>
      <c r="AG847" s="910"/>
      <c r="AH847" s="842" t="s">
        <v>781</v>
      </c>
      <c r="AI847" s="843"/>
      <c r="AJ847" s="843"/>
      <c r="AK847" s="844"/>
      <c r="AL847" s="842" t="s">
        <v>781</v>
      </c>
      <c r="AM847" s="843"/>
      <c r="AN847" s="843"/>
      <c r="AO847" s="844"/>
      <c r="AP847" s="357" t="s">
        <v>781</v>
      </c>
      <c r="AQ847" s="357"/>
      <c r="AR847" s="357"/>
      <c r="AS847" s="357"/>
      <c r="AT847" s="357"/>
      <c r="AU847" s="357"/>
      <c r="AV847" s="357"/>
      <c r="AW847" s="357"/>
      <c r="AX847" s="357"/>
      <c r="AY847">
        <f>COUNTA($C$847)</f>
        <v>1</v>
      </c>
    </row>
    <row r="848" spans="1:51" ht="60" customHeight="1" x14ac:dyDescent="0.15">
      <c r="A848" s="370">
        <v>4</v>
      </c>
      <c r="B848" s="370">
        <v>1</v>
      </c>
      <c r="C848" s="371" t="s">
        <v>774</v>
      </c>
      <c r="D848" s="374"/>
      <c r="E848" s="374"/>
      <c r="F848" s="374"/>
      <c r="G848" s="374"/>
      <c r="H848" s="374"/>
      <c r="I848" s="375"/>
      <c r="J848" s="344">
        <v>2000020111007</v>
      </c>
      <c r="K848" s="345"/>
      <c r="L848" s="345"/>
      <c r="M848" s="345"/>
      <c r="N848" s="345"/>
      <c r="O848" s="345"/>
      <c r="P848" s="382" t="s">
        <v>768</v>
      </c>
      <c r="Q848" s="383"/>
      <c r="R848" s="383"/>
      <c r="S848" s="383"/>
      <c r="T848" s="383"/>
      <c r="U848" s="383"/>
      <c r="V848" s="383"/>
      <c r="W848" s="383"/>
      <c r="X848" s="383"/>
      <c r="Y848" s="347">
        <v>61</v>
      </c>
      <c r="Z848" s="348"/>
      <c r="AA848" s="348"/>
      <c r="AB848" s="349"/>
      <c r="AC848" s="910" t="s">
        <v>769</v>
      </c>
      <c r="AD848" s="910"/>
      <c r="AE848" s="910"/>
      <c r="AF848" s="910"/>
      <c r="AG848" s="910"/>
      <c r="AH848" s="842" t="s">
        <v>781</v>
      </c>
      <c r="AI848" s="843"/>
      <c r="AJ848" s="843"/>
      <c r="AK848" s="844"/>
      <c r="AL848" s="842" t="s">
        <v>781</v>
      </c>
      <c r="AM848" s="843"/>
      <c r="AN848" s="843"/>
      <c r="AO848" s="844"/>
      <c r="AP848" s="357" t="s">
        <v>781</v>
      </c>
      <c r="AQ848" s="357"/>
      <c r="AR848" s="357"/>
      <c r="AS848" s="357"/>
      <c r="AT848" s="357"/>
      <c r="AU848" s="357"/>
      <c r="AV848" s="357"/>
      <c r="AW848" s="357"/>
      <c r="AX848" s="357"/>
      <c r="AY848">
        <f>COUNTA($C$848)</f>
        <v>1</v>
      </c>
    </row>
    <row r="849" spans="1:51" ht="60" customHeight="1" x14ac:dyDescent="0.15">
      <c r="A849" s="370">
        <v>5</v>
      </c>
      <c r="B849" s="370">
        <v>1</v>
      </c>
      <c r="C849" s="371" t="s">
        <v>775</v>
      </c>
      <c r="D849" s="374"/>
      <c r="E849" s="374"/>
      <c r="F849" s="374"/>
      <c r="G849" s="374"/>
      <c r="H849" s="374"/>
      <c r="I849" s="375"/>
      <c r="J849" s="344">
        <v>6000020271004</v>
      </c>
      <c r="K849" s="345"/>
      <c r="L849" s="345"/>
      <c r="M849" s="345"/>
      <c r="N849" s="345"/>
      <c r="O849" s="345"/>
      <c r="P849" s="383" t="s">
        <v>768</v>
      </c>
      <c r="Q849" s="383"/>
      <c r="R849" s="383"/>
      <c r="S849" s="383"/>
      <c r="T849" s="383"/>
      <c r="U849" s="383"/>
      <c r="V849" s="383"/>
      <c r="W849" s="383"/>
      <c r="X849" s="383"/>
      <c r="Y849" s="347">
        <v>57</v>
      </c>
      <c r="Z849" s="348"/>
      <c r="AA849" s="348"/>
      <c r="AB849" s="349"/>
      <c r="AC849" s="376" t="s">
        <v>769</v>
      </c>
      <c r="AD849" s="376"/>
      <c r="AE849" s="376"/>
      <c r="AF849" s="376"/>
      <c r="AG849" s="376"/>
      <c r="AH849" s="842" t="s">
        <v>781</v>
      </c>
      <c r="AI849" s="843"/>
      <c r="AJ849" s="843"/>
      <c r="AK849" s="844"/>
      <c r="AL849" s="842" t="s">
        <v>781</v>
      </c>
      <c r="AM849" s="843"/>
      <c r="AN849" s="843"/>
      <c r="AO849" s="844"/>
      <c r="AP849" s="357" t="s">
        <v>781</v>
      </c>
      <c r="AQ849" s="357"/>
      <c r="AR849" s="357"/>
      <c r="AS849" s="357"/>
      <c r="AT849" s="357"/>
      <c r="AU849" s="357"/>
      <c r="AV849" s="357"/>
      <c r="AW849" s="357"/>
      <c r="AX849" s="357"/>
      <c r="AY849">
        <f>COUNTA($C$849)</f>
        <v>1</v>
      </c>
    </row>
    <row r="850" spans="1:51" ht="60" customHeight="1" x14ac:dyDescent="0.15">
      <c r="A850" s="370">
        <v>6</v>
      </c>
      <c r="B850" s="370">
        <v>1</v>
      </c>
      <c r="C850" s="371" t="s">
        <v>776</v>
      </c>
      <c r="D850" s="374"/>
      <c r="E850" s="374"/>
      <c r="F850" s="374"/>
      <c r="G850" s="374"/>
      <c r="H850" s="374"/>
      <c r="I850" s="375"/>
      <c r="J850" s="344">
        <v>7000020141305</v>
      </c>
      <c r="K850" s="345"/>
      <c r="L850" s="345"/>
      <c r="M850" s="345"/>
      <c r="N850" s="345"/>
      <c r="O850" s="345"/>
      <c r="P850" s="383" t="s">
        <v>768</v>
      </c>
      <c r="Q850" s="383"/>
      <c r="R850" s="383"/>
      <c r="S850" s="383"/>
      <c r="T850" s="383"/>
      <c r="U850" s="383"/>
      <c r="V850" s="383"/>
      <c r="W850" s="383"/>
      <c r="X850" s="383"/>
      <c r="Y850" s="347">
        <v>41</v>
      </c>
      <c r="Z850" s="348"/>
      <c r="AA850" s="348"/>
      <c r="AB850" s="349"/>
      <c r="AC850" s="376" t="s">
        <v>769</v>
      </c>
      <c r="AD850" s="376"/>
      <c r="AE850" s="376"/>
      <c r="AF850" s="376"/>
      <c r="AG850" s="376"/>
      <c r="AH850" s="842" t="s">
        <v>781</v>
      </c>
      <c r="AI850" s="843"/>
      <c r="AJ850" s="843"/>
      <c r="AK850" s="844"/>
      <c r="AL850" s="842" t="s">
        <v>781</v>
      </c>
      <c r="AM850" s="843"/>
      <c r="AN850" s="843"/>
      <c r="AO850" s="844"/>
      <c r="AP850" s="357" t="s">
        <v>781</v>
      </c>
      <c r="AQ850" s="357"/>
      <c r="AR850" s="357"/>
      <c r="AS850" s="357"/>
      <c r="AT850" s="357"/>
      <c r="AU850" s="357"/>
      <c r="AV850" s="357"/>
      <c r="AW850" s="357"/>
      <c r="AX850" s="357"/>
      <c r="AY850">
        <f>COUNTA($C$850)</f>
        <v>1</v>
      </c>
    </row>
    <row r="851" spans="1:51" ht="60" customHeight="1" x14ac:dyDescent="0.15">
      <c r="A851" s="370">
        <v>7</v>
      </c>
      <c r="B851" s="370">
        <v>1</v>
      </c>
      <c r="C851" s="371" t="s">
        <v>777</v>
      </c>
      <c r="D851" s="374"/>
      <c r="E851" s="374"/>
      <c r="F851" s="374"/>
      <c r="G851" s="374"/>
      <c r="H851" s="374"/>
      <c r="I851" s="375"/>
      <c r="J851" s="344">
        <v>4000020360007</v>
      </c>
      <c r="K851" s="345"/>
      <c r="L851" s="345"/>
      <c r="M851" s="345"/>
      <c r="N851" s="345"/>
      <c r="O851" s="345"/>
      <c r="P851" s="383" t="s">
        <v>768</v>
      </c>
      <c r="Q851" s="383"/>
      <c r="R851" s="383"/>
      <c r="S851" s="383"/>
      <c r="T851" s="383"/>
      <c r="U851" s="383"/>
      <c r="V851" s="383"/>
      <c r="W851" s="383"/>
      <c r="X851" s="383"/>
      <c r="Y851" s="347">
        <v>39</v>
      </c>
      <c r="Z851" s="348"/>
      <c r="AA851" s="348"/>
      <c r="AB851" s="349"/>
      <c r="AC851" s="376" t="s">
        <v>769</v>
      </c>
      <c r="AD851" s="376"/>
      <c r="AE851" s="376"/>
      <c r="AF851" s="376"/>
      <c r="AG851" s="376"/>
      <c r="AH851" s="842" t="s">
        <v>781</v>
      </c>
      <c r="AI851" s="843"/>
      <c r="AJ851" s="843"/>
      <c r="AK851" s="844"/>
      <c r="AL851" s="842" t="s">
        <v>781</v>
      </c>
      <c r="AM851" s="843"/>
      <c r="AN851" s="843"/>
      <c r="AO851" s="844"/>
      <c r="AP851" s="357" t="s">
        <v>781</v>
      </c>
      <c r="AQ851" s="357"/>
      <c r="AR851" s="357"/>
      <c r="AS851" s="357"/>
      <c r="AT851" s="357"/>
      <c r="AU851" s="357"/>
      <c r="AV851" s="357"/>
      <c r="AW851" s="357"/>
      <c r="AX851" s="357"/>
      <c r="AY851">
        <f>COUNTA($C$851)</f>
        <v>1</v>
      </c>
    </row>
    <row r="852" spans="1:51" ht="60" customHeight="1" x14ac:dyDescent="0.15">
      <c r="A852" s="370">
        <v>8</v>
      </c>
      <c r="B852" s="370">
        <v>1</v>
      </c>
      <c r="C852" s="371" t="s">
        <v>778</v>
      </c>
      <c r="D852" s="372"/>
      <c r="E852" s="372"/>
      <c r="F852" s="372"/>
      <c r="G852" s="372"/>
      <c r="H852" s="372"/>
      <c r="I852" s="373"/>
      <c r="J852" s="344">
        <v>1000020410004</v>
      </c>
      <c r="K852" s="345"/>
      <c r="L852" s="345"/>
      <c r="M852" s="345"/>
      <c r="N852" s="345"/>
      <c r="O852" s="345"/>
      <c r="P852" s="383" t="s">
        <v>768</v>
      </c>
      <c r="Q852" s="383"/>
      <c r="R852" s="383"/>
      <c r="S852" s="383"/>
      <c r="T852" s="383"/>
      <c r="U852" s="383"/>
      <c r="V852" s="383"/>
      <c r="W852" s="383"/>
      <c r="X852" s="383"/>
      <c r="Y852" s="347">
        <v>36</v>
      </c>
      <c r="Z852" s="348"/>
      <c r="AA852" s="348"/>
      <c r="AB852" s="349"/>
      <c r="AC852" s="376" t="s">
        <v>769</v>
      </c>
      <c r="AD852" s="376"/>
      <c r="AE852" s="376"/>
      <c r="AF852" s="376"/>
      <c r="AG852" s="376"/>
      <c r="AH852" s="842" t="s">
        <v>781</v>
      </c>
      <c r="AI852" s="843"/>
      <c r="AJ852" s="843"/>
      <c r="AK852" s="844"/>
      <c r="AL852" s="842" t="s">
        <v>781</v>
      </c>
      <c r="AM852" s="843"/>
      <c r="AN852" s="843"/>
      <c r="AO852" s="844"/>
      <c r="AP852" s="357" t="s">
        <v>781</v>
      </c>
      <c r="AQ852" s="357"/>
      <c r="AR852" s="357"/>
      <c r="AS852" s="357"/>
      <c r="AT852" s="357"/>
      <c r="AU852" s="357"/>
      <c r="AV852" s="357"/>
      <c r="AW852" s="357"/>
      <c r="AX852" s="357"/>
      <c r="AY852">
        <f>COUNTA($C$852)</f>
        <v>1</v>
      </c>
    </row>
    <row r="853" spans="1:51" ht="60" customHeight="1" x14ac:dyDescent="0.15">
      <c r="A853" s="370">
        <v>9</v>
      </c>
      <c r="B853" s="370">
        <v>1</v>
      </c>
      <c r="C853" s="371" t="s">
        <v>779</v>
      </c>
      <c r="D853" s="372"/>
      <c r="E853" s="372"/>
      <c r="F853" s="372"/>
      <c r="G853" s="372"/>
      <c r="H853" s="372"/>
      <c r="I853" s="373"/>
      <c r="J853" s="344">
        <v>3000020401307</v>
      </c>
      <c r="K853" s="345"/>
      <c r="L853" s="345"/>
      <c r="M853" s="345"/>
      <c r="N853" s="345"/>
      <c r="O853" s="345"/>
      <c r="P853" s="383" t="s">
        <v>768</v>
      </c>
      <c r="Q853" s="383"/>
      <c r="R853" s="383"/>
      <c r="S853" s="383"/>
      <c r="T853" s="383"/>
      <c r="U853" s="383"/>
      <c r="V853" s="383"/>
      <c r="W853" s="383"/>
      <c r="X853" s="383"/>
      <c r="Y853" s="347">
        <v>31</v>
      </c>
      <c r="Z853" s="348"/>
      <c r="AA853" s="348"/>
      <c r="AB853" s="349"/>
      <c r="AC853" s="376" t="s">
        <v>769</v>
      </c>
      <c r="AD853" s="376"/>
      <c r="AE853" s="376"/>
      <c r="AF853" s="376"/>
      <c r="AG853" s="376"/>
      <c r="AH853" s="842" t="s">
        <v>781</v>
      </c>
      <c r="AI853" s="843"/>
      <c r="AJ853" s="843"/>
      <c r="AK853" s="844"/>
      <c r="AL853" s="842" t="s">
        <v>781</v>
      </c>
      <c r="AM853" s="843"/>
      <c r="AN853" s="843"/>
      <c r="AO853" s="844"/>
      <c r="AP853" s="357" t="s">
        <v>781</v>
      </c>
      <c r="AQ853" s="357"/>
      <c r="AR853" s="357"/>
      <c r="AS853" s="357"/>
      <c r="AT853" s="357"/>
      <c r="AU853" s="357"/>
      <c r="AV853" s="357"/>
      <c r="AW853" s="357"/>
      <c r="AX853" s="357"/>
      <c r="AY853">
        <f>COUNTA($C$853)</f>
        <v>1</v>
      </c>
    </row>
    <row r="854" spans="1:51" ht="60" customHeight="1" x14ac:dyDescent="0.15">
      <c r="A854" s="370">
        <v>10</v>
      </c>
      <c r="B854" s="370">
        <v>1</v>
      </c>
      <c r="C854" s="371" t="s">
        <v>780</v>
      </c>
      <c r="D854" s="372"/>
      <c r="E854" s="372"/>
      <c r="F854" s="372"/>
      <c r="G854" s="372"/>
      <c r="H854" s="372"/>
      <c r="I854" s="373"/>
      <c r="J854" s="344">
        <v>4000020270008</v>
      </c>
      <c r="K854" s="345"/>
      <c r="L854" s="345"/>
      <c r="M854" s="345"/>
      <c r="N854" s="345"/>
      <c r="O854" s="345"/>
      <c r="P854" s="383" t="s">
        <v>768</v>
      </c>
      <c r="Q854" s="383"/>
      <c r="R854" s="383"/>
      <c r="S854" s="383"/>
      <c r="T854" s="383"/>
      <c r="U854" s="383"/>
      <c r="V854" s="383"/>
      <c r="W854" s="383"/>
      <c r="X854" s="383"/>
      <c r="Y854" s="347">
        <v>30</v>
      </c>
      <c r="Z854" s="348"/>
      <c r="AA854" s="348"/>
      <c r="AB854" s="349"/>
      <c r="AC854" s="376" t="s">
        <v>769</v>
      </c>
      <c r="AD854" s="376"/>
      <c r="AE854" s="376"/>
      <c r="AF854" s="376"/>
      <c r="AG854" s="376"/>
      <c r="AH854" s="842" t="s">
        <v>781</v>
      </c>
      <c r="AI854" s="843"/>
      <c r="AJ854" s="843"/>
      <c r="AK854" s="844"/>
      <c r="AL854" s="842" t="s">
        <v>781</v>
      </c>
      <c r="AM854" s="843"/>
      <c r="AN854" s="843"/>
      <c r="AO854" s="844"/>
      <c r="AP854" s="357" t="s">
        <v>781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842" t="s">
        <v>781</v>
      </c>
      <c r="AI855" s="843"/>
      <c r="AJ855" s="843"/>
      <c r="AK855" s="844"/>
      <c r="AL855" s="842" t="s">
        <v>781</v>
      </c>
      <c r="AM855" s="843"/>
      <c r="AN855" s="843"/>
      <c r="AO855" s="844"/>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842" t="s">
        <v>781</v>
      </c>
      <c r="AI856" s="843"/>
      <c r="AJ856" s="843"/>
      <c r="AK856" s="844"/>
      <c r="AL856" s="842" t="s">
        <v>781</v>
      </c>
      <c r="AM856" s="843"/>
      <c r="AN856" s="843"/>
      <c r="AO856" s="844"/>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842" t="s">
        <v>781</v>
      </c>
      <c r="AI857" s="843"/>
      <c r="AJ857" s="843"/>
      <c r="AK857" s="844"/>
      <c r="AL857" s="842" t="s">
        <v>781</v>
      </c>
      <c r="AM857" s="843"/>
      <c r="AN857" s="843"/>
      <c r="AO857" s="844"/>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842" t="s">
        <v>781</v>
      </c>
      <c r="AI858" s="843"/>
      <c r="AJ858" s="843"/>
      <c r="AK858" s="844"/>
      <c r="AL858" s="842" t="s">
        <v>781</v>
      </c>
      <c r="AM858" s="843"/>
      <c r="AN858" s="843"/>
      <c r="AO858" s="844"/>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842" t="s">
        <v>781</v>
      </c>
      <c r="AI859" s="843"/>
      <c r="AJ859" s="843"/>
      <c r="AK859" s="844"/>
      <c r="AL859" s="842" t="s">
        <v>781</v>
      </c>
      <c r="AM859" s="843"/>
      <c r="AN859" s="843"/>
      <c r="AO859" s="844"/>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842" t="s">
        <v>781</v>
      </c>
      <c r="AI860" s="843"/>
      <c r="AJ860" s="843"/>
      <c r="AK860" s="844"/>
      <c r="AL860" s="842" t="s">
        <v>781</v>
      </c>
      <c r="AM860" s="843"/>
      <c r="AN860" s="843"/>
      <c r="AO860" s="844"/>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842" t="s">
        <v>781</v>
      </c>
      <c r="AI861" s="843"/>
      <c r="AJ861" s="843"/>
      <c r="AK861" s="844"/>
      <c r="AL861" s="842" t="s">
        <v>781</v>
      </c>
      <c r="AM861" s="843"/>
      <c r="AN861" s="843"/>
      <c r="AO861" s="844"/>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842" t="s">
        <v>781</v>
      </c>
      <c r="AI862" s="843"/>
      <c r="AJ862" s="843"/>
      <c r="AK862" s="844"/>
      <c r="AL862" s="842" t="s">
        <v>781</v>
      </c>
      <c r="AM862" s="843"/>
      <c r="AN862" s="843"/>
      <c r="AO862" s="844"/>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842" t="s">
        <v>781</v>
      </c>
      <c r="AI863" s="843"/>
      <c r="AJ863" s="843"/>
      <c r="AK863" s="844"/>
      <c r="AL863" s="842" t="s">
        <v>781</v>
      </c>
      <c r="AM863" s="843"/>
      <c r="AN863" s="843"/>
      <c r="AO863" s="844"/>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842" t="s">
        <v>781</v>
      </c>
      <c r="AI864" s="843"/>
      <c r="AJ864" s="843"/>
      <c r="AK864" s="844"/>
      <c r="AL864" s="842" t="s">
        <v>781</v>
      </c>
      <c r="AM864" s="843"/>
      <c r="AN864" s="843"/>
      <c r="AO864" s="844"/>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842" t="s">
        <v>781</v>
      </c>
      <c r="AI865" s="843"/>
      <c r="AJ865" s="843"/>
      <c r="AK865" s="844"/>
      <c r="AL865" s="842" t="s">
        <v>781</v>
      </c>
      <c r="AM865" s="843"/>
      <c r="AN865" s="843"/>
      <c r="AO865" s="844"/>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842" t="s">
        <v>781</v>
      </c>
      <c r="AI866" s="843"/>
      <c r="AJ866" s="843"/>
      <c r="AK866" s="844"/>
      <c r="AL866" s="842" t="s">
        <v>781</v>
      </c>
      <c r="AM866" s="843"/>
      <c r="AN866" s="843"/>
      <c r="AO866" s="844"/>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842" t="s">
        <v>781</v>
      </c>
      <c r="AI867" s="843"/>
      <c r="AJ867" s="843"/>
      <c r="AK867" s="844"/>
      <c r="AL867" s="842" t="s">
        <v>781</v>
      </c>
      <c r="AM867" s="843"/>
      <c r="AN867" s="843"/>
      <c r="AO867" s="844"/>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842" t="s">
        <v>781</v>
      </c>
      <c r="AI868" s="843"/>
      <c r="AJ868" s="843"/>
      <c r="AK868" s="844"/>
      <c r="AL868" s="842" t="s">
        <v>781</v>
      </c>
      <c r="AM868" s="843"/>
      <c r="AN868" s="843"/>
      <c r="AO868" s="844"/>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842" t="s">
        <v>781</v>
      </c>
      <c r="AI869" s="843"/>
      <c r="AJ869" s="843"/>
      <c r="AK869" s="844"/>
      <c r="AL869" s="842" t="s">
        <v>781</v>
      </c>
      <c r="AM869" s="843"/>
      <c r="AN869" s="843"/>
      <c r="AO869" s="844"/>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842" t="s">
        <v>781</v>
      </c>
      <c r="AI870" s="843"/>
      <c r="AJ870" s="843"/>
      <c r="AK870" s="844"/>
      <c r="AL870" s="842" t="s">
        <v>781</v>
      </c>
      <c r="AM870" s="843"/>
      <c r="AN870" s="843"/>
      <c r="AO870" s="844"/>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842" t="s">
        <v>781</v>
      </c>
      <c r="AI871" s="843"/>
      <c r="AJ871" s="843"/>
      <c r="AK871" s="844"/>
      <c r="AL871" s="842" t="s">
        <v>781</v>
      </c>
      <c r="AM871" s="843"/>
      <c r="AN871" s="843"/>
      <c r="AO871" s="844"/>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842" t="s">
        <v>781</v>
      </c>
      <c r="AI872" s="843"/>
      <c r="AJ872" s="843"/>
      <c r="AK872" s="844"/>
      <c r="AL872" s="842" t="s">
        <v>781</v>
      </c>
      <c r="AM872" s="843"/>
      <c r="AN872" s="843"/>
      <c r="AO872" s="844"/>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842" t="s">
        <v>781</v>
      </c>
      <c r="AI873" s="843"/>
      <c r="AJ873" s="843"/>
      <c r="AK873" s="844"/>
      <c r="AL873" s="842" t="s">
        <v>781</v>
      </c>
      <c r="AM873" s="843"/>
      <c r="AN873" s="843"/>
      <c r="AO873" s="844"/>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842" t="s">
        <v>781</v>
      </c>
      <c r="AI874" s="843"/>
      <c r="AJ874" s="843"/>
      <c r="AK874" s="844"/>
      <c r="AL874" s="842" t="s">
        <v>781</v>
      </c>
      <c r="AM874" s="843"/>
      <c r="AN874" s="843"/>
      <c r="AO874" s="844"/>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782</v>
      </c>
      <c r="D878" s="343"/>
      <c r="E878" s="343"/>
      <c r="F878" s="343"/>
      <c r="G878" s="343"/>
      <c r="H878" s="343"/>
      <c r="I878" s="343"/>
      <c r="J878" s="344">
        <v>3020005001518</v>
      </c>
      <c r="K878" s="345"/>
      <c r="L878" s="345"/>
      <c r="M878" s="345"/>
      <c r="N878" s="345"/>
      <c r="O878" s="345"/>
      <c r="P878" s="383" t="s">
        <v>783</v>
      </c>
      <c r="Q878" s="383"/>
      <c r="R878" s="383"/>
      <c r="S878" s="383"/>
      <c r="T878" s="383"/>
      <c r="U878" s="383"/>
      <c r="V878" s="383"/>
      <c r="W878" s="383"/>
      <c r="X878" s="383"/>
      <c r="Y878" s="347">
        <v>90</v>
      </c>
      <c r="Z878" s="348"/>
      <c r="AA878" s="348"/>
      <c r="AB878" s="349"/>
      <c r="AC878" s="910" t="s">
        <v>379</v>
      </c>
      <c r="AD878" s="911"/>
      <c r="AE878" s="911"/>
      <c r="AF878" s="911"/>
      <c r="AG878" s="911"/>
      <c r="AH878" s="366" t="s">
        <v>406</v>
      </c>
      <c r="AI878" s="367"/>
      <c r="AJ878" s="367"/>
      <c r="AK878" s="367"/>
      <c r="AL878" s="354">
        <v>100</v>
      </c>
      <c r="AM878" s="355"/>
      <c r="AN878" s="355"/>
      <c r="AO878" s="356"/>
      <c r="AP878" s="357" t="s">
        <v>784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82" t="s">
        <v>406</v>
      </c>
      <c r="Q1110" s="383"/>
      <c r="R1110" s="383"/>
      <c r="S1110" s="383"/>
      <c r="T1110" s="383"/>
      <c r="U1110" s="383"/>
      <c r="V1110" s="383"/>
      <c r="W1110" s="383"/>
      <c r="X1110" s="383"/>
      <c r="Y1110" s="347" t="s">
        <v>406</v>
      </c>
      <c r="Z1110" s="348"/>
      <c r="AA1110" s="348"/>
      <c r="AB1110" s="349"/>
      <c r="AC1110" s="376"/>
      <c r="AD1110" s="376"/>
      <c r="AE1110" s="376"/>
      <c r="AF1110" s="376"/>
      <c r="AG1110" s="376"/>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90">
    <cfRule type="expression" dxfId="2803" priority="13895">
      <formula>IF(RIGHT(TEXT(Y790,"0.#"),1)=".",FALSE,TRUE)</formula>
    </cfRule>
    <cfRule type="expression" dxfId="2802" priority="13896">
      <formula>IF(RIGHT(TEXT(Y790,"0.#"),1)=".",TRUE,FALSE)</formula>
    </cfRule>
  </conditionalFormatting>
  <conditionalFormatting sqref="Y799">
    <cfRule type="expression" dxfId="2801" priority="13891">
      <formula>IF(RIGHT(TEXT(Y799,"0.#"),1)=".",FALSE,TRUE)</formula>
    </cfRule>
    <cfRule type="expression" dxfId="2800" priority="13892">
      <formula>IF(RIGHT(TEXT(Y799,"0.#"),1)=".",TRUE,FALSE)</formula>
    </cfRule>
  </conditionalFormatting>
  <conditionalFormatting sqref="Y830:Y837 Y828 Y817:Y824 Y815 Y804:Y811 Y802">
    <cfRule type="expression" dxfId="2799" priority="13673">
      <formula>IF(RIGHT(TEXT(Y802,"0.#"),1)=".",FALSE,TRUE)</formula>
    </cfRule>
    <cfRule type="expression" dxfId="2798" priority="13674">
      <formula>IF(RIGHT(TEXT(Y802,"0.#"),1)=".",TRUE,FALSE)</formula>
    </cfRule>
  </conditionalFormatting>
  <conditionalFormatting sqref="P15:AJ17 P13:AX13 AR15:AX15">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91:Y798">
    <cfRule type="expression" dxfId="2791" priority="13697">
      <formula>IF(RIGHT(TEXT(Y791,"0.#"),1)=".",FALSE,TRUE)</formula>
    </cfRule>
    <cfRule type="expression" dxfId="2790" priority="13698">
      <formula>IF(RIGHT(TEXT(Y791,"0.#"),1)=".",TRUE,FALSE)</formula>
    </cfRule>
  </conditionalFormatting>
  <conditionalFormatting sqref="AU790">
    <cfRule type="expression" dxfId="2789" priority="13695">
      <formula>IF(RIGHT(TEXT(AU790,"0.#"),1)=".",FALSE,TRUE)</formula>
    </cfRule>
    <cfRule type="expression" dxfId="2788" priority="13696">
      <formula>IF(RIGHT(TEXT(AU790,"0.#"),1)=".",TRUE,FALSE)</formula>
    </cfRule>
  </conditionalFormatting>
  <conditionalFormatting sqref="AU799">
    <cfRule type="expression" dxfId="2787" priority="13693">
      <formula>IF(RIGHT(TEXT(AU799,"0.#"),1)=".",FALSE,TRUE)</formula>
    </cfRule>
    <cfRule type="expression" dxfId="2786" priority="13694">
      <formula>IF(RIGHT(TEXT(AU799,"0.#"),1)=".",TRUE,FALSE)</formula>
    </cfRule>
  </conditionalFormatting>
  <conditionalFormatting sqref="AU791:AU798 AU789">
    <cfRule type="expression" dxfId="2785" priority="13691">
      <formula>IF(RIGHT(TEXT(AU789,"0.#"),1)=".",FALSE,TRUE)</formula>
    </cfRule>
    <cfRule type="expression" dxfId="2784" priority="13692">
      <formula>IF(RIGHT(TEXT(AU789,"0.#"),1)=".",TRUE,FALSE)</formula>
    </cfRule>
  </conditionalFormatting>
  <conditionalFormatting sqref="Y829 Y816 Y803">
    <cfRule type="expression" dxfId="2783" priority="13677">
      <formula>IF(RIGHT(TEXT(Y803,"0.#"),1)=".",FALSE,TRUE)</formula>
    </cfRule>
    <cfRule type="expression" dxfId="2782" priority="13678">
      <formula>IF(RIGHT(TEXT(Y803,"0.#"),1)=".",TRUE,FALSE)</formula>
    </cfRule>
  </conditionalFormatting>
  <conditionalFormatting sqref="Y838 Y825 Y812">
    <cfRule type="expression" dxfId="2781" priority="13675">
      <formula>IF(RIGHT(TEXT(Y812,"0.#"),1)=".",FALSE,TRUE)</formula>
    </cfRule>
    <cfRule type="expression" dxfId="2780" priority="13676">
      <formula>IF(RIGHT(TEXT(Y812,"0.#"),1)=".",TRUE,FALSE)</formula>
    </cfRule>
  </conditionalFormatting>
  <conditionalFormatting sqref="AU829 AU816 AU803">
    <cfRule type="expression" dxfId="2779" priority="13671">
      <formula>IF(RIGHT(TEXT(AU803,"0.#"),1)=".",FALSE,TRUE)</formula>
    </cfRule>
    <cfRule type="expression" dxfId="2778" priority="13672">
      <formula>IF(RIGHT(TEXT(AU803,"0.#"),1)=".",TRUE,FALSE)</formula>
    </cfRule>
  </conditionalFormatting>
  <conditionalFormatting sqref="AU838 AU825 AU812">
    <cfRule type="expression" dxfId="2777" priority="13669">
      <formula>IF(RIGHT(TEXT(AU812,"0.#"),1)=".",FALSE,TRUE)</formula>
    </cfRule>
    <cfRule type="expression" dxfId="2776" priority="13670">
      <formula>IF(RIGHT(TEXT(AU812,"0.#"),1)=".",TRUE,FALSE)</formula>
    </cfRule>
  </conditionalFormatting>
  <conditionalFormatting sqref="AU830:AU837 AU828 AU817:AU824 AU815 AU804:AU811 AU802">
    <cfRule type="expression" dxfId="2775" priority="13667">
      <formula>IF(RIGHT(TEXT(AU802,"0.#"),1)=".",FALSE,TRUE)</formula>
    </cfRule>
    <cfRule type="expression" dxfId="2774" priority="13668">
      <formula>IF(RIGHT(TEXT(AU802,"0.#"),1)=".",TRUE,FALSE)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47:Y874">
    <cfRule type="expression" dxfId="2439" priority="2973">
      <formula>IF(RIGHT(TEXT(Y847,"0.#"),1)=".",FALSE,TRUE)</formula>
    </cfRule>
    <cfRule type="expression" dxfId="2438" priority="2974">
      <formula>IF(RIGHT(TEXT(Y847,"0.#"),1)=".",TRUE,FALSE)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11:AO1139">
    <cfRule type="expression" dxfId="2409" priority="2879">
      <formula>IF(AND(AL1111&gt;=0, RIGHT(TEXT(AL1111,"0.#"),1)&lt;&gt;"."),TRUE,FALSE)</formula>
    </cfRule>
    <cfRule type="expression" dxfId="2408" priority="2880">
      <formula>IF(AND(AL1111&gt;=0, RIGHT(TEXT(AL1111,"0.#"),1)="."),TRUE,FALSE)</formula>
    </cfRule>
    <cfRule type="expression" dxfId="2407" priority="2881">
      <formula>IF(AND(AL1111&lt;0, RIGHT(TEXT(AL1111,"0.#"),1)&lt;&gt;"."),TRUE,FALSE)</formula>
    </cfRule>
    <cfRule type="expression" dxfId="2406" priority="2882">
      <formula>IF(AND(AL1111&lt;0, RIGHT(TEXT(AL1111,"0.#"),1)="."),TRUE,FALSE)</formula>
    </cfRule>
  </conditionalFormatting>
  <conditionalFormatting sqref="Y1111:Y1139">
    <cfRule type="expression" dxfId="2405" priority="2877">
      <formula>IF(RIGHT(TEXT(Y1111,"0.#"),1)=".",FALSE,TRUE)</formula>
    </cfRule>
    <cfRule type="expression" dxfId="2404" priority="2878">
      <formula>IF(RIGHT(TEXT(Y1111,"0.#"),1)=".",TRUE,FALSE)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591"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748</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748</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349</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9"/>
      <c r="Z2" s="832"/>
      <c r="AA2" s="833"/>
      <c r="AB2" s="1033" t="s">
        <v>11</v>
      </c>
      <c r="AC2" s="1034"/>
      <c r="AD2" s="1035"/>
      <c r="AE2" s="1039" t="s">
        <v>390</v>
      </c>
      <c r="AF2" s="1039"/>
      <c r="AG2" s="1039"/>
      <c r="AH2" s="1039"/>
      <c r="AI2" s="1039" t="s">
        <v>412</v>
      </c>
      <c r="AJ2" s="1039"/>
      <c r="AK2" s="1039"/>
      <c r="AL2" s="564"/>
      <c r="AM2" s="1039" t="s">
        <v>509</v>
      </c>
      <c r="AN2" s="1039"/>
      <c r="AO2" s="1039"/>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30"/>
      <c r="Z3" s="1031"/>
      <c r="AA3" s="1032"/>
      <c r="AB3" s="1036"/>
      <c r="AC3" s="1037"/>
      <c r="AD3" s="1038"/>
      <c r="AE3" s="924"/>
      <c r="AF3" s="924"/>
      <c r="AG3" s="924"/>
      <c r="AH3" s="924"/>
      <c r="AI3" s="924"/>
      <c r="AJ3" s="924"/>
      <c r="AK3" s="924"/>
      <c r="AL3" s="415"/>
      <c r="AM3" s="924"/>
      <c r="AN3" s="924"/>
      <c r="AO3" s="924"/>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6"/>
      <c r="I4" s="1006"/>
      <c r="J4" s="1006"/>
      <c r="K4" s="1006"/>
      <c r="L4" s="1006"/>
      <c r="M4" s="1006"/>
      <c r="N4" s="1006"/>
      <c r="O4" s="1007"/>
      <c r="P4" s="108"/>
      <c r="Q4" s="1014"/>
      <c r="R4" s="1014"/>
      <c r="S4" s="1014"/>
      <c r="T4" s="1014"/>
      <c r="U4" s="1014"/>
      <c r="V4" s="1014"/>
      <c r="W4" s="1014"/>
      <c r="X4" s="1015"/>
      <c r="Y4" s="1024" t="s">
        <v>12</v>
      </c>
      <c r="Z4" s="1025"/>
      <c r="AA4" s="1026"/>
      <c r="AB4" s="468"/>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54" t="s">
        <v>54</v>
      </c>
      <c r="Z5" s="1021"/>
      <c r="AA5" s="1022"/>
      <c r="AB5" s="530"/>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349</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9"/>
      <c r="Z9" s="832"/>
      <c r="AA9" s="833"/>
      <c r="AB9" s="1033" t="s">
        <v>11</v>
      </c>
      <c r="AC9" s="1034"/>
      <c r="AD9" s="1035"/>
      <c r="AE9" s="1039" t="s">
        <v>390</v>
      </c>
      <c r="AF9" s="1039"/>
      <c r="AG9" s="1039"/>
      <c r="AH9" s="1039"/>
      <c r="AI9" s="1039" t="s">
        <v>412</v>
      </c>
      <c r="AJ9" s="1039"/>
      <c r="AK9" s="1039"/>
      <c r="AL9" s="564"/>
      <c r="AM9" s="1039" t="s">
        <v>509</v>
      </c>
      <c r="AN9" s="1039"/>
      <c r="AO9" s="1039"/>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30"/>
      <c r="Z10" s="1031"/>
      <c r="AA10" s="1032"/>
      <c r="AB10" s="1036"/>
      <c r="AC10" s="1037"/>
      <c r="AD10" s="1038"/>
      <c r="AE10" s="924"/>
      <c r="AF10" s="924"/>
      <c r="AG10" s="924"/>
      <c r="AH10" s="924"/>
      <c r="AI10" s="924"/>
      <c r="AJ10" s="924"/>
      <c r="AK10" s="924"/>
      <c r="AL10" s="415"/>
      <c r="AM10" s="924"/>
      <c r="AN10" s="924"/>
      <c r="AO10" s="924"/>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8"/>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54" t="s">
        <v>54</v>
      </c>
      <c r="Z12" s="1021"/>
      <c r="AA12" s="1022"/>
      <c r="AB12" s="530"/>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349</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9"/>
      <c r="Z16" s="832"/>
      <c r="AA16" s="833"/>
      <c r="AB16" s="1033" t="s">
        <v>11</v>
      </c>
      <c r="AC16" s="1034"/>
      <c r="AD16" s="1035"/>
      <c r="AE16" s="1039" t="s">
        <v>390</v>
      </c>
      <c r="AF16" s="1039"/>
      <c r="AG16" s="1039"/>
      <c r="AH16" s="1039"/>
      <c r="AI16" s="1039" t="s">
        <v>412</v>
      </c>
      <c r="AJ16" s="1039"/>
      <c r="AK16" s="1039"/>
      <c r="AL16" s="564"/>
      <c r="AM16" s="1039" t="s">
        <v>509</v>
      </c>
      <c r="AN16" s="1039"/>
      <c r="AO16" s="1039"/>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30"/>
      <c r="Z17" s="1031"/>
      <c r="AA17" s="1032"/>
      <c r="AB17" s="1036"/>
      <c r="AC17" s="1037"/>
      <c r="AD17" s="1038"/>
      <c r="AE17" s="924"/>
      <c r="AF17" s="924"/>
      <c r="AG17" s="924"/>
      <c r="AH17" s="924"/>
      <c r="AI17" s="924"/>
      <c r="AJ17" s="924"/>
      <c r="AK17" s="924"/>
      <c r="AL17" s="415"/>
      <c r="AM17" s="924"/>
      <c r="AN17" s="924"/>
      <c r="AO17" s="924"/>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8"/>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54" t="s">
        <v>54</v>
      </c>
      <c r="Z19" s="1021"/>
      <c r="AA19" s="1022"/>
      <c r="AB19" s="530"/>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349</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9"/>
      <c r="Z23" s="832"/>
      <c r="AA23" s="833"/>
      <c r="AB23" s="1033" t="s">
        <v>11</v>
      </c>
      <c r="AC23" s="1034"/>
      <c r="AD23" s="1035"/>
      <c r="AE23" s="1039" t="s">
        <v>390</v>
      </c>
      <c r="AF23" s="1039"/>
      <c r="AG23" s="1039"/>
      <c r="AH23" s="1039"/>
      <c r="AI23" s="1039" t="s">
        <v>412</v>
      </c>
      <c r="AJ23" s="1039"/>
      <c r="AK23" s="1039"/>
      <c r="AL23" s="564"/>
      <c r="AM23" s="1039" t="s">
        <v>509</v>
      </c>
      <c r="AN23" s="1039"/>
      <c r="AO23" s="1039"/>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30"/>
      <c r="Z24" s="1031"/>
      <c r="AA24" s="1032"/>
      <c r="AB24" s="1036"/>
      <c r="AC24" s="1037"/>
      <c r="AD24" s="1038"/>
      <c r="AE24" s="924"/>
      <c r="AF24" s="924"/>
      <c r="AG24" s="924"/>
      <c r="AH24" s="924"/>
      <c r="AI24" s="924"/>
      <c r="AJ24" s="924"/>
      <c r="AK24" s="924"/>
      <c r="AL24" s="415"/>
      <c r="AM24" s="924"/>
      <c r="AN24" s="924"/>
      <c r="AO24" s="924"/>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8"/>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54" t="s">
        <v>54</v>
      </c>
      <c r="Z26" s="1021"/>
      <c r="AA26" s="1022"/>
      <c r="AB26" s="530"/>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349</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9"/>
      <c r="Z30" s="832"/>
      <c r="AA30" s="833"/>
      <c r="AB30" s="1033" t="s">
        <v>11</v>
      </c>
      <c r="AC30" s="1034"/>
      <c r="AD30" s="1035"/>
      <c r="AE30" s="1039" t="s">
        <v>390</v>
      </c>
      <c r="AF30" s="1039"/>
      <c r="AG30" s="1039"/>
      <c r="AH30" s="1039"/>
      <c r="AI30" s="1039" t="s">
        <v>412</v>
      </c>
      <c r="AJ30" s="1039"/>
      <c r="AK30" s="1039"/>
      <c r="AL30" s="564"/>
      <c r="AM30" s="1039" t="s">
        <v>509</v>
      </c>
      <c r="AN30" s="1039"/>
      <c r="AO30" s="1039"/>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30"/>
      <c r="Z31" s="1031"/>
      <c r="AA31" s="1032"/>
      <c r="AB31" s="1036"/>
      <c r="AC31" s="1037"/>
      <c r="AD31" s="1038"/>
      <c r="AE31" s="924"/>
      <c r="AF31" s="924"/>
      <c r="AG31" s="924"/>
      <c r="AH31" s="924"/>
      <c r="AI31" s="924"/>
      <c r="AJ31" s="924"/>
      <c r="AK31" s="924"/>
      <c r="AL31" s="415"/>
      <c r="AM31" s="924"/>
      <c r="AN31" s="924"/>
      <c r="AO31" s="924"/>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8"/>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54" t="s">
        <v>54</v>
      </c>
      <c r="Z33" s="1021"/>
      <c r="AA33" s="1022"/>
      <c r="AB33" s="530"/>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349</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9"/>
      <c r="Z37" s="832"/>
      <c r="AA37" s="833"/>
      <c r="AB37" s="1033" t="s">
        <v>11</v>
      </c>
      <c r="AC37" s="1034"/>
      <c r="AD37" s="1035"/>
      <c r="AE37" s="1039" t="s">
        <v>390</v>
      </c>
      <c r="AF37" s="1039"/>
      <c r="AG37" s="1039"/>
      <c r="AH37" s="1039"/>
      <c r="AI37" s="1039" t="s">
        <v>412</v>
      </c>
      <c r="AJ37" s="1039"/>
      <c r="AK37" s="1039"/>
      <c r="AL37" s="564"/>
      <c r="AM37" s="1039" t="s">
        <v>509</v>
      </c>
      <c r="AN37" s="1039"/>
      <c r="AO37" s="1039"/>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30"/>
      <c r="Z38" s="1031"/>
      <c r="AA38" s="1032"/>
      <c r="AB38" s="1036"/>
      <c r="AC38" s="1037"/>
      <c r="AD38" s="1038"/>
      <c r="AE38" s="924"/>
      <c r="AF38" s="924"/>
      <c r="AG38" s="924"/>
      <c r="AH38" s="924"/>
      <c r="AI38" s="924"/>
      <c r="AJ38" s="924"/>
      <c r="AK38" s="924"/>
      <c r="AL38" s="415"/>
      <c r="AM38" s="924"/>
      <c r="AN38" s="924"/>
      <c r="AO38" s="924"/>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8"/>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54" t="s">
        <v>54</v>
      </c>
      <c r="Z40" s="1021"/>
      <c r="AA40" s="1022"/>
      <c r="AB40" s="530"/>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349</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9"/>
      <c r="Z44" s="832"/>
      <c r="AA44" s="833"/>
      <c r="AB44" s="1033" t="s">
        <v>11</v>
      </c>
      <c r="AC44" s="1034"/>
      <c r="AD44" s="1035"/>
      <c r="AE44" s="1039" t="s">
        <v>390</v>
      </c>
      <c r="AF44" s="1039"/>
      <c r="AG44" s="1039"/>
      <c r="AH44" s="1039"/>
      <c r="AI44" s="1039" t="s">
        <v>412</v>
      </c>
      <c r="AJ44" s="1039"/>
      <c r="AK44" s="1039"/>
      <c r="AL44" s="564"/>
      <c r="AM44" s="1039" t="s">
        <v>509</v>
      </c>
      <c r="AN44" s="1039"/>
      <c r="AO44" s="1039"/>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30"/>
      <c r="Z45" s="1031"/>
      <c r="AA45" s="1032"/>
      <c r="AB45" s="1036"/>
      <c r="AC45" s="1037"/>
      <c r="AD45" s="1038"/>
      <c r="AE45" s="924"/>
      <c r="AF45" s="924"/>
      <c r="AG45" s="924"/>
      <c r="AH45" s="924"/>
      <c r="AI45" s="924"/>
      <c r="AJ45" s="924"/>
      <c r="AK45" s="924"/>
      <c r="AL45" s="415"/>
      <c r="AM45" s="924"/>
      <c r="AN45" s="924"/>
      <c r="AO45" s="924"/>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8"/>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54" t="s">
        <v>54</v>
      </c>
      <c r="Z47" s="1021"/>
      <c r="AA47" s="1022"/>
      <c r="AB47" s="530"/>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349</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9"/>
      <c r="Z51" s="832"/>
      <c r="AA51" s="833"/>
      <c r="AB51" s="564" t="s">
        <v>11</v>
      </c>
      <c r="AC51" s="1034"/>
      <c r="AD51" s="1035"/>
      <c r="AE51" s="1039" t="s">
        <v>390</v>
      </c>
      <c r="AF51" s="1039"/>
      <c r="AG51" s="1039"/>
      <c r="AH51" s="1039"/>
      <c r="AI51" s="1039" t="s">
        <v>412</v>
      </c>
      <c r="AJ51" s="1039"/>
      <c r="AK51" s="1039"/>
      <c r="AL51" s="564"/>
      <c r="AM51" s="1039" t="s">
        <v>509</v>
      </c>
      <c r="AN51" s="1039"/>
      <c r="AO51" s="1039"/>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30"/>
      <c r="Z52" s="1031"/>
      <c r="AA52" s="1032"/>
      <c r="AB52" s="1036"/>
      <c r="AC52" s="1037"/>
      <c r="AD52" s="1038"/>
      <c r="AE52" s="924"/>
      <c r="AF52" s="924"/>
      <c r="AG52" s="924"/>
      <c r="AH52" s="924"/>
      <c r="AI52" s="924"/>
      <c r="AJ52" s="924"/>
      <c r="AK52" s="924"/>
      <c r="AL52" s="415"/>
      <c r="AM52" s="924"/>
      <c r="AN52" s="924"/>
      <c r="AO52" s="924"/>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8"/>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54" t="s">
        <v>54</v>
      </c>
      <c r="Z54" s="1021"/>
      <c r="AA54" s="1022"/>
      <c r="AB54" s="530"/>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349</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9"/>
      <c r="Z58" s="832"/>
      <c r="AA58" s="833"/>
      <c r="AB58" s="1033" t="s">
        <v>11</v>
      </c>
      <c r="AC58" s="1034"/>
      <c r="AD58" s="1035"/>
      <c r="AE58" s="1039" t="s">
        <v>390</v>
      </c>
      <c r="AF58" s="1039"/>
      <c r="AG58" s="1039"/>
      <c r="AH58" s="1039"/>
      <c r="AI58" s="1039" t="s">
        <v>412</v>
      </c>
      <c r="AJ58" s="1039"/>
      <c r="AK58" s="1039"/>
      <c r="AL58" s="564"/>
      <c r="AM58" s="1039" t="s">
        <v>509</v>
      </c>
      <c r="AN58" s="1039"/>
      <c r="AO58" s="1039"/>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30"/>
      <c r="Z59" s="1031"/>
      <c r="AA59" s="1032"/>
      <c r="AB59" s="1036"/>
      <c r="AC59" s="1037"/>
      <c r="AD59" s="1038"/>
      <c r="AE59" s="924"/>
      <c r="AF59" s="924"/>
      <c r="AG59" s="924"/>
      <c r="AH59" s="924"/>
      <c r="AI59" s="924"/>
      <c r="AJ59" s="924"/>
      <c r="AK59" s="924"/>
      <c r="AL59" s="415"/>
      <c r="AM59" s="924"/>
      <c r="AN59" s="924"/>
      <c r="AO59" s="924"/>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8"/>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54" t="s">
        <v>54</v>
      </c>
      <c r="Z61" s="1021"/>
      <c r="AA61" s="1022"/>
      <c r="AB61" s="530"/>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349</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9"/>
      <c r="Z65" s="832"/>
      <c r="AA65" s="833"/>
      <c r="AB65" s="1033" t="s">
        <v>11</v>
      </c>
      <c r="AC65" s="1034"/>
      <c r="AD65" s="1035"/>
      <c r="AE65" s="1039" t="s">
        <v>390</v>
      </c>
      <c r="AF65" s="1039"/>
      <c r="AG65" s="1039"/>
      <c r="AH65" s="1039"/>
      <c r="AI65" s="1039" t="s">
        <v>412</v>
      </c>
      <c r="AJ65" s="1039"/>
      <c r="AK65" s="1039"/>
      <c r="AL65" s="564"/>
      <c r="AM65" s="1039" t="s">
        <v>509</v>
      </c>
      <c r="AN65" s="1039"/>
      <c r="AO65" s="1039"/>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30"/>
      <c r="Z66" s="1031"/>
      <c r="AA66" s="1032"/>
      <c r="AB66" s="1036"/>
      <c r="AC66" s="1037"/>
      <c r="AD66" s="1038"/>
      <c r="AE66" s="924"/>
      <c r="AF66" s="924"/>
      <c r="AG66" s="924"/>
      <c r="AH66" s="924"/>
      <c r="AI66" s="924"/>
      <c r="AJ66" s="924"/>
      <c r="AK66" s="924"/>
      <c r="AL66" s="415"/>
      <c r="AM66" s="924"/>
      <c r="AN66" s="924"/>
      <c r="AO66" s="924"/>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8"/>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54" t="s">
        <v>54</v>
      </c>
      <c r="Z68" s="1021"/>
      <c r="AA68" s="1022"/>
      <c r="AB68" s="530"/>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54" t="s">
        <v>13</v>
      </c>
      <c r="Z69" s="1021"/>
      <c r="AA69" s="1022"/>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601" t="s">
        <v>366</v>
      </c>
      <c r="H2" s="602"/>
      <c r="I2" s="602"/>
      <c r="J2" s="602"/>
      <c r="K2" s="602"/>
      <c r="L2" s="602"/>
      <c r="M2" s="602"/>
      <c r="N2" s="602"/>
      <c r="O2" s="602"/>
      <c r="P2" s="602"/>
      <c r="Q2" s="602"/>
      <c r="R2" s="602"/>
      <c r="S2" s="602"/>
      <c r="T2" s="602"/>
      <c r="U2" s="602"/>
      <c r="V2" s="602"/>
      <c r="W2" s="602"/>
      <c r="X2" s="602"/>
      <c r="Y2" s="602"/>
      <c r="Z2" s="602"/>
      <c r="AA2" s="602"/>
      <c r="AB2" s="603"/>
      <c r="AC2" s="601" t="s">
        <v>368</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2"/>
      <c r="B15" s="1053"/>
      <c r="C15" s="1053"/>
      <c r="D15" s="1053"/>
      <c r="E15" s="1053"/>
      <c r="F15" s="1054"/>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52"/>
      <c r="B16" s="1053"/>
      <c r="C16" s="1053"/>
      <c r="D16" s="1053"/>
      <c r="E16" s="1053"/>
      <c r="F16" s="1054"/>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2"/>
      <c r="B28" s="1053"/>
      <c r="C28" s="1053"/>
      <c r="D28" s="1053"/>
      <c r="E28" s="1053"/>
      <c r="F28" s="1054"/>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52"/>
      <c r="B29" s="1053"/>
      <c r="C29" s="1053"/>
      <c r="D29" s="1053"/>
      <c r="E29" s="1053"/>
      <c r="F29" s="1054"/>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2"/>
      <c r="B41" s="1053"/>
      <c r="C41" s="1053"/>
      <c r="D41" s="1053"/>
      <c r="E41" s="1053"/>
      <c r="F41" s="1054"/>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52"/>
      <c r="B42" s="1053"/>
      <c r="C42" s="1053"/>
      <c r="D42" s="1053"/>
      <c r="E42" s="1053"/>
      <c r="F42" s="1054"/>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52"/>
      <c r="B56" s="1053"/>
      <c r="C56" s="1053"/>
      <c r="D56" s="1053"/>
      <c r="E56" s="1053"/>
      <c r="F56" s="1054"/>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2"/>
      <c r="B68" s="1053"/>
      <c r="C68" s="1053"/>
      <c r="D68" s="1053"/>
      <c r="E68" s="1053"/>
      <c r="F68" s="1054"/>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52"/>
      <c r="B69" s="1053"/>
      <c r="C69" s="1053"/>
      <c r="D69" s="1053"/>
      <c r="E69" s="1053"/>
      <c r="F69" s="1054"/>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2"/>
      <c r="B81" s="1053"/>
      <c r="C81" s="1053"/>
      <c r="D81" s="1053"/>
      <c r="E81" s="1053"/>
      <c r="F81" s="1054"/>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52"/>
      <c r="B82" s="1053"/>
      <c r="C82" s="1053"/>
      <c r="D82" s="1053"/>
      <c r="E82" s="1053"/>
      <c r="F82" s="1054"/>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2"/>
      <c r="B94" s="1053"/>
      <c r="C94" s="1053"/>
      <c r="D94" s="1053"/>
      <c r="E94" s="1053"/>
      <c r="F94" s="1054"/>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52"/>
      <c r="B95" s="1053"/>
      <c r="C95" s="1053"/>
      <c r="D95" s="1053"/>
      <c r="E95" s="1053"/>
      <c r="F95" s="1054"/>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52"/>
      <c r="B109" s="1053"/>
      <c r="C109" s="1053"/>
      <c r="D109" s="1053"/>
      <c r="E109" s="1053"/>
      <c r="F109" s="1054"/>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2"/>
      <c r="B121" s="1053"/>
      <c r="C121" s="1053"/>
      <c r="D121" s="1053"/>
      <c r="E121" s="1053"/>
      <c r="F121" s="1054"/>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52"/>
      <c r="B122" s="1053"/>
      <c r="C122" s="1053"/>
      <c r="D122" s="1053"/>
      <c r="E122" s="1053"/>
      <c r="F122" s="1054"/>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2"/>
      <c r="B134" s="1053"/>
      <c r="C134" s="1053"/>
      <c r="D134" s="1053"/>
      <c r="E134" s="1053"/>
      <c r="F134" s="1054"/>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52"/>
      <c r="B135" s="1053"/>
      <c r="C135" s="1053"/>
      <c r="D135" s="1053"/>
      <c r="E135" s="1053"/>
      <c r="F135" s="1054"/>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2"/>
      <c r="B147" s="1053"/>
      <c r="C147" s="1053"/>
      <c r="D147" s="1053"/>
      <c r="E147" s="1053"/>
      <c r="F147" s="1054"/>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52"/>
      <c r="B148" s="1053"/>
      <c r="C148" s="1053"/>
      <c r="D148" s="1053"/>
      <c r="E148" s="1053"/>
      <c r="F148" s="1054"/>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52"/>
      <c r="B162" s="1053"/>
      <c r="C162" s="1053"/>
      <c r="D162" s="1053"/>
      <c r="E162" s="1053"/>
      <c r="F162" s="1054"/>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2"/>
      <c r="B174" s="1053"/>
      <c r="C174" s="1053"/>
      <c r="D174" s="1053"/>
      <c r="E174" s="1053"/>
      <c r="F174" s="1054"/>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52"/>
      <c r="B175" s="1053"/>
      <c r="C175" s="1053"/>
      <c r="D175" s="1053"/>
      <c r="E175" s="1053"/>
      <c r="F175" s="1054"/>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2"/>
      <c r="B187" s="1053"/>
      <c r="C187" s="1053"/>
      <c r="D187" s="1053"/>
      <c r="E187" s="1053"/>
      <c r="F187" s="1054"/>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52"/>
      <c r="B188" s="1053"/>
      <c r="C188" s="1053"/>
      <c r="D188" s="1053"/>
      <c r="E188" s="1053"/>
      <c r="F188" s="1054"/>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2"/>
      <c r="B200" s="1053"/>
      <c r="C200" s="1053"/>
      <c r="D200" s="1053"/>
      <c r="E200" s="1053"/>
      <c r="F200" s="1054"/>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52"/>
      <c r="B201" s="1053"/>
      <c r="C201" s="1053"/>
      <c r="D201" s="1053"/>
      <c r="E201" s="1053"/>
      <c r="F201" s="1054"/>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52"/>
      <c r="B215" s="1053"/>
      <c r="C215" s="1053"/>
      <c r="D215" s="1053"/>
      <c r="E215" s="1053"/>
      <c r="F215" s="1054"/>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2"/>
      <c r="B227" s="1053"/>
      <c r="C227" s="1053"/>
      <c r="D227" s="1053"/>
      <c r="E227" s="1053"/>
      <c r="F227" s="1054"/>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52"/>
      <c r="B228" s="1053"/>
      <c r="C228" s="1053"/>
      <c r="D228" s="1053"/>
      <c r="E228" s="1053"/>
      <c r="F228" s="1054"/>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2"/>
      <c r="B240" s="1053"/>
      <c r="C240" s="1053"/>
      <c r="D240" s="1053"/>
      <c r="E240" s="1053"/>
      <c r="F240" s="1054"/>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52"/>
      <c r="B241" s="1053"/>
      <c r="C241" s="1053"/>
      <c r="D241" s="1053"/>
      <c r="E241" s="1053"/>
      <c r="F241" s="1054"/>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2"/>
      <c r="B253" s="1053"/>
      <c r="C253" s="1053"/>
      <c r="D253" s="1053"/>
      <c r="E253" s="1053"/>
      <c r="F253" s="1054"/>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52"/>
      <c r="B254" s="1053"/>
      <c r="C254" s="1053"/>
      <c r="D254" s="1053"/>
      <c r="E254" s="1053"/>
      <c r="F254" s="1054"/>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純一(sugiyama-junichi)</dc:creator>
  <cp:lastModifiedBy>厚生労働省ネットワークシステム</cp:lastModifiedBy>
  <cp:lastPrinted>2021-06-16T08:36:21Z</cp:lastPrinted>
  <dcterms:created xsi:type="dcterms:W3CDTF">2012-03-13T00:50:25Z</dcterms:created>
  <dcterms:modified xsi:type="dcterms:W3CDTF">2021-09-01T13:26:04Z</dcterms:modified>
</cp:coreProperties>
</file>