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02" i="3" l="1"/>
  <c r="W29" i="3" l="1"/>
  <c r="AM34"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<sst xmlns="http://schemas.openxmlformats.org/spreadsheetml/2006/main" count="3197" uniqueCount="796">
  <si>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</si>
  <si>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</si>
  <si>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</si>
  <si>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</si>
  <si>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</si>
  <si>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</si>
  <si>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</si>
  <si>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</si>
  <si>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</si>
  <si>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</si>
  <si>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</si>
  <si>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</si>
  <si>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</si>
  <si>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</si>
  <si>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</si>
  <si>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</si>
  <si>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</si>
  <si>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</si>
  <si>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</si>
  <si>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</si>
  <si>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</si>
  <si>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</si>
  <si>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</si>
  <si>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</si>
  <si>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</si>
  <si>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</si>
  <si>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</si>
  <si>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</si>
  <si>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</si>
  <si>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</si>
  <si>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</si>
  <si>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</si>
  <si>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</si>
  <si>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</si>
  <si>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</si>
  <si>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</si>
  <si>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</si>
  <si>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</si>
  <si>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</si>
  <si>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</si>
  <si>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</si>
  <si>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</si>
  <si>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</si>
  <si>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</si>
  <si>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</si>
  <si>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</si>
  <si>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</si>
  <si>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</si>
  <si>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</si>
  <si>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</si>
  <si>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</si>
  <si>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</si>
  <si>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</si>
  <si>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</si>
  <si>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</si>
  <si>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</si>
  <si>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</si>
  <si>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</si>
  <si>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</si>
  <si>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</si>
  <si>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</si>
  <si>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</si>
  <si>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</si>
  <si>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</si>
  <si>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</si>
  <si>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</si>
  <si>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</si>
  <si>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</si>
  <si>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</si>
  <si>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</si>
  <si>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</si>
  <si>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</si>
  <si>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</si>
  <si>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</si>
  <si>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</si>
  <si>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</si>
  <si>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</si>
  <si>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</si>
  <si>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</si>
  <si>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</si>
  <si>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</si>
  <si>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</si>
  <si>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</si>
  <si>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</si>
  <si>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</si>
  <si>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</si>
  <si>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</si>
  <si>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</si>
  <si>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</si>
  <si>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</si>
  <si>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</si>
  <si>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</si>
  <si>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</si>
  <si>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</si>
  <si>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</si>
  <si>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</si>
  <si>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</si>
  <si>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</si>
  <si>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</si>
  <si>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</si>
  <si>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</si>
  <si>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</si>
  <si>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</si>
  <si>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</si>
  <si>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</si>
  <si>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</si>
  <si>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</si>
  <si>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</si>
  <si>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</si>
  <si>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</si>
  <si>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</si>
  <si>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</si>
  <si>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</si>
  <si>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</si>
  <si>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</si>
  <si>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</si>
  <si>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</si>
  <si>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</si>
  <si>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</si>
  <si>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</si>
  <si>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</si>
  <si>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</si>
  <si>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</si>
  <si>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</si>
  <si>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</si>
  <si>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</si>
  <si>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</si>
  <si>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</si>
  <si>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</si>
  <si>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</si>
  <si>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</si>
  <si>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</si>
  <si>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</si>
  <si>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</si>
  <si>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</si>
  <si>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</si>
  <si>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</si>
  <si>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</si>
  <si>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</si>
  <si>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</si>
  <si>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</si>
  <si>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</si>
  <si>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</si>
  <si>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</si>
  <si>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</si>
  <si>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</si>
  <si>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</si>
  <si>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</si>
  <si>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</si>
  <si>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</si>
  <si>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</si>
  <si>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</si>
  <si>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</si>
  <si>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</si>
  <si>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</si>
  <si>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</si>
  <si>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</si>
  <si>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</si>
  <si>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</si>
  <si>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</si>
  <si>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</si>
  <si>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</si>
  <si>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</si>
  <si>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</si>
  <si>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</si>
  <si>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</si>
  <si>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</si>
  <si>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</si>
  <si>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</si>
  <si>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</si>
  <si>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</si>
  <si>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</si>
  <si>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</si>
  <si>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</si>
  <si>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</si>
  <si>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</si>
  <si>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</si>
  <si>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</si>
  <si>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</si>
  <si>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</si>
  <si>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</si>
  <si>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</si>
  <si>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</si>
  <si>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</si>
  <si>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</si>
  <si>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</si>
  <si>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</si>
  <si>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</si>
  <si>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</si>
  <si>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</si>
  <si>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</si>
  <si>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</si>
  <si>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</si>
  <si>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</si>
  <si>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</si>
  <si>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</si>
  <si>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</si>
  <si>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</si>
  <si>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</si>
  <si>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</si>
  <si>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</si>
  <si>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</si>
  <si>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</si>
  <si>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</si>
  <si>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</si>
  <si>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</si>
  <si>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</si>
  <si>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</si>
  <si>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</si>
  <si>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</si>
  <si>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</si>
  <si>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</si>
  <si>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</si>
  <si>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</si>
  <si>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</si>
  <si>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</si>
  <si>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</si>
  <si>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</si>
  <si>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</si>
  <si>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</si>
  <si>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</si>
  <si>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</si>
  <si>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</si>
  <si>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</si>
  <si>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</si>
  <si>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</si>
  <si>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</si>
  <si>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</si>
  <si>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</si>
  <si>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</si>
  <si>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</si>
  <si>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</si>
  <si>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</si>
  <si>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</si>
  <si>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</si>
  <si>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</si>
  <si>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</si>
  <si>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</si>
  <si>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</si>
  <si>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</si>
  <si>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</si>
  <si>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</si>
  <si>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</si>
  <si>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</si>
  <si>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</si>
  <si>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</si>
  <si>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</si>
  <si>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</si>
  <si>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</si>
  <si>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</si>
  <si>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</si>
  <si>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</si>
  <si>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</si>
  <si>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</si>
  <si>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</si>
  <si>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</si>
  <si>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</si>
  <si>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</si>
  <si>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</si>
  <si>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</si>
  <si>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</si>
  <si>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</si>
  <si>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</si>
  <si>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</si>
  <si>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</si>
  <si>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</si>
  <si>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</si>
  <si>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</si>
  <si>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</si>
  <si>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</si>
  <si>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</si>
  <si>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</si>
  <si>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</si>
  <si>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</si>
  <si>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</si>
  <si>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</si>
  <si>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</si>
  <si>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</si>
  <si>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</si>
  <si>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</si>
  <si>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</si>
  <si>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</si>
  <si>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</si>
  <si>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</si>
  <si>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</si>
  <si>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</si>
  <si>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</si>
  <si>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</si>
  <si>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</si>
  <si>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</si>
  <si>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</si>
  <si>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</si>
  <si>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</si>
  <si>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</si>
  <si>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</si>
  <si>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</si>
  <si>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</si>
  <si>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</si>
  <si>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</si>
  <si>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</si>
  <si>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</si>
  <si>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</si>
  <si>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</si>
  <si>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</si>
  <si>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</si>
  <si>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</si>
  <si>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</si>
  <si>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</si>
  <si>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</si>
  <si>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</si>
  <si>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</si>
  <si>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</si>
  <si>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</si>
  <si>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</si>
  <si>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</si>
  <si>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</si>
  <si>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</si>
  <si>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</si>
  <si>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</si>
  <si>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</si>
  <si>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</si>
  <si>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</si>
  <si>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</si>
  <si>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</si>
  <si>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</si>
  <si>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</si>
  <si>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</si>
  <si>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</si>
  <si>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</si>
  <si>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</si>
  <si>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</si>
  <si>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</si>
  <si>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</si>
  <si>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</si>
  <si>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</si>
  <si>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</si>
  <si>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</si>
  <si>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</si>
  <si>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</si>
  <si>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</si>
  <si>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</si>
  <si>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</si>
  <si>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</si>
  <si>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</si>
  <si>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</si>
  <si>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</si>
  <si>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</si>
  <si>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</si>
  <si>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</si>
  <si>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</si>
  <si>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</si>
  <si>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</si>
  <si>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</si>
  <si>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</si>
  <si>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</si>
  <si>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</si>
  <si>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</si>
  <si>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</si>
  <si>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</si>
  <si>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</si>
  <si>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</si>
  <si>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</si>
  <si>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</si>
  <si>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</si>
  <si>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</si>
  <si>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</si>
  <si>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</si>
  <si>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</si>
  <si>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</si>
  <si>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</si>
  <si>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</si>
  <si>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</si>
  <si>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</si>
  <si>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</si>
  <si>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</si>
  <si>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</si>
  <si>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</si>
  <si>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</si>
  <si>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</si>
  <si>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</si>
  <si>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</si>
  <si>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</si>
  <si>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</si>
  <si>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</si>
  <si>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</si>
  <si>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</si>
  <si>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</si>
  <si>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</si>
  <si>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</si>
  <si>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</si>
  <si>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</si>
  <si>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</si>
  <si>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</si>
  <si>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</si>
  <si>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</si>
  <si>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</si>
  <si>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</si>
  <si>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</si>
  <si>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</si>
  <si>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</si>
  <si>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</si>
  <si>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</si>
  <si>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</si>
  <si>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</si>
  <si>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</si>
  <si>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</si>
  <si>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</si>
  <si>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</si>
  <si>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</si>
  <si>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</si>
  <si>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</si>
  <si>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</si>
  <si>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</si>
  <si>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</si>
  <si>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</si>
  <si>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</si>
  <si>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</si>
  <si>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</si>
  <si>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</si>
  <si>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</si>
  <si>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</si>
  <si>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</si>
  <si>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</si>
  <si>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</si>
  <si>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</si>
  <si>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</si>
  <si>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</si>
  <si>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</si>
  <si>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</si>
  <si>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</si>
  <si>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</si>
  <si>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</si>
  <si>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</si>
  <si>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</si>
  <si>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</si>
  <si>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</si>
  <si>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</si>
  <si>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</si>
  <si>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</si>
  <si>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</si>
  <si>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</si>
  <si>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</si>
  <si>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</si>
  <si>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</si>
  <si>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</si>
  <si>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</si>
  <si>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</si>
  <si>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</si>
  <si>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</si>
  <si>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</si>
  <si>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</si>
  <si>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</si>
  <si>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</si>
  <si>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</si>
  <si>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</si>
  <si>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</si>
  <si>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</si>
  <si>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</si>
  <si>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</si>
  <si>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</si>
  <si>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</si>
  <si>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</si>
  <si>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</si>
  <si>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</si>
  <si>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</si>
  <si>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</si>
  <si>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</si>
  <si>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</si>
  <si>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</si>
  <si>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</si>
  <si>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</si>
  <si>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</si>
  <si>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</si>
  <si>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</si>
  <si>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</si>
  <si>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</si>
  <si>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</si>
  <si>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</si>
  <si>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</si>
  <si>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</si>
  <si>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</si>
  <si>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</si>
  <si>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</si>
  <si>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</si>
  <si>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</si>
  <si>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</si>
  <si>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</si>
  <si>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</si>
  <si>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</si>
  <si>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</si>
  <si>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</si>
  <si>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</si>
  <si>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</si>
  <si>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</si>
  <si>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</si>
  <si>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</si>
  <si>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</si>
  <si>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</si>
  <si>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</si>
  <si>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</si>
  <si>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</si>
  <si>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</si>
  <si>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</si>
  <si>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</si>
  <si>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</si>
  <si>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</si>
  <si>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</si>
  <si>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</si>
  <si>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</si>
  <si>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</si>
  <si>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</si>
  <si>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</si>
  <si>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</si>
  <si>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</si>
  <si>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</si>
  <si>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</si>
  <si>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</si>
  <si>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</si>
  <si>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</si>
  <si>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</si>
  <si>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</si>
  <si>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</si>
  <si>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</si>
  <si>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</si>
  <si>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</si>
  <si>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</si>
  <si>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</si>
  <si>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</si>
  <si>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</si>
  <si>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</si>
  <si>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</si>
  <si>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</si>
  <si>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</si>
  <si>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</si>
  <si>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</si>
  <si>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</si>
  <si>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</si>
  <si>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</si>
  <si>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</si>
  <si>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</si>
  <si>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</si>
  <si>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</si>
  <si>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</si>
  <si>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</si>
  <si>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</si>
  <si>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</si>
  <si>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</si>
  <si>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</si>
  <si>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</si>
  <si>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</si>
  <si>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</si>
  <si>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</si>
  <si>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</si>
  <si>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</si>
  <si>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</si>
  <si>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</si>
  <si>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</si>
  <si>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</si>
  <si>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</si>
  <si>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</si>
  <si>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</si>
  <si>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</si>
  <si>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</si>
  <si>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</si>
  <si>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</si>
  <si>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</si>
  <si>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</si>
  <si>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</si>
  <si>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</si>
  <si>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</si>
  <si>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</si>
  <si>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</si>
  <si>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</si>
  <si>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</si>
  <si>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</si>
  <si>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</si>
  <si>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</si>
  <si>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</si>
  <si>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</si>
  <si>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</si>
  <si>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</si>
  <si>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</si>
  <si>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</si>
  <si>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</si>
  <si>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</si>
  <si>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</si>
  <si>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</si>
  <si>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</si>
  <si>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</si>
  <si>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</si>
  <si>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</si>
  <si>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</si>
  <si>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</si>
  <si>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</si>
  <si>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</si>
  <si>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</si>
  <si>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</si>
  <si>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</si>
  <si>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</si>
  <si>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</si>
  <si>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</si>
  <si>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</si>
  <si>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</si>
  <si>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</si>
  <si>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</si>
  <si>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</si>
  <si>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</si>
  <si>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</si>
  <si>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</si>
  <si>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</si>
  <si>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</si>
  <si>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</si>
  <si>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</si>
  <si>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</si>
  <si>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</si>
  <si>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</si>
  <si>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</si>
  <si>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</si>
  <si>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</si>
  <si>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</si>
  <si>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</si>
  <si>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</si>
  <si>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</si>
  <si>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</si>
  <si>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</si>
  <si>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</si>
  <si>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</si>
  <si>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</si>
  <si>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</si>
  <si>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</si>
  <si>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</si>
  <si>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</si>
  <si>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</si>
  <si>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</si>
  <si>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</si>
  <si>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</si>
  <si>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</si>
  <si>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</si>
  <si>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</si>
  <si>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</si>
  <si>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</si>
  <si>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</si>
  <si>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</si>
  <si>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</si>
  <si>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</si>
  <si>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</si>
  <si>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</si>
  <si>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</si>
  <si>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</si>
  <si>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</si>
  <si>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</si>
  <si>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</si>
  <si>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</si>
  <si>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</si>
  <si>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</si>
  <si>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</si>
  <si>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</si>
  <si>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</si>
  <si>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</si>
  <si>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</si>
  <si>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</si>
  <si>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</si>
  <si>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</si>
  <si>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</si>
  <si>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</si>
  <si>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</si>
  <si>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</si>
  <si>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</si>
  <si>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</si>
  <si>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</si>
  <si>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</si>
  <si>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</si>
  <si>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</si>
  <si>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</si>
  <si>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</si>
  <si>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</si>
  <si>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</si>
  <si>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</si>
  <si>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</si>
  <si>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</si>
  <si>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</si>
  <si>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</si>
  <si>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</si>
  <si>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</si>
  <si>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</si>
  <si>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</si>
  <si>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</si>
  <si>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</si>
  <si>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</si>
  <si>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</si>
  <si>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</si>
  <si>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</si>
  <si>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</si>
  <si>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</si>
  <si>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</si>
  <si>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</si>
  <si>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</si>
  <si>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</si>
  <si>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</si>
  <si>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</si>
  <si>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</si>
  <si>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</si>
  <si>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</si>
  <si>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</si>
  <si>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</si>
  <si>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</si>
  <si>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</si>
  <si>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</si>
  <si>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</si>
  <si>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</si>
  <si>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</si>
  <si>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予防接種事故救済給付費</t>
  </si>
  <si>
    <t>健康局</t>
  </si>
  <si>
    <t>健康課長
鷲見　学</t>
  </si>
  <si>
    <t>昭和４６年度</t>
  </si>
  <si>
    <t>終了予定なし</t>
  </si>
  <si>
    <t>健康課</t>
  </si>
  <si>
    <t>予防接種法第15条</t>
  </si>
  <si>
    <t>・「予防接種法及び結核予防法の一部を改正する法律の一部等の施行について」
・「予防接種法の一部を改正する法律等の施行について」</t>
  </si>
  <si>
    <t>予防接種法第１５条に基づき、健康被害者に対する迅速な救済のため、救済給付金を支給する。</t>
  </si>
  <si>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
（負担率　２／３）</t>
  </si>
  <si>
    <t>-</t>
  </si>
  <si>
    <t>予防接種対策費負担金</t>
  </si>
  <si>
    <t>該当年度における予防接種事故救済給付の認定件数／審査件数（保留は除く）</t>
  </si>
  <si>
    <t>予防接種室調べ</t>
  </si>
  <si>
    <t>予防接種事故救済給付の審査終了件数</t>
  </si>
  <si>
    <t>件</t>
  </si>
  <si>
    <t>予防接種法に基づく予防接種により健康被害を生ずるに至った被害者に対して国家補償的観点から法的救済措置を行うものであり、コスト単価を算出するような事業ではない。　　　　　　　　　　　　　　</t>
    <phoneticPr fontId="5"/>
  </si>
  <si>
    <t>Ⅰ-5 感染症など健康を脅かす疾病を予防・防止するとともに、感染者等に必要な医療等を確保すること</t>
  </si>
  <si>
    <t>Ⅰ-5-1　感染症の発生・まん延の防止を図ること</t>
  </si>
  <si>
    <t>予防接種健康被害者保健福祉相談事業費</t>
  </si>
  <si>
    <t>126</t>
  </si>
  <si>
    <t>106</t>
  </si>
  <si>
    <t>82</t>
  </si>
  <si>
    <t>93</t>
  </si>
  <si>
    <t>103</t>
  </si>
  <si>
    <t>111</t>
  </si>
  <si>
    <t>108</t>
  </si>
  <si>
    <t>113</t>
  </si>
  <si>
    <t>121</t>
  </si>
  <si>
    <t>○</t>
  </si>
  <si>
    <t>-</t>
    <phoneticPr fontId="5"/>
  </si>
  <si>
    <t>-</t>
    <phoneticPr fontId="5"/>
  </si>
  <si>
    <t>予防接種法第１５条に基づき、定期の予防接種を受けた者が、疾病にかかり、障害の状態となり、又は死亡した場合において、当該疾病、障害又は死亡が当該予防接種を受けたことによるものであると厚生労働大臣が認定したときは、医療費・医療手当、障害児養育年金、障害年金、遺族年金、遺族一時金、死亡一時金、葬祭料の給付を行う。</t>
    <phoneticPr fontId="5"/>
  </si>
  <si>
    <t>‐</t>
  </si>
  <si>
    <t>無</t>
  </si>
  <si>
    <t>　感染症の発生・まん延を防止するため、予防接種法に基づく予防接種に伴って生じた健康被害者対策であり、国民のニーズ、優先度ともに高い事業である。</t>
  </si>
  <si>
    <t>　感染症の発生・まん延を防止するため、予防接種法に基づく予防接種により健康被害を生ずるに至った被害者に対して、国家補償的観点から法的救済措置を行うものであり、国の関与のもと、適確に実施すべき事業である。</t>
  </si>
  <si>
    <t>　感染症の発生・まん延を防止するため、予防接種法に基づく予防接種に伴って生じた健康被害者対策であり、優先度の高い事業である。</t>
  </si>
  <si>
    <t>-</t>
    <phoneticPr fontId="5"/>
  </si>
  <si>
    <t>予防接種法に基づく予防接種に伴って生じた健康被害者のために支出されており、受益者との負担関係は妥当である。</t>
  </si>
  <si>
    <t>感染症の発生・まん延を防止するため、予防接種法に基づく予防接種に伴って生じた健康被害対策を実施するための給付金であり、真に必要な費目を対象経費としている。</t>
  </si>
  <si>
    <t>おおむね目標通りである。</t>
    <rPh sb="4" eb="6">
      <t>モクヒョウ</t>
    </rPh>
    <rPh sb="6" eb="7">
      <t>ドオ</t>
    </rPh>
    <phoneticPr fontId="5"/>
  </si>
  <si>
    <t>感染症の発生・まん延を防止するため、予防接種法に基づく予防接種に伴って生じた健康被害対策であり、他の手段に比べて実効性の高い手段となっている。</t>
    <rPh sb="0" eb="3">
      <t>カンセンショウ</t>
    </rPh>
    <rPh sb="4" eb="6">
      <t>ハッセイ</t>
    </rPh>
    <rPh sb="48" eb="49">
      <t>ホカ</t>
    </rPh>
    <rPh sb="50" eb="52">
      <t>シュダン</t>
    </rPh>
    <rPh sb="53" eb="54">
      <t>クラ</t>
    </rPh>
    <rPh sb="56" eb="59">
      <t>ジッコウセイ</t>
    </rPh>
    <rPh sb="60" eb="61">
      <t>タカ</t>
    </rPh>
    <rPh sb="62" eb="64">
      <t>シュダン</t>
    </rPh>
    <phoneticPr fontId="5"/>
  </si>
  <si>
    <t>見込み通りである。</t>
    <rPh sb="0" eb="2">
      <t>ミコ</t>
    </rPh>
    <rPh sb="3" eb="4">
      <t>トオ</t>
    </rPh>
    <phoneticPr fontId="5"/>
  </si>
  <si>
    <t>予防接種健康被害者保健福祉相談事業は、予防接種法に基づき市町村で実施した予防接種による健康被害について救済給付を受けている者やその家族からの相談に応じるための事業であり、本経費は、上記救済給付を行うための事業である。その役割分担は明確になっている。</t>
    <phoneticPr fontId="5"/>
  </si>
  <si>
    <t>　予防接種はその実施に際して、関係者が十分注意しても極めてまれに、重い副反応が起こり得るものである。疾病の発生及びまん延を予防するという予防接種法の趣旨の下に実施している予防接種は、国家補償的観点から救済措置が必要であり、予防接種法にも予防接種の実施と並んで救済が法目的に規定されている。目的・予算の状況、資金の流れ、費目・使途、活動実績等について適切であり、引き続き予算措置が必要である。</t>
    <rPh sb="91" eb="93">
      <t>コッカ</t>
    </rPh>
    <rPh sb="93" eb="95">
      <t>ホショウ</t>
    </rPh>
    <rPh sb="95" eb="96">
      <t>テキ</t>
    </rPh>
    <rPh sb="96" eb="98">
      <t>カンテン</t>
    </rPh>
    <rPh sb="144" eb="146">
      <t>モクテキ</t>
    </rPh>
    <rPh sb="147" eb="149">
      <t>ヨサン</t>
    </rPh>
    <rPh sb="150" eb="152">
      <t>ジョウキョウ</t>
    </rPh>
    <rPh sb="153" eb="155">
      <t>シキン</t>
    </rPh>
    <rPh sb="156" eb="157">
      <t>ナガ</t>
    </rPh>
    <rPh sb="159" eb="161">
      <t>ヒモク</t>
    </rPh>
    <rPh sb="162" eb="163">
      <t>シ</t>
    </rPh>
    <rPh sb="163" eb="164">
      <t>ト</t>
    </rPh>
    <rPh sb="165" eb="167">
      <t>カツドウ</t>
    </rPh>
    <rPh sb="167" eb="169">
      <t>ジッセキ</t>
    </rPh>
    <rPh sb="169" eb="170">
      <t>トウ</t>
    </rPh>
    <rPh sb="174" eb="176">
      <t>テキセツ</t>
    </rPh>
    <rPh sb="180" eb="181">
      <t>ヒ</t>
    </rPh>
    <rPh sb="182" eb="183">
      <t>ツヅ</t>
    </rPh>
    <rPh sb="184" eb="186">
      <t>ヨサン</t>
    </rPh>
    <rPh sb="186" eb="188">
      <t>ソチ</t>
    </rPh>
    <rPh sb="189" eb="191">
      <t>ヒツヨウ</t>
    </rPh>
    <phoneticPr fontId="5"/>
  </si>
  <si>
    <t>A.東京都</t>
    <rPh sb="2" eb="5">
      <t>トウキョウト</t>
    </rPh>
    <phoneticPr fontId="5"/>
  </si>
  <si>
    <t>給付費</t>
    <rPh sb="0" eb="3">
      <t>キュウフヒ</t>
    </rPh>
    <phoneticPr fontId="5"/>
  </si>
  <si>
    <t>市町村に対する予防接種事故救済給付費の補助</t>
    <phoneticPr fontId="5"/>
  </si>
  <si>
    <t>補助金等交付</t>
  </si>
  <si>
    <t>市町村に対する予防接種事故救済給付費の補助</t>
    <rPh sb="9" eb="11">
      <t>セッシュ</t>
    </rPh>
    <phoneticPr fontId="5"/>
  </si>
  <si>
    <t>予防接種事故救済給付費の補助</t>
    <rPh sb="2" eb="4">
      <t>セッシュ</t>
    </rPh>
    <phoneticPr fontId="5"/>
  </si>
  <si>
    <t>東京都</t>
    <rPh sb="0" eb="3">
      <t>トウキョウト</t>
    </rPh>
    <phoneticPr fontId="5"/>
  </si>
  <si>
    <t>大阪府</t>
    <rPh sb="0" eb="3">
      <t>オオサカフ</t>
    </rPh>
    <phoneticPr fontId="5"/>
  </si>
  <si>
    <t>愛知県</t>
    <rPh sb="0" eb="3">
      <t>アイチケン</t>
    </rPh>
    <phoneticPr fontId="5"/>
  </si>
  <si>
    <t>神奈川県</t>
    <rPh sb="0" eb="4">
      <t>カナガワケン</t>
    </rPh>
    <phoneticPr fontId="5"/>
  </si>
  <si>
    <t>福岡県</t>
    <rPh sb="0" eb="3">
      <t>フクオカケン</t>
    </rPh>
    <phoneticPr fontId="5"/>
  </si>
  <si>
    <t>兵庫県</t>
    <rPh sb="0" eb="3">
      <t>ヒョウゴケン</t>
    </rPh>
    <phoneticPr fontId="5"/>
  </si>
  <si>
    <t>北海道</t>
    <rPh sb="0" eb="3">
      <t>ホッカイドウ</t>
    </rPh>
    <phoneticPr fontId="5"/>
  </si>
  <si>
    <t>埼玉県</t>
    <rPh sb="0" eb="2">
      <t>サイタマ</t>
    </rPh>
    <rPh sb="2" eb="3">
      <t>ケン</t>
    </rPh>
    <phoneticPr fontId="5"/>
  </si>
  <si>
    <t>茨城県</t>
    <rPh sb="0" eb="3">
      <t>イバラキケン</t>
    </rPh>
    <phoneticPr fontId="5"/>
  </si>
  <si>
    <t>京都府</t>
    <rPh sb="0" eb="3">
      <t>キョウトフ</t>
    </rPh>
    <phoneticPr fontId="5"/>
  </si>
  <si>
    <t>八王子市</t>
    <rPh sb="0" eb="4">
      <t>ハチオウジシ</t>
    </rPh>
    <phoneticPr fontId="5"/>
  </si>
  <si>
    <t>杉並区</t>
    <rPh sb="0" eb="3">
      <t>スギナミク</t>
    </rPh>
    <phoneticPr fontId="5"/>
  </si>
  <si>
    <t>足立区</t>
    <rPh sb="0" eb="2">
      <t>アダチ</t>
    </rPh>
    <rPh sb="2" eb="3">
      <t>ク</t>
    </rPh>
    <phoneticPr fontId="5"/>
  </si>
  <si>
    <t>三鷹市</t>
    <rPh sb="0" eb="3">
      <t>ミタカシ</t>
    </rPh>
    <phoneticPr fontId="5"/>
  </si>
  <si>
    <t>北区</t>
    <rPh sb="0" eb="2">
      <t>キタク</t>
    </rPh>
    <phoneticPr fontId="5"/>
  </si>
  <si>
    <t>豊島区</t>
    <rPh sb="0" eb="3">
      <t>トシマク</t>
    </rPh>
    <phoneticPr fontId="5"/>
  </si>
  <si>
    <t>練馬区</t>
    <rPh sb="0" eb="3">
      <t>ネリマク</t>
    </rPh>
    <phoneticPr fontId="5"/>
  </si>
  <si>
    <t>渋谷区</t>
    <rPh sb="0" eb="3">
      <t>シブヤク</t>
    </rPh>
    <phoneticPr fontId="5"/>
  </si>
  <si>
    <t>港区</t>
    <rPh sb="0" eb="2">
      <t>ミナトク</t>
    </rPh>
    <phoneticPr fontId="5"/>
  </si>
  <si>
    <t>青梅市</t>
    <rPh sb="0" eb="3">
      <t>オウメシ</t>
    </rPh>
    <phoneticPr fontId="5"/>
  </si>
  <si>
    <t>B.八王子市</t>
    <rPh sb="2" eb="6">
      <t>ハチオウジシ</t>
    </rPh>
    <phoneticPr fontId="5"/>
  </si>
  <si>
    <t>予防接事故救済給付費の補助</t>
    <phoneticPr fontId="5"/>
  </si>
  <si>
    <t>-</t>
    <phoneticPr fontId="5"/>
  </si>
  <si>
    <t>厚労</t>
  </si>
  <si>
    <t>該当年度における予防接種事故救済給付の認定件数／審査件数（保留は除く）</t>
    <phoneticPr fontId="5"/>
  </si>
  <si>
    <t>-</t>
    <phoneticPr fontId="5"/>
  </si>
  <si>
    <t>　令和2年度は、ほぼ成果目標通りとなった。令和2年度に新たなワクチンが定期予防接種に追加されたこともあり、予防接種に起因する健康被害が増えることも予想されるため、引き続き必要な予算の確保が必要である。</t>
    <rPh sb="1" eb="3">
      <t>レイワ</t>
    </rPh>
    <rPh sb="10" eb="12">
      <t>セイカ</t>
    </rPh>
    <rPh sb="12" eb="14">
      <t>モクヒョウ</t>
    </rPh>
    <rPh sb="14" eb="15">
      <t>トオ</t>
    </rPh>
    <rPh sb="21" eb="23">
      <t>レイワ</t>
    </rPh>
    <rPh sb="24" eb="26">
      <t>ネンド</t>
    </rPh>
    <rPh sb="81" eb="82">
      <t>ヒ</t>
    </rPh>
    <rPh sb="83" eb="84">
      <t>ツヅ</t>
    </rPh>
    <rPh sb="85" eb="87">
      <t>ヒツヨウ</t>
    </rPh>
    <phoneticPr fontId="5"/>
  </si>
  <si>
    <t>－</t>
    <phoneticPr fontId="5"/>
  </si>
  <si>
    <t>引き続き、適正な事業執行に努めること。（横田　響子）</t>
    <phoneticPr fontId="5"/>
  </si>
  <si>
    <t>予防接種法に基づき、健康被害者に対する迅速な救済のため、救済給付金を支給するために必要な経費であり、引き続き、必要な予算額を確保し、適正な執行に努めること。</t>
    <phoneticPr fontId="5"/>
  </si>
  <si>
    <t>-</t>
    <phoneticPr fontId="5"/>
  </si>
  <si>
    <t>引き続き、必要な予算額を確保し、適正な執行に努める。</t>
    <rPh sb="10" eb="11">
      <t>ガク</t>
    </rPh>
    <phoneticPr fontId="5"/>
  </si>
  <si>
    <t>支給人数の増加のため。</t>
    <rPh sb="0" eb="2">
      <t>シキュウ</t>
    </rPh>
    <rPh sb="2" eb="4">
      <t>ニンズウ</t>
    </rPh>
    <rPh sb="5" eb="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</si>
</sst>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756</xdr:row>
      <xdr:rowOff>11907</xdr:rowOff>
    </xdr:from>
    <xdr:to>
      <xdr:col>39</xdr:col>
      <xdr:colOff>11905</xdr:colOff>
      <xdr:row>763</xdr:row>
      <xdr:rowOff>11907</xdr:rowOff>
    </xdr:to>
    <xdr:sp macro="" textlink="">
      <xdr:nvSpPr>
        <xdr:cNvPr id="16" name="正方形/長方形 15"/>
        <xdr:cNvSpPr/>
      </xdr:nvSpPr>
      <xdr:spPr>
        <a:xfrm>
          <a:off x="2926080" y="40245507"/>
          <a:ext cx="4035265" cy="24993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　上位１０名</a:t>
          </a:r>
        </a:p>
      </xdr:txBody>
    </xdr:sp>
    <xdr:clientData/>
  </xdr:twoCellAnchor>
  <xdr:twoCellAnchor>
    <xdr:from>
      <xdr:col>17</xdr:col>
      <xdr:colOff>1</xdr:colOff>
      <xdr:row>767</xdr:row>
      <xdr:rowOff>83343</xdr:rowOff>
    </xdr:from>
    <xdr:to>
      <xdr:col>39</xdr:col>
      <xdr:colOff>11906</xdr:colOff>
      <xdr:row>775</xdr:row>
      <xdr:rowOff>0</xdr:rowOff>
    </xdr:to>
    <xdr:sp macro="" textlink="">
      <xdr:nvSpPr>
        <xdr:cNvPr id="17" name="正方形/長方形 16"/>
        <xdr:cNvSpPr/>
      </xdr:nvSpPr>
      <xdr:spPr>
        <a:xfrm>
          <a:off x="2926081" y="44241243"/>
          <a:ext cx="4035265" cy="2530317"/>
        </a:xfrm>
        <a:prstGeom prst="rec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（内訳）　上位１０名（東京都の例）</a:t>
          </a:r>
        </a:p>
      </xdr:txBody>
    </xdr:sp>
    <xdr:clientData/>
  </xdr:twoCellAnchor>
  <xdr:twoCellAnchor>
    <xdr:from>
      <xdr:col>17</xdr:col>
      <xdr:colOff>60960</xdr:colOff>
      <xdr:row>748</xdr:row>
      <xdr:rowOff>30480</xdr:rowOff>
    </xdr:from>
    <xdr:to>
      <xdr:col>39</xdr:col>
      <xdr:colOff>60959</xdr:colOff>
      <xdr:row>750</xdr:row>
      <xdr:rowOff>42386</xdr:rowOff>
    </xdr:to>
    <xdr:sp macro="" textlink="">
      <xdr:nvSpPr>
        <xdr:cNvPr id="18" name="正方形/長方形 17"/>
        <xdr:cNvSpPr/>
      </xdr:nvSpPr>
      <xdr:spPr>
        <a:xfrm>
          <a:off x="3169920" y="235823760"/>
          <a:ext cx="4023359" cy="72310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１，０７１百万円</a:t>
          </a:r>
        </a:p>
      </xdr:txBody>
    </xdr:sp>
    <xdr:clientData/>
  </xdr:twoCellAnchor>
  <xdr:twoCellAnchor>
    <xdr:from>
      <xdr:col>17</xdr:col>
      <xdr:colOff>0</xdr:colOff>
      <xdr:row>754</xdr:row>
      <xdr:rowOff>0</xdr:rowOff>
    </xdr:from>
    <xdr:to>
      <xdr:col>39</xdr:col>
      <xdr:colOff>11905</xdr:colOff>
      <xdr:row>756</xdr:row>
      <xdr:rowOff>11906</xdr:rowOff>
    </xdr:to>
    <xdr:sp macro="" textlink="">
      <xdr:nvSpPr>
        <xdr:cNvPr id="19" name="正方形/長方形 18"/>
        <xdr:cNvSpPr/>
      </xdr:nvSpPr>
      <xdr:spPr>
        <a:xfrm>
          <a:off x="2926080" y="39517320"/>
          <a:ext cx="4035265" cy="728186"/>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都道府県（４７）　１，０７１百万円</a:t>
          </a:r>
        </a:p>
      </xdr:txBody>
    </xdr:sp>
    <xdr:clientData/>
  </xdr:twoCellAnchor>
  <xdr:twoCellAnchor>
    <xdr:from>
      <xdr:col>17</xdr:col>
      <xdr:colOff>0</xdr:colOff>
      <xdr:row>765</xdr:row>
      <xdr:rowOff>392906</xdr:rowOff>
    </xdr:from>
    <xdr:to>
      <xdr:col>39</xdr:col>
      <xdr:colOff>11905</xdr:colOff>
      <xdr:row>767</xdr:row>
      <xdr:rowOff>83343</xdr:rowOff>
    </xdr:to>
    <xdr:sp macro="" textlink="">
      <xdr:nvSpPr>
        <xdr:cNvPr id="20" name="正方形/長方形 19"/>
        <xdr:cNvSpPr/>
      </xdr:nvSpPr>
      <xdr:spPr>
        <a:xfrm>
          <a:off x="2926080" y="43704986"/>
          <a:ext cx="4035265" cy="5362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　１，０７１百万円</a:t>
          </a:r>
        </a:p>
      </xdr:txBody>
    </xdr:sp>
    <xdr:clientData/>
  </xdr:twoCellAnchor>
  <xdr:twoCellAnchor>
    <xdr:from>
      <xdr:col>17</xdr:col>
      <xdr:colOff>0</xdr:colOff>
      <xdr:row>750</xdr:row>
      <xdr:rowOff>154781</xdr:rowOff>
    </xdr:from>
    <xdr:to>
      <xdr:col>38</xdr:col>
      <xdr:colOff>190500</xdr:colOff>
      <xdr:row>751</xdr:row>
      <xdr:rowOff>345281</xdr:rowOff>
    </xdr:to>
    <xdr:sp macro="" textlink="">
      <xdr:nvSpPr>
        <xdr:cNvPr id="21" name="大かっこ 20"/>
        <xdr:cNvSpPr/>
      </xdr:nvSpPr>
      <xdr:spPr>
        <a:xfrm>
          <a:off x="2926080" y="38430041"/>
          <a:ext cx="4023360" cy="525780"/>
        </a:xfrm>
        <a:prstGeom prst="bracketPair">
          <a:avLst/>
        </a:prstGeom>
        <a:ln w="95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0</xdr:colOff>
      <xdr:row>763</xdr:row>
      <xdr:rowOff>119063</xdr:rowOff>
    </xdr:from>
    <xdr:to>
      <xdr:col>38</xdr:col>
      <xdr:colOff>190500</xdr:colOff>
      <xdr:row>763</xdr:row>
      <xdr:rowOff>431800</xdr:rowOff>
    </xdr:to>
    <xdr:sp macro="" textlink="">
      <xdr:nvSpPr>
        <xdr:cNvPr id="22" name="大かっこ 21"/>
        <xdr:cNvSpPr/>
      </xdr:nvSpPr>
      <xdr:spPr>
        <a:xfrm>
          <a:off x="2926080" y="42852023"/>
          <a:ext cx="4023360" cy="312737"/>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市町村</a:t>
          </a:r>
          <a:r>
            <a:rPr kumimoji="1" lang="ja-JP" altLang="ja-JP" sz="1200" b="0" i="0" u="none" strike="noStrike" kern="0" cap="none" spc="0" normalizeH="0" baseline="0" noProof="0">
              <a:ln>
                <a:noFill/>
              </a:ln>
              <a:solidFill>
                <a:prstClr val="black"/>
              </a:solidFill>
              <a:effectLst/>
              <a:uLnTx/>
              <a:uFillTx/>
              <a:latin typeface="+mn-lt"/>
              <a:ea typeface="+mn-ea"/>
              <a:cs typeface="+mn-cs"/>
            </a:rPr>
            <a:t>に対する救済給付金の支給を実施</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24607</xdr:colOff>
      <xdr:row>775</xdr:row>
      <xdr:rowOff>43655</xdr:rowOff>
    </xdr:from>
    <xdr:to>
      <xdr:col>38</xdr:col>
      <xdr:colOff>101600</xdr:colOff>
      <xdr:row>776</xdr:row>
      <xdr:rowOff>177800</xdr:rowOff>
    </xdr:to>
    <xdr:sp macro="" textlink="">
      <xdr:nvSpPr>
        <xdr:cNvPr id="23" name="大かっこ 22"/>
        <xdr:cNvSpPr/>
      </xdr:nvSpPr>
      <xdr:spPr>
        <a:xfrm>
          <a:off x="2950687" y="46815215"/>
          <a:ext cx="3917473" cy="446565"/>
        </a:xfrm>
        <a:prstGeom prst="bracketPair">
          <a:avLst/>
        </a:prstGeom>
        <a:noFill/>
        <a:ln w="9525" cap="flat" cmpd="sng" algn="ctr">
          <a:solidFill>
            <a:srgbClr val="C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健康被害者に対する</a:t>
          </a:r>
          <a:r>
            <a:rPr kumimoji="1" lang="ja-JP" altLang="ja-JP" sz="1200" b="0" i="0" u="none" strike="noStrike" kern="0" cap="none" spc="0" normalizeH="0" baseline="0" noProof="0">
              <a:ln>
                <a:noFill/>
              </a:ln>
              <a:solidFill>
                <a:prstClr val="black"/>
              </a:solidFill>
              <a:effectLst/>
              <a:uLnTx/>
              <a:uFillTx/>
              <a:latin typeface="+mn-lt"/>
              <a:ea typeface="+mn-ea"/>
              <a:cs typeface="+mn-cs"/>
            </a:rPr>
            <a:t>救済給付金の支給を実施</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752</xdr:row>
      <xdr:rowOff>-1</xdr:rowOff>
    </xdr:from>
    <xdr:to>
      <xdr:col>28</xdr:col>
      <xdr:colOff>5953</xdr:colOff>
      <xdr:row>754</xdr:row>
      <xdr:rowOff>0</xdr:rowOff>
    </xdr:to>
    <xdr:cxnSp macro="">
      <xdr:nvCxnSpPr>
        <xdr:cNvPr id="24" name="直線コネクタ 23"/>
        <xdr:cNvCxnSpPr>
          <a:endCxn id="19" idx="0"/>
        </xdr:cNvCxnSpPr>
      </xdr:nvCxnSpPr>
      <xdr:spPr>
        <a:xfrm>
          <a:off x="4937760" y="38953439"/>
          <a:ext cx="5953" cy="563881"/>
        </a:xfrm>
        <a:prstGeom prst="line">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763</xdr:row>
      <xdr:rowOff>419100</xdr:rowOff>
    </xdr:from>
    <xdr:to>
      <xdr:col>28</xdr:col>
      <xdr:colOff>5954</xdr:colOff>
      <xdr:row>765</xdr:row>
      <xdr:rowOff>265906</xdr:rowOff>
    </xdr:to>
    <xdr:cxnSp macro="">
      <xdr:nvCxnSpPr>
        <xdr:cNvPr id="25" name="直線コネクタ 24"/>
        <xdr:cNvCxnSpPr/>
      </xdr:nvCxnSpPr>
      <xdr:spPr>
        <a:xfrm>
          <a:off x="4937760" y="43152060"/>
          <a:ext cx="5954" cy="425926"/>
        </a:xfrm>
        <a:prstGeom prst="line">
          <a:avLst/>
        </a:prstGeom>
        <a:noFill/>
        <a:ln w="9525" cap="flat" cmpd="sng" algn="ctr">
          <a:solidFill>
            <a:sysClr val="windowText" lastClr="000000"/>
          </a:solidFill>
          <a:prstDash val="solid"/>
          <a:tailEnd type="arrow"/>
        </a:ln>
        <a:effectLst/>
      </xdr:spPr>
    </xdr:cxnSp>
    <xdr:clientData/>
  </xdr:twoCellAnchor>
  <xdr:twoCellAnchor>
    <xdr:from>
      <xdr:col>21</xdr:col>
      <xdr:colOff>108744</xdr:colOff>
      <xdr:row>752</xdr:row>
      <xdr:rowOff>254000</xdr:rowOff>
    </xdr:from>
    <xdr:to>
      <xdr:col>27</xdr:col>
      <xdr:colOff>156368</xdr:colOff>
      <xdr:row>753</xdr:row>
      <xdr:rowOff>112712</xdr:rowOff>
    </xdr:to>
    <xdr:sp macro="" textlink="">
      <xdr:nvSpPr>
        <xdr:cNvPr id="26" name="テキスト ボックス 25"/>
        <xdr:cNvSpPr txBox="1"/>
      </xdr:nvSpPr>
      <xdr:spPr>
        <a:xfrm>
          <a:off x="3766344" y="39207440"/>
          <a:ext cx="1144904" cy="216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20</xdr:col>
      <xdr:colOff>201613</xdr:colOff>
      <xdr:row>765</xdr:row>
      <xdr:rowOff>25400</xdr:rowOff>
    </xdr:from>
    <xdr:to>
      <xdr:col>27</xdr:col>
      <xdr:colOff>46037</xdr:colOff>
      <xdr:row>765</xdr:row>
      <xdr:rowOff>323057</xdr:rowOff>
    </xdr:to>
    <xdr:sp macro="" textlink="">
      <xdr:nvSpPr>
        <xdr:cNvPr id="27" name="テキスト ボックス 26"/>
        <xdr:cNvSpPr txBox="1"/>
      </xdr:nvSpPr>
      <xdr:spPr>
        <a:xfrm>
          <a:off x="3661093" y="43337480"/>
          <a:ext cx="1139824" cy="2976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38100</xdr:colOff>
      <xdr:row>757</xdr:row>
      <xdr:rowOff>20321</xdr:rowOff>
    </xdr:from>
    <xdr:to>
      <xdr:col>34</xdr:col>
      <xdr:colOff>152399</xdr:colOff>
      <xdr:row>762</xdr:row>
      <xdr:rowOff>203201</xdr:rowOff>
    </xdr:to>
    <xdr:sp macro="" textlink="">
      <xdr:nvSpPr>
        <xdr:cNvPr id="28" name="テキスト ボックス 27"/>
        <xdr:cNvSpPr txBox="1"/>
      </xdr:nvSpPr>
      <xdr:spPr>
        <a:xfrm>
          <a:off x="4305300" y="238805721"/>
          <a:ext cx="1892299" cy="19608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a:solidFill>
                <a:schemeClr val="dk1"/>
              </a:solidFill>
              <a:effectLst/>
              <a:latin typeface="+mn-lt"/>
              <a:ea typeface="+mn-ea"/>
              <a:cs typeface="+mn-cs"/>
            </a:rPr>
            <a:t>東京都　</a:t>
          </a:r>
          <a:r>
            <a:rPr lang="ja-JP" altLang="en-US" sz="1100" b="0" i="0" u="none" strike="noStrike" baseline="0">
              <a:solidFill>
                <a:schemeClr val="dk1"/>
              </a:solidFill>
              <a:effectLst/>
              <a:latin typeface="+mn-lt"/>
              <a:ea typeface="+mn-ea"/>
              <a:cs typeface="+mn-cs"/>
            </a:rPr>
            <a:t> </a:t>
          </a:r>
          <a:r>
            <a:rPr lang="ja-JP" altLang="en-US"/>
            <a:t>１３４百万円</a:t>
          </a:r>
          <a:endParaRPr lang="en-US" altLang="ja-JP"/>
        </a:p>
        <a:p>
          <a:pPr algn="l"/>
          <a:r>
            <a:rPr lang="ja-JP" altLang="en-US" sz="1100" b="0" i="0" u="none" strike="noStrike">
              <a:solidFill>
                <a:schemeClr val="dk1"/>
              </a:solidFill>
              <a:effectLst/>
              <a:latin typeface="+mn-lt"/>
              <a:ea typeface="+mn-ea"/>
              <a:cs typeface="+mn-cs"/>
            </a:rPr>
            <a:t>大阪府</a:t>
          </a:r>
          <a:r>
            <a:rPr lang="ja-JP" altLang="en-US"/>
            <a:t> 　１０９百万円</a:t>
          </a:r>
          <a:endParaRPr lang="en-US" altLang="ja-JP"/>
        </a:p>
        <a:p>
          <a:pPr algn="l"/>
          <a:r>
            <a:rPr lang="ja-JP" altLang="en-US" sz="1100" b="0" i="0" u="none" strike="noStrike">
              <a:solidFill>
                <a:schemeClr val="dk1"/>
              </a:solidFill>
              <a:effectLst/>
              <a:latin typeface="+mn-lt"/>
              <a:ea typeface="+mn-ea"/>
              <a:cs typeface="+mn-cs"/>
            </a:rPr>
            <a:t>愛知県</a:t>
          </a:r>
          <a:r>
            <a:rPr lang="ja-JP" altLang="en-US"/>
            <a:t> 　７８百万円</a:t>
          </a:r>
          <a:endParaRPr lang="en-US" altLang="ja-JP"/>
        </a:p>
        <a:p>
          <a:pPr algn="l"/>
          <a:r>
            <a:rPr lang="ja-JP" altLang="ja-JP" sz="1100" b="0" i="0">
              <a:solidFill>
                <a:schemeClr val="dk1"/>
              </a:solidFill>
              <a:effectLst/>
              <a:latin typeface="+mn-lt"/>
              <a:ea typeface="+mn-ea"/>
              <a:cs typeface="+mn-cs"/>
            </a:rPr>
            <a:t>神奈川</a:t>
          </a:r>
          <a:r>
            <a:rPr lang="ja-JP" altLang="en-US" sz="1100" b="0" i="0" u="none" strike="noStrike">
              <a:solidFill>
                <a:schemeClr val="dk1"/>
              </a:solidFill>
              <a:effectLst/>
              <a:latin typeface="+mn-lt"/>
              <a:ea typeface="+mn-ea"/>
              <a:cs typeface="+mn-cs"/>
            </a:rPr>
            <a:t>県　６３百万円</a:t>
          </a:r>
          <a:endParaRPr lang="en-US" altLang="ja-JP" sz="1100" b="0" i="0" u="none" strike="noStrike">
            <a:solidFill>
              <a:schemeClr val="dk1"/>
            </a:solidFill>
            <a:effectLst/>
            <a:latin typeface="+mn-lt"/>
            <a:ea typeface="+mn-ea"/>
            <a:cs typeface="+mn-cs"/>
          </a:endParaRPr>
        </a:p>
        <a:p>
          <a:pPr algn="l"/>
          <a:r>
            <a:rPr lang="ja-JP" altLang="ja-JP" sz="1100" b="0" i="0">
              <a:solidFill>
                <a:schemeClr val="dk1"/>
              </a:solidFill>
              <a:effectLst/>
              <a:latin typeface="+mn-lt"/>
              <a:ea typeface="+mn-ea"/>
              <a:cs typeface="+mn-cs"/>
            </a:rPr>
            <a:t>福岡</a:t>
          </a:r>
          <a:r>
            <a:rPr lang="ja-JP" altLang="en-US" sz="1100" b="0" i="0" u="none" strike="noStrike">
              <a:solidFill>
                <a:schemeClr val="dk1"/>
              </a:solidFill>
              <a:effectLst/>
              <a:latin typeface="+mn-lt"/>
              <a:ea typeface="+mn-ea"/>
              <a:cs typeface="+mn-cs"/>
            </a:rPr>
            <a:t>県　５５百万円</a:t>
          </a:r>
          <a:endParaRPr lang="en-US" altLang="ja-JP" sz="1100" b="0" i="0" u="none" strike="noStrike">
            <a:solidFill>
              <a:schemeClr val="dk1"/>
            </a:solidFill>
            <a:effectLst/>
            <a:latin typeface="+mn-lt"/>
            <a:ea typeface="+mn-ea"/>
            <a:cs typeface="+mn-cs"/>
          </a:endParaRPr>
        </a:p>
        <a:p>
          <a:pPr algn="l"/>
          <a:r>
            <a:rPr lang="ja-JP" altLang="en-US"/>
            <a:t>兵庫</a:t>
          </a:r>
          <a:r>
            <a:rPr lang="ja-JP" altLang="en-US" sz="1100" b="0" i="0" u="none" strike="noStrike">
              <a:solidFill>
                <a:schemeClr val="dk1"/>
              </a:solidFill>
              <a:effectLst/>
              <a:latin typeface="+mn-lt"/>
              <a:ea typeface="+mn-ea"/>
              <a:cs typeface="+mn-cs"/>
            </a:rPr>
            <a:t>県　４５百万円</a:t>
          </a:r>
          <a:endParaRPr lang="en-US" altLang="ja-JP" sz="1100" b="0" i="0" u="none" strike="noStrike">
            <a:solidFill>
              <a:schemeClr val="dk1"/>
            </a:solidFill>
            <a:effectLst/>
            <a:latin typeface="+mn-lt"/>
            <a:ea typeface="+mn-ea"/>
            <a:cs typeface="+mn-cs"/>
          </a:endParaRPr>
        </a:p>
        <a:p>
          <a:pPr algn="l"/>
          <a:r>
            <a:rPr lang="ja-JP" altLang="en-US"/>
            <a:t>北海道 　４２百万円</a:t>
          </a:r>
          <a:endParaRPr lang="en-US" altLang="ja-JP"/>
        </a:p>
        <a:p>
          <a:pPr algn="l"/>
          <a:r>
            <a:rPr lang="ja-JP" altLang="en-US"/>
            <a:t>埼玉県 　４１百万円</a:t>
          </a:r>
          <a:endParaRPr lang="en-US" altLang="ja-JP"/>
        </a:p>
        <a:p>
          <a:pPr algn="l"/>
          <a:r>
            <a:rPr lang="ja-JP" altLang="en-US"/>
            <a:t>茨城県 　３０百万円</a:t>
          </a:r>
          <a:endParaRPr lang="en-US" altLang="ja-JP"/>
        </a:p>
        <a:p>
          <a:pPr algn="l"/>
          <a:r>
            <a:rPr lang="ja-JP" altLang="en-US"/>
            <a:t>京都府 　３０百万円</a:t>
          </a:r>
          <a:endParaRPr lang="en-US" altLang="ja-JP"/>
        </a:p>
      </xdr:txBody>
    </xdr:sp>
    <xdr:clientData/>
  </xdr:twoCellAnchor>
  <xdr:twoCellAnchor>
    <xdr:from>
      <xdr:col>24</xdr:col>
      <xdr:colOff>38100</xdr:colOff>
      <xdr:row>768</xdr:row>
      <xdr:rowOff>139700</xdr:rowOff>
    </xdr:from>
    <xdr:to>
      <xdr:col>34</xdr:col>
      <xdr:colOff>152399</xdr:colOff>
      <xdr:row>774</xdr:row>
      <xdr:rowOff>254793</xdr:rowOff>
    </xdr:to>
    <xdr:sp macro="" textlink="">
      <xdr:nvSpPr>
        <xdr:cNvPr id="29" name="テキスト ボックス 28"/>
        <xdr:cNvSpPr txBox="1"/>
      </xdr:nvSpPr>
      <xdr:spPr>
        <a:xfrm>
          <a:off x="4305300" y="243763800"/>
          <a:ext cx="1892299" cy="21216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八王子市</a:t>
          </a:r>
          <a:r>
            <a:rPr lang="ja-JP" altLang="en-US"/>
            <a:t> ２１百万円</a:t>
          </a:r>
          <a:endParaRPr lang="en-US" altLang="ja-JP"/>
        </a:p>
        <a:p>
          <a:r>
            <a:rPr lang="ja-JP" altLang="en-US" sz="1100" b="0" i="0" u="none" strike="noStrike">
              <a:solidFill>
                <a:schemeClr val="dk1"/>
              </a:solidFill>
              <a:effectLst/>
              <a:latin typeface="+mn-lt"/>
              <a:ea typeface="+mn-ea"/>
              <a:cs typeface="+mn-cs"/>
            </a:rPr>
            <a:t>足立区</a:t>
          </a:r>
          <a:r>
            <a:rPr lang="ja-JP" altLang="en-US"/>
            <a:t> 　１６</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杉並区</a:t>
          </a:r>
          <a:r>
            <a:rPr lang="ja-JP" altLang="en-US"/>
            <a:t> 　１４</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三鷹市</a:t>
          </a:r>
          <a:r>
            <a:rPr lang="ja-JP" altLang="en-US"/>
            <a:t> 　１４</a:t>
          </a:r>
          <a:r>
            <a:rPr lang="ja-JP" altLang="en-US" sz="1100" b="0" i="0" u="none" strike="noStrike">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北区</a:t>
          </a:r>
          <a:r>
            <a:rPr lang="ja-JP" altLang="en-US"/>
            <a:t> 　１３百万円</a:t>
          </a:r>
          <a:endParaRPr lang="en-US" altLang="ja-JP"/>
        </a:p>
        <a:p>
          <a:r>
            <a:rPr lang="ja-JP" altLang="en-US" sz="1100" b="0" i="0" u="none" strike="noStrike">
              <a:solidFill>
                <a:schemeClr val="dk1"/>
              </a:solidFill>
              <a:effectLst/>
              <a:latin typeface="+mn-lt"/>
              <a:ea typeface="+mn-ea"/>
              <a:cs typeface="+mn-cs"/>
            </a:rPr>
            <a:t>豊島区</a:t>
          </a:r>
          <a:r>
            <a:rPr lang="ja-JP" altLang="en-US"/>
            <a:t> 　１１百万円 </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練馬区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１１</a:t>
          </a:r>
          <a:r>
            <a:rPr lang="ja-JP" altLang="ja-JP" sz="1100" b="0" i="0">
              <a:solidFill>
                <a:schemeClr val="dk1"/>
              </a:solidFill>
              <a:effectLst/>
              <a:latin typeface="+mn-lt"/>
              <a:ea typeface="+mn-ea"/>
              <a:cs typeface="+mn-cs"/>
            </a:rPr>
            <a:t>百万円</a:t>
          </a:r>
          <a:endParaRPr lang="en-US" altLang="ja-JP"/>
        </a:p>
        <a:p>
          <a:r>
            <a:rPr lang="ja-JP" altLang="en-US" sz="1100" b="0" i="0" u="none" strike="noStrike">
              <a:solidFill>
                <a:schemeClr val="dk1"/>
              </a:solidFill>
              <a:effectLst/>
              <a:latin typeface="+mn-lt"/>
              <a:ea typeface="+mn-ea"/>
              <a:cs typeface="+mn-cs"/>
            </a:rPr>
            <a:t>渋谷区</a:t>
          </a:r>
          <a:r>
            <a:rPr lang="ja-JP" altLang="en-US"/>
            <a:t> 　１１</a:t>
          </a:r>
          <a:r>
            <a:rPr lang="ja-JP" altLang="en-US" sz="1100" b="0" i="0" u="none" strike="noStrike">
              <a:solidFill>
                <a:schemeClr val="dk1"/>
              </a:solidFill>
              <a:effectLst/>
              <a:latin typeface="+mn-lt"/>
              <a:ea typeface="+mn-ea"/>
              <a:cs typeface="+mn-cs"/>
            </a:rPr>
            <a:t>百万円</a:t>
          </a:r>
          <a:endParaRPr lang="en-US" altLang="ja-JP"/>
        </a:p>
        <a:p>
          <a:r>
            <a:rPr lang="ja-JP" altLang="en-US"/>
            <a:t>港区 　１０</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青梅市</a:t>
          </a:r>
          <a:r>
            <a:rPr lang="ja-JP" altLang="en-US"/>
            <a:t> 　１０</a:t>
          </a:r>
          <a:r>
            <a:rPr lang="ja-JP" altLang="en-US" sz="1100" b="0" i="0" u="none" strike="noStrike">
              <a:solidFill>
                <a:schemeClr val="dk1"/>
              </a:solidFill>
              <a:effectLst/>
              <a:latin typeface="+mn-lt"/>
              <a:ea typeface="+mn-ea"/>
              <a:cs typeface="+mn-cs"/>
            </a:rPr>
            <a:t>百万円</a:t>
          </a:r>
          <a:r>
            <a:rPr lang="ja-JP" altLang="en-US"/>
            <a:t> </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786</v>
      </c>
      <c r="AK2" s="940"/>
      <c r="AL2" s="940"/>
      <c r="AM2" s="940"/>
      <c r="AN2" s="98" t="s">
        <v>406</v>
      </c>
      <c r="AO2" s="940">
        <v>20</v>
      </c>
      <c r="AP2" s="940"/>
      <c r="AQ2" s="940"/>
      <c r="AR2" s="99" t="s">
        <v>709</v>
      </c>
      <c r="AS2" s="946">
        <v>164</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1175</v>
      </c>
      <c r="Q13" s="656"/>
      <c r="R13" s="656"/>
      <c r="S13" s="656"/>
      <c r="T13" s="656"/>
      <c r="U13" s="656"/>
      <c r="V13" s="657"/>
      <c r="W13" s="655">
        <v>1174</v>
      </c>
      <c r="X13" s="656"/>
      <c r="Y13" s="656"/>
      <c r="Z13" s="656"/>
      <c r="AA13" s="656"/>
      <c r="AB13" s="656"/>
      <c r="AC13" s="657"/>
      <c r="AD13" s="655">
        <v>1178</v>
      </c>
      <c r="AE13" s="656"/>
      <c r="AF13" s="656"/>
      <c r="AG13" s="656"/>
      <c r="AH13" s="656"/>
      <c r="AI13" s="656"/>
      <c r="AJ13" s="657"/>
      <c r="AK13" s="655">
        <v>1189</v>
      </c>
      <c r="AL13" s="656"/>
      <c r="AM13" s="656"/>
      <c r="AN13" s="656"/>
      <c r="AO13" s="656"/>
      <c r="AP13" s="656"/>
      <c r="AQ13" s="657"/>
      <c r="AR13" s="915">
        <v>1192</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741</v>
      </c>
      <c r="AL15" s="656"/>
      <c r="AM15" s="656"/>
      <c r="AN15" s="656"/>
      <c r="AO15" s="656"/>
      <c r="AP15" s="656"/>
      <c r="AQ15" s="657"/>
      <c r="AR15" s="655" t="s">
        <v>742</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741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1175</v>
      </c>
      <c r="Q18" s="874"/>
      <c r="R18" s="874"/>
      <c r="S18" s="874"/>
      <c r="T18" s="874"/>
      <c r="U18" s="874"/>
      <c r="V18" s="875"/>
      <c r="W18" s="873">
        <f>SUM(W13:AC17)</f>
        <v>1174</v>
      </c>
      <c r="X18" s="874"/>
      <c r="Y18" s="874"/>
      <c r="Z18" s="874"/>
      <c r="AA18" s="874"/>
      <c r="AB18" s="874"/>
      <c r="AC18" s="875"/>
      <c r="AD18" s="873">
        <f>SUM(AD13:AJ17)</f>
        <v>1178</v>
      </c>
      <c r="AE18" s="874"/>
      <c r="AF18" s="874"/>
      <c r="AG18" s="874"/>
      <c r="AH18" s="874"/>
      <c r="AI18" s="874"/>
      <c r="AJ18" s="875"/>
      <c r="AK18" s="873">
        <f>SUM(AK13:AQ17)</f>
        <v>1189</v>
      </c>
      <c r="AL18" s="874"/>
      <c r="AM18" s="874"/>
      <c r="AN18" s="874"/>
      <c r="AO18" s="874"/>
      <c r="AP18" s="874"/>
      <c r="AQ18" s="875"/>
      <c r="AR18" s="873">
        <f>SUM(AR13:AX17)</f>
        <v>1192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1095</v>
      </c>
      <c r="Q19" s="656"/>
      <c r="R19" s="656"/>
      <c r="S19" s="656"/>
      <c r="T19" s="656"/>
      <c r="U19" s="656"/>
      <c r="V19" s="657"/>
      <c r="W19" s="655">
        <v>1089</v>
      </c>
      <c r="X19" s="656"/>
      <c r="Y19" s="656"/>
      <c r="Z19" s="656"/>
      <c r="AA19" s="656"/>
      <c r="AB19" s="656"/>
      <c r="AC19" s="657"/>
      <c r="AD19" s="655">
        <v>1071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0.93191489361702129</v>
      </c>
      <c r="Q20" s="316"/>
      <c r="R20" s="316"/>
      <c r="S20" s="316"/>
      <c r="T20" s="316"/>
      <c r="U20" s="316"/>
      <c r="V20" s="316"/>
      <c r="W20" s="316">
        <f t="shared" ref="W20" si="0">IF(W18=0, "-", SUM(W19)/W18)</f>
        <v>0.92759795570698467</v>
      </c>
      <c r="X20" s="316"/>
      <c r="Y20" s="316"/>
      <c r="Z20" s="316"/>
      <c r="AA20" s="316"/>
      <c r="AB20" s="316"/>
      <c r="AC20" s="316"/>
      <c r="AD20" s="316">
        <f t="shared" ref="AD20" si="1">IF(AD18=0, "-", SUM(AD19)/AD18)</f>
        <v>0.9091680814940577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0.93191489361702129</v>
      </c>
      <c r="Q21" s="316"/>
      <c r="R21" s="316"/>
      <c r="S21" s="316"/>
      <c r="T21" s="316"/>
      <c r="U21" s="316"/>
      <c r="V21" s="316"/>
      <c r="W21" s="316">
        <f t="shared" ref="W21" si="2">IF(W19=0, "-", SUM(W19)/SUM(W13,W14))</f>
        <v>0.92759795570698467</v>
      </c>
      <c r="X21" s="316"/>
      <c r="Y21" s="316"/>
      <c r="Z21" s="316"/>
      <c r="AA21" s="316"/>
      <c r="AB21" s="316"/>
      <c r="AC21" s="316"/>
      <c r="AD21" s="316">
        <f t="shared" ref="AD21" si="3">IF(AD19=0, "-", SUM(AD19)/SUM(AD13,AD14))</f>
        <v>0.9091680814940577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1189</v>
      </c>
      <c r="Q23" s="916"/>
      <c r="R23" s="916"/>
      <c r="S23" s="916"/>
      <c r="T23" s="916"/>
      <c r="U23" s="916"/>
      <c r="V23" s="930"/>
      <c r="W23" s="915">
        <v>1192</v>
      </c>
      <c r="X23" s="916"/>
      <c r="Y23" s="916"/>
      <c r="Z23" s="916"/>
      <c r="AA23" s="916"/>
      <c r="AB23" s="916"/>
      <c r="AC23" s="930"/>
      <c r="AD23" s="978" t="s">
        <v>795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1189</v>
      </c>
      <c r="Q29" s="656"/>
      <c r="R29" s="656"/>
      <c r="S29" s="656"/>
      <c r="T29" s="656"/>
      <c r="U29" s="656"/>
      <c r="V29" s="657"/>
      <c r="W29" s="947">
        <f>AR13</f>
        <v>1192</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787</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371</v>
      </c>
      <c r="AC32" s="460"/>
      <c r="AD32" s="460"/>
      <c r="AE32" s="218">
        <v>73</v>
      </c>
      <c r="AF32" s="219"/>
      <c r="AG32" s="219"/>
      <c r="AH32" s="219"/>
      <c r="AI32" s="218">
        <v>65</v>
      </c>
      <c r="AJ32" s="219"/>
      <c r="AK32" s="219"/>
      <c r="AL32" s="219"/>
      <c r="AM32" s="218">
        <v>74</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80</v>
      </c>
      <c r="AF33" s="219"/>
      <c r="AG33" s="219"/>
      <c r="AH33" s="219"/>
      <c r="AI33" s="218">
        <v>80</v>
      </c>
      <c r="AJ33" s="219"/>
      <c r="AK33" s="219"/>
      <c r="AL33" s="219"/>
      <c r="AM33" s="218">
        <v>80</v>
      </c>
      <c r="AN33" s="219"/>
      <c r="AO33" s="219"/>
      <c r="AP33" s="219"/>
      <c r="AQ33" s="336" t="s">
        <v>721</v>
      </c>
      <c r="AR33" s="208"/>
      <c r="AS33" s="208"/>
      <c r="AT33" s="337"/>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90</v>
      </c>
      <c r="AF34" s="219"/>
      <c r="AG34" s="219"/>
      <c r="AH34" s="219"/>
      <c r="AI34" s="218">
        <v>81</v>
      </c>
      <c r="AJ34" s="219"/>
      <c r="AK34" s="219"/>
      <c r="AL34" s="219"/>
      <c r="AM34" s="218">
        <f>ROUNDDOWN((AM32/AM33)*100,0)</f>
        <v>92</v>
      </c>
      <c r="AN34" s="219"/>
      <c r="AO34" s="219"/>
      <c r="AP34" s="219"/>
      <c r="AQ34" s="336" t="s">
        <v>721</v>
      </c>
      <c r="AR34" s="208"/>
      <c r="AS34" s="208"/>
      <c r="AT34" s="337"/>
      <c r="AU34" s="219" t="s">
        <v>721</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114</v>
      </c>
      <c r="AF101" s="282"/>
      <c r="AG101" s="282"/>
      <c r="AH101" s="282"/>
      <c r="AI101" s="282">
        <v>133</v>
      </c>
      <c r="AJ101" s="282"/>
      <c r="AK101" s="282"/>
      <c r="AL101" s="282"/>
      <c r="AM101" s="282">
        <v>59</v>
      </c>
      <c r="AN101" s="282"/>
      <c r="AO101" s="282"/>
      <c r="AP101" s="282"/>
      <c r="AQ101" s="282" t="s">
        <v>749</v>
      </c>
      <c r="AR101" s="282"/>
      <c r="AS101" s="282"/>
      <c r="AT101" s="282"/>
      <c r="AU101" s="218" t="s">
        <v>793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117</v>
      </c>
      <c r="AF102" s="282"/>
      <c r="AG102" s="282"/>
      <c r="AH102" s="282"/>
      <c r="AI102" s="282">
        <v>115</v>
      </c>
      <c r="AJ102" s="282"/>
      <c r="AK102" s="282"/>
      <c r="AL102" s="282"/>
      <c r="AM102" s="282">
        <v>133</v>
      </c>
      <c r="AN102" s="282"/>
      <c r="AO102" s="282"/>
      <c r="AP102" s="282"/>
      <c r="AQ102" s="282">
        <f>AM101</f>
        <v>59</v>
      </c>
      <c r="AR102" s="282"/>
      <c r="AS102" s="282"/>
      <c r="AT102" s="282"/>
      <c r="AU102" s="225">
        <v>59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721</v>
      </c>
      <c r="AC116" s="462"/>
      <c r="AD116" s="463"/>
      <c r="AE116" s="282" t="s">
        <v>721</v>
      </c>
      <c r="AF116" s="282"/>
      <c r="AG116" s="282"/>
      <c r="AH116" s="282"/>
      <c r="AI116" s="282" t="s">
        <v>721</v>
      </c>
      <c r="AJ116" s="282"/>
      <c r="AK116" s="282"/>
      <c r="AL116" s="282"/>
      <c r="AM116" s="282" t="s">
        <v>788</v>
      </c>
      <c r="AN116" s="282"/>
      <c r="AO116" s="282"/>
      <c r="AP116" s="282"/>
      <c r="AQ116" s="218" t="s">
        <v>788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721</v>
      </c>
      <c r="AF117" s="550"/>
      <c r="AG117" s="550"/>
      <c r="AH117" s="550"/>
      <c r="AI117" s="550" t="s">
        <v>721</v>
      </c>
      <c r="AJ117" s="550"/>
      <c r="AK117" s="550"/>
      <c r="AL117" s="550"/>
      <c r="AM117" s="550" t="s">
        <v>788</v>
      </c>
      <c r="AN117" s="550"/>
      <c r="AO117" s="550"/>
      <c r="AP117" s="550"/>
      <c r="AQ117" s="550" t="s">
        <v>788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741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741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741</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741</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741</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hidden="1" customHeight="1" x14ac:dyDescent="0.15">
      <c r="A438" s="190"/>
      <c r="B438" s="187"/>
      <c r="C438" s="181"/>
      <c r="D438" s="187"/>
      <c r="E438" s="338"/>
      <c r="F438" s="339"/>
      <c r="G438" s="107" t="s">
        <v>721</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721</v>
      </c>
      <c r="AC438" s="214"/>
      <c r="AD438" s="214"/>
      <c r="AE438" s="336" t="s">
        <v>721</v>
      </c>
      <c r="AF438" s="208"/>
      <c r="AG438" s="208"/>
      <c r="AH438" s="208"/>
      <c r="AI438" s="336" t="s">
        <v>721</v>
      </c>
      <c r="AJ438" s="208"/>
      <c r="AK438" s="208"/>
      <c r="AL438" s="208"/>
      <c r="AM438" s="336" t="s">
        <v>721</v>
      </c>
      <c r="AN438" s="208"/>
      <c r="AO438" s="208"/>
      <c r="AP438" s="337"/>
      <c r="AQ438" s="336" t="s">
        <v>721</v>
      </c>
      <c r="AR438" s="208"/>
      <c r="AS438" s="208"/>
      <c r="AT438" s="337"/>
      <c r="AU438" s="208" t="s">
        <v>721</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721</v>
      </c>
      <c r="AC439" s="206"/>
      <c r="AD439" s="206"/>
      <c r="AE439" s="336" t="s">
        <v>721</v>
      </c>
      <c r="AF439" s="208"/>
      <c r="AG439" s="208"/>
      <c r="AH439" s="337"/>
      <c r="AI439" s="336" t="s">
        <v>721</v>
      </c>
      <c r="AJ439" s="208"/>
      <c r="AK439" s="208"/>
      <c r="AL439" s="208"/>
      <c r="AM439" s="336" t="s">
        <v>721</v>
      </c>
      <c r="AN439" s="208"/>
      <c r="AO439" s="208"/>
      <c r="AP439" s="337"/>
      <c r="AQ439" s="336" t="s">
        <v>721</v>
      </c>
      <c r="AR439" s="208"/>
      <c r="AS439" s="208"/>
      <c r="AT439" s="337"/>
      <c r="AU439" s="208" t="s">
        <v>721</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721</v>
      </c>
      <c r="AF440" s="208"/>
      <c r="AG440" s="208"/>
      <c r="AH440" s="337"/>
      <c r="AI440" s="336" t="s">
        <v>721</v>
      </c>
      <c r="AJ440" s="208"/>
      <c r="AK440" s="208"/>
      <c r="AL440" s="208"/>
      <c r="AM440" s="336" t="s">
        <v>721</v>
      </c>
      <c r="AN440" s="208"/>
      <c r="AO440" s="208"/>
      <c r="AP440" s="337"/>
      <c r="AQ440" s="336" t="s">
        <v>721</v>
      </c>
      <c r="AR440" s="208"/>
      <c r="AS440" s="208"/>
      <c r="AT440" s="337"/>
      <c r="AU440" s="208" t="s">
        <v>721</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790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66"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9.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1.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740</v>
      </c>
      <c r="AE708" s="603"/>
      <c r="AF708" s="603"/>
      <c r="AG708" s="740" t="s">
        <v>750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721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54.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t="s">
        <v>721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744</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721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57"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167</v>
      </c>
      <c r="K721" s="288"/>
      <c r="L721" s="77" t="str">
        <f>IF(M721="","","-")</f>
        <v/>
      </c>
      <c r="M721" s="78"/>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791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792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794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793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124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134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thickBo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758</v>
      </c>
      <c r="H789" s="669"/>
      <c r="I789" s="669"/>
      <c r="J789" s="669"/>
      <c r="K789" s="670"/>
      <c r="L789" s="662" t="s">
        <v>759</v>
      </c>
      <c r="M789" s="663"/>
      <c r="N789" s="663"/>
      <c r="O789" s="663"/>
      <c r="P789" s="663"/>
      <c r="Q789" s="663"/>
      <c r="R789" s="663"/>
      <c r="S789" s="663"/>
      <c r="T789" s="663"/>
      <c r="U789" s="663"/>
      <c r="V789" s="663"/>
      <c r="W789" s="663"/>
      <c r="X789" s="664"/>
      <c r="Y789" s="382">
        <v>134</v>
      </c>
      <c r="Z789" s="383"/>
      <c r="AA789" s="383"/>
      <c r="AB789" s="800"/>
      <c r="AC789" s="668" t="s">
        <v>758</v>
      </c>
      <c r="AD789" s="669"/>
      <c r="AE789" s="669"/>
      <c r="AF789" s="669"/>
      <c r="AG789" s="670"/>
      <c r="AH789" s="662" t="s">
        <v>784</v>
      </c>
      <c r="AI789" s="663"/>
      <c r="AJ789" s="663"/>
      <c r="AK789" s="663"/>
      <c r="AL789" s="663"/>
      <c r="AM789" s="663"/>
      <c r="AN789" s="663"/>
      <c r="AO789" s="663"/>
      <c r="AP789" s="663"/>
      <c r="AQ789" s="663"/>
      <c r="AR789" s="663"/>
      <c r="AS789" s="663"/>
      <c r="AT789" s="664"/>
      <c r="AU789" s="382">
        <v>21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763</v>
      </c>
      <c r="D845" s="343"/>
      <c r="E845" s="343"/>
      <c r="F845" s="343"/>
      <c r="G845" s="343"/>
      <c r="H845" s="343"/>
      <c r="I845" s="343"/>
      <c r="J845" s="344">
        <v>8000020130001</v>
      </c>
      <c r="K845" s="345"/>
      <c r="L845" s="345"/>
      <c r="M845" s="345"/>
      <c r="N845" s="345"/>
      <c r="O845" s="345"/>
      <c r="P845" s="359" t="s">
        <v>761</v>
      </c>
      <c r="Q845" s="346"/>
      <c r="R845" s="346"/>
      <c r="S845" s="346"/>
      <c r="T845" s="346"/>
      <c r="U845" s="346"/>
      <c r="V845" s="346"/>
      <c r="W845" s="346"/>
      <c r="X845" s="346"/>
      <c r="Y845" s="347">
        <v>134</v>
      </c>
      <c r="Z845" s="348"/>
      <c r="AA845" s="348"/>
      <c r="AB845" s="349"/>
      <c r="AC845" s="350" t="s">
        <v>760</v>
      </c>
      <c r="AD845" s="351"/>
      <c r="AE845" s="351"/>
      <c r="AF845" s="351"/>
      <c r="AG845" s="351"/>
      <c r="AH845" s="366" t="s">
        <v>749</v>
      </c>
      <c r="AI845" s="367"/>
      <c r="AJ845" s="367"/>
      <c r="AK845" s="367"/>
      <c r="AL845" s="354" t="s">
        <v>749</v>
      </c>
      <c r="AM845" s="355"/>
      <c r="AN845" s="355"/>
      <c r="AO845" s="356"/>
      <c r="AP845" s="357" t="s">
        <v>749</v>
      </c>
      <c r="AQ845" s="357"/>
      <c r="AR845" s="357"/>
      <c r="AS845" s="357"/>
      <c r="AT845" s="357"/>
      <c r="AU845" s="357"/>
      <c r="AV845" s="357"/>
      <c r="AW845" s="357"/>
      <c r="AX845" s="357"/>
    </row>
    <row r="846" spans="1:51" ht="30" customHeight="1" x14ac:dyDescent="0.15">
      <c r="A846" s="370">
        <v>2</v>
      </c>
      <c r="B846" s="370">
        <v>1</v>
      </c>
      <c r="C846" s="358" t="s">
        <v>764</v>
      </c>
      <c r="D846" s="343"/>
      <c r="E846" s="343"/>
      <c r="F846" s="343"/>
      <c r="G846" s="343"/>
      <c r="H846" s="343"/>
      <c r="I846" s="343"/>
      <c r="J846" s="344">
        <v>4000020270008</v>
      </c>
      <c r="K846" s="345"/>
      <c r="L846" s="345"/>
      <c r="M846" s="345"/>
      <c r="N846" s="345"/>
      <c r="O846" s="345"/>
      <c r="P846" s="359" t="s">
        <v>761</v>
      </c>
      <c r="Q846" s="346"/>
      <c r="R846" s="346"/>
      <c r="S846" s="346"/>
      <c r="T846" s="346"/>
      <c r="U846" s="346"/>
      <c r="V846" s="346"/>
      <c r="W846" s="346"/>
      <c r="X846" s="346"/>
      <c r="Y846" s="347">
        <v>109</v>
      </c>
      <c r="Z846" s="348"/>
      <c r="AA846" s="348"/>
      <c r="AB846" s="349"/>
      <c r="AC846" s="350" t="s">
        <v>760</v>
      </c>
      <c r="AD846" s="351"/>
      <c r="AE846" s="351"/>
      <c r="AF846" s="351"/>
      <c r="AG846" s="351"/>
      <c r="AH846" s="366" t="s">
        <v>749</v>
      </c>
      <c r="AI846" s="367"/>
      <c r="AJ846" s="367"/>
      <c r="AK846" s="367"/>
      <c r="AL846" s="354" t="s">
        <v>749</v>
      </c>
      <c r="AM846" s="355"/>
      <c r="AN846" s="355"/>
      <c r="AO846" s="356"/>
      <c r="AP846" s="357" t="s">
        <v>749</v>
      </c>
      <c r="AQ846" s="357"/>
      <c r="AR846" s="357"/>
      <c r="AS846" s="357"/>
      <c r="AT846" s="357"/>
      <c r="AU846" s="357"/>
      <c r="AV846" s="357"/>
      <c r="AW846" s="357"/>
      <c r="AX846" s="357"/>
      <c r="AY846">
        <f>COUNTA($C$846)</f>
        <v>1</v>
      </c>
    </row>
    <row r="847" spans="1:51" ht="30" customHeight="1" x14ac:dyDescent="0.15">
      <c r="A847" s="370">
        <v>3</v>
      </c>
      <c r="B847" s="370">
        <v>1</v>
      </c>
      <c r="C847" s="358" t="s">
        <v>765</v>
      </c>
      <c r="D847" s="343"/>
      <c r="E847" s="343"/>
      <c r="F847" s="343"/>
      <c r="G847" s="343"/>
      <c r="H847" s="343"/>
      <c r="I847" s="343"/>
      <c r="J847" s="344">
        <v>1000020230006</v>
      </c>
      <c r="K847" s="345"/>
      <c r="L847" s="345"/>
      <c r="M847" s="345"/>
      <c r="N847" s="345"/>
      <c r="O847" s="345"/>
      <c r="P847" s="359" t="s">
        <v>761</v>
      </c>
      <c r="Q847" s="346"/>
      <c r="R847" s="346"/>
      <c r="S847" s="346"/>
      <c r="T847" s="346"/>
      <c r="U847" s="346"/>
      <c r="V847" s="346"/>
      <c r="W847" s="346"/>
      <c r="X847" s="346"/>
      <c r="Y847" s="347">
        <v>78</v>
      </c>
      <c r="Z847" s="348"/>
      <c r="AA847" s="348"/>
      <c r="AB847" s="349"/>
      <c r="AC847" s="350" t="s">
        <v>760</v>
      </c>
      <c r="AD847" s="351"/>
      <c r="AE847" s="351"/>
      <c r="AF847" s="351"/>
      <c r="AG847" s="351"/>
      <c r="AH847" s="366" t="s">
        <v>749</v>
      </c>
      <c r="AI847" s="367"/>
      <c r="AJ847" s="367"/>
      <c r="AK847" s="367"/>
      <c r="AL847" s="354" t="s">
        <v>749</v>
      </c>
      <c r="AM847" s="355"/>
      <c r="AN847" s="355"/>
      <c r="AO847" s="356"/>
      <c r="AP847" s="357" t="s">
        <v>749</v>
      </c>
      <c r="AQ847" s="357"/>
      <c r="AR847" s="357"/>
      <c r="AS847" s="357"/>
      <c r="AT847" s="357"/>
      <c r="AU847" s="357"/>
      <c r="AV847" s="357"/>
      <c r="AW847" s="357"/>
      <c r="AX847" s="357"/>
      <c r="AY847">
        <f>COUNTA($C$847)</f>
        <v>1</v>
      </c>
    </row>
    <row r="848" spans="1:51" ht="30" customHeight="1" x14ac:dyDescent="0.15">
      <c r="A848" s="370">
        <v>4</v>
      </c>
      <c r="B848" s="370">
        <v>1</v>
      </c>
      <c r="C848" s="358" t="s">
        <v>766</v>
      </c>
      <c r="D848" s="343"/>
      <c r="E848" s="343"/>
      <c r="F848" s="343"/>
      <c r="G848" s="343"/>
      <c r="H848" s="343"/>
      <c r="I848" s="343"/>
      <c r="J848" s="344">
        <v>1000020140007</v>
      </c>
      <c r="K848" s="345"/>
      <c r="L848" s="345"/>
      <c r="M848" s="345"/>
      <c r="N848" s="345"/>
      <c r="O848" s="345"/>
      <c r="P848" s="359" t="s">
        <v>761</v>
      </c>
      <c r="Q848" s="346"/>
      <c r="R848" s="346"/>
      <c r="S848" s="346"/>
      <c r="T848" s="346"/>
      <c r="U848" s="346"/>
      <c r="V848" s="346"/>
      <c r="W848" s="346"/>
      <c r="X848" s="346"/>
      <c r="Y848" s="347">
        <v>63</v>
      </c>
      <c r="Z848" s="348"/>
      <c r="AA848" s="348"/>
      <c r="AB848" s="349"/>
      <c r="AC848" s="350" t="s">
        <v>760</v>
      </c>
      <c r="AD848" s="351"/>
      <c r="AE848" s="351"/>
      <c r="AF848" s="351"/>
      <c r="AG848" s="351"/>
      <c r="AH848" s="366" t="s">
        <v>749</v>
      </c>
      <c r="AI848" s="367"/>
      <c r="AJ848" s="367"/>
      <c r="AK848" s="367"/>
      <c r="AL848" s="354" t="s">
        <v>749</v>
      </c>
      <c r="AM848" s="355"/>
      <c r="AN848" s="355"/>
      <c r="AO848" s="356"/>
      <c r="AP848" s="357" t="s">
        <v>749</v>
      </c>
      <c r="AQ848" s="357"/>
      <c r="AR848" s="357"/>
      <c r="AS848" s="357"/>
      <c r="AT848" s="357"/>
      <c r="AU848" s="357"/>
      <c r="AV848" s="357"/>
      <c r="AW848" s="357"/>
      <c r="AX848" s="357"/>
      <c r="AY848">
        <f>COUNTA($C$848)</f>
        <v>1</v>
      </c>
    </row>
    <row r="849" spans="1:51" ht="30" customHeight="1" x14ac:dyDescent="0.15">
      <c r="A849" s="370">
        <v>5</v>
      </c>
      <c r="B849" s="370">
        <v>1</v>
      </c>
      <c r="C849" s="358" t="s">
        <v>767</v>
      </c>
      <c r="D849" s="343"/>
      <c r="E849" s="343"/>
      <c r="F849" s="343"/>
      <c r="G849" s="343"/>
      <c r="H849" s="343"/>
      <c r="I849" s="343"/>
      <c r="J849" s="344">
        <v>6000020400009</v>
      </c>
      <c r="K849" s="345"/>
      <c r="L849" s="345"/>
      <c r="M849" s="345"/>
      <c r="N849" s="345"/>
      <c r="O849" s="345"/>
      <c r="P849" s="359" t="s">
        <v>761</v>
      </c>
      <c r="Q849" s="346"/>
      <c r="R849" s="346"/>
      <c r="S849" s="346"/>
      <c r="T849" s="346"/>
      <c r="U849" s="346"/>
      <c r="V849" s="346"/>
      <c r="W849" s="346"/>
      <c r="X849" s="346"/>
      <c r="Y849" s="347">
        <v>55</v>
      </c>
      <c r="Z849" s="348"/>
      <c r="AA849" s="348"/>
      <c r="AB849" s="349"/>
      <c r="AC849" s="350" t="s">
        <v>760</v>
      </c>
      <c r="AD849" s="351"/>
      <c r="AE849" s="351"/>
      <c r="AF849" s="351"/>
      <c r="AG849" s="351"/>
      <c r="AH849" s="366" t="s">
        <v>749</v>
      </c>
      <c r="AI849" s="367"/>
      <c r="AJ849" s="367"/>
      <c r="AK849" s="367"/>
      <c r="AL849" s="354" t="s">
        <v>749</v>
      </c>
      <c r="AM849" s="355"/>
      <c r="AN849" s="355"/>
      <c r="AO849" s="356"/>
      <c r="AP849" s="357" t="s">
        <v>749</v>
      </c>
      <c r="AQ849" s="357"/>
      <c r="AR849" s="357"/>
      <c r="AS849" s="357"/>
      <c r="AT849" s="357"/>
      <c r="AU849" s="357"/>
      <c r="AV849" s="357"/>
      <c r="AW849" s="357"/>
      <c r="AX849" s="357"/>
      <c r="AY849">
        <f>COUNTA($C$849)</f>
        <v>1</v>
      </c>
    </row>
    <row r="850" spans="1:51" ht="30" customHeight="1" x14ac:dyDescent="0.15">
      <c r="A850" s="370">
        <v>6</v>
      </c>
      <c r="B850" s="370">
        <v>1</v>
      </c>
      <c r="C850" s="358" t="s">
        <v>768</v>
      </c>
      <c r="D850" s="343"/>
      <c r="E850" s="343"/>
      <c r="F850" s="343"/>
      <c r="G850" s="343"/>
      <c r="H850" s="343"/>
      <c r="I850" s="343"/>
      <c r="J850" s="344">
        <v>8000020280003</v>
      </c>
      <c r="K850" s="345"/>
      <c r="L850" s="345"/>
      <c r="M850" s="345"/>
      <c r="N850" s="345"/>
      <c r="O850" s="345"/>
      <c r="P850" s="359" t="s">
        <v>761</v>
      </c>
      <c r="Q850" s="346"/>
      <c r="R850" s="346"/>
      <c r="S850" s="346"/>
      <c r="T850" s="346"/>
      <c r="U850" s="346"/>
      <c r="V850" s="346"/>
      <c r="W850" s="346"/>
      <c r="X850" s="346"/>
      <c r="Y850" s="347">
        <v>45</v>
      </c>
      <c r="Z850" s="348"/>
      <c r="AA850" s="348"/>
      <c r="AB850" s="349"/>
      <c r="AC850" s="350" t="s">
        <v>760</v>
      </c>
      <c r="AD850" s="351"/>
      <c r="AE850" s="351"/>
      <c r="AF850" s="351"/>
      <c r="AG850" s="351"/>
      <c r="AH850" s="366" t="s">
        <v>749</v>
      </c>
      <c r="AI850" s="367"/>
      <c r="AJ850" s="367"/>
      <c r="AK850" s="367"/>
      <c r="AL850" s="354" t="s">
        <v>749</v>
      </c>
      <c r="AM850" s="355"/>
      <c r="AN850" s="355"/>
      <c r="AO850" s="356"/>
      <c r="AP850" s="357" t="s">
        <v>749</v>
      </c>
      <c r="AQ850" s="357"/>
      <c r="AR850" s="357"/>
      <c r="AS850" s="357"/>
      <c r="AT850" s="357"/>
      <c r="AU850" s="357"/>
      <c r="AV850" s="357"/>
      <c r="AW850" s="357"/>
      <c r="AX850" s="357"/>
      <c r="AY850">
        <f>COUNTA($C$850)</f>
        <v>1</v>
      </c>
    </row>
    <row r="851" spans="1:51" ht="30" customHeight="1" x14ac:dyDescent="0.15">
      <c r="A851" s="370">
        <v>7</v>
      </c>
      <c r="B851" s="370">
        <v>1</v>
      </c>
      <c r="C851" s="358" t="s">
        <v>769</v>
      </c>
      <c r="D851" s="343"/>
      <c r="E851" s="343"/>
      <c r="F851" s="343"/>
      <c r="G851" s="343"/>
      <c r="H851" s="343"/>
      <c r="I851" s="343"/>
      <c r="J851" s="344">
        <v>7000020010006</v>
      </c>
      <c r="K851" s="345"/>
      <c r="L851" s="345"/>
      <c r="M851" s="345"/>
      <c r="N851" s="345"/>
      <c r="O851" s="345"/>
      <c r="P851" s="359" t="s">
        <v>761</v>
      </c>
      <c r="Q851" s="346"/>
      <c r="R851" s="346"/>
      <c r="S851" s="346"/>
      <c r="T851" s="346"/>
      <c r="U851" s="346"/>
      <c r="V851" s="346"/>
      <c r="W851" s="346"/>
      <c r="X851" s="346"/>
      <c r="Y851" s="347">
        <v>42</v>
      </c>
      <c r="Z851" s="348"/>
      <c r="AA851" s="348"/>
      <c r="AB851" s="349"/>
      <c r="AC851" s="350" t="s">
        <v>760</v>
      </c>
      <c r="AD851" s="351"/>
      <c r="AE851" s="351"/>
      <c r="AF851" s="351"/>
      <c r="AG851" s="351"/>
      <c r="AH851" s="366" t="s">
        <v>749</v>
      </c>
      <c r="AI851" s="367"/>
      <c r="AJ851" s="367"/>
      <c r="AK851" s="367"/>
      <c r="AL851" s="354" t="s">
        <v>749</v>
      </c>
      <c r="AM851" s="355"/>
      <c r="AN851" s="355"/>
      <c r="AO851" s="356"/>
      <c r="AP851" s="357" t="s">
        <v>749</v>
      </c>
      <c r="AQ851" s="357"/>
      <c r="AR851" s="357"/>
      <c r="AS851" s="357"/>
      <c r="AT851" s="357"/>
      <c r="AU851" s="357"/>
      <c r="AV851" s="357"/>
      <c r="AW851" s="357"/>
      <c r="AX851" s="357"/>
      <c r="AY851">
        <f>COUNTA($C$851)</f>
        <v>1</v>
      </c>
    </row>
    <row r="852" spans="1:51" ht="30" customHeight="1" x14ac:dyDescent="0.15">
      <c r="A852" s="370">
        <v>8</v>
      </c>
      <c r="B852" s="370">
        <v>1</v>
      </c>
      <c r="C852" s="358" t="s">
        <v>770</v>
      </c>
      <c r="D852" s="343"/>
      <c r="E852" s="343"/>
      <c r="F852" s="343"/>
      <c r="G852" s="343"/>
      <c r="H852" s="343"/>
      <c r="I852" s="343"/>
      <c r="J852" s="344">
        <v>1000020110001</v>
      </c>
      <c r="K852" s="345"/>
      <c r="L852" s="345"/>
      <c r="M852" s="345"/>
      <c r="N852" s="345"/>
      <c r="O852" s="345"/>
      <c r="P852" s="359" t="s">
        <v>761</v>
      </c>
      <c r="Q852" s="346"/>
      <c r="R852" s="346"/>
      <c r="S852" s="346"/>
      <c r="T852" s="346"/>
      <c r="U852" s="346"/>
      <c r="V852" s="346"/>
      <c r="W852" s="346"/>
      <c r="X852" s="346"/>
      <c r="Y852" s="347">
        <v>41</v>
      </c>
      <c r="Z852" s="348"/>
      <c r="AA852" s="348"/>
      <c r="AB852" s="349"/>
      <c r="AC852" s="350" t="s">
        <v>760</v>
      </c>
      <c r="AD852" s="351"/>
      <c r="AE852" s="351"/>
      <c r="AF852" s="351"/>
      <c r="AG852" s="351"/>
      <c r="AH852" s="366" t="s">
        <v>749</v>
      </c>
      <c r="AI852" s="367"/>
      <c r="AJ852" s="367"/>
      <c r="AK852" s="367"/>
      <c r="AL852" s="354" t="s">
        <v>749</v>
      </c>
      <c r="AM852" s="355"/>
      <c r="AN852" s="355"/>
      <c r="AO852" s="356"/>
      <c r="AP852" s="357" t="s">
        <v>749</v>
      </c>
      <c r="AQ852" s="357"/>
      <c r="AR852" s="357"/>
      <c r="AS852" s="357"/>
      <c r="AT852" s="357"/>
      <c r="AU852" s="357"/>
      <c r="AV852" s="357"/>
      <c r="AW852" s="357"/>
      <c r="AX852" s="357"/>
      <c r="AY852">
        <f>COUNTA($C$852)</f>
        <v>1</v>
      </c>
    </row>
    <row r="853" spans="1:51" ht="30" customHeight="1" x14ac:dyDescent="0.15">
      <c r="A853" s="370">
        <v>9</v>
      </c>
      <c r="B853" s="370">
        <v>1</v>
      </c>
      <c r="C853" s="358" t="s">
        <v>771</v>
      </c>
      <c r="D853" s="343"/>
      <c r="E853" s="343"/>
      <c r="F853" s="343"/>
      <c r="G853" s="343"/>
      <c r="H853" s="343"/>
      <c r="I853" s="343"/>
      <c r="J853" s="344">
        <v>2000020080004</v>
      </c>
      <c r="K853" s="345"/>
      <c r="L853" s="345"/>
      <c r="M853" s="345"/>
      <c r="N853" s="345"/>
      <c r="O853" s="345"/>
      <c r="P853" s="359" t="s">
        <v>761</v>
      </c>
      <c r="Q853" s="346"/>
      <c r="R853" s="346"/>
      <c r="S853" s="346"/>
      <c r="T853" s="346"/>
      <c r="U853" s="346"/>
      <c r="V853" s="346"/>
      <c r="W853" s="346"/>
      <c r="X853" s="346"/>
      <c r="Y853" s="347">
        <v>30</v>
      </c>
      <c r="Z853" s="348"/>
      <c r="AA853" s="348"/>
      <c r="AB853" s="349"/>
      <c r="AC853" s="350" t="s">
        <v>760</v>
      </c>
      <c r="AD853" s="351"/>
      <c r="AE853" s="351"/>
      <c r="AF853" s="351"/>
      <c r="AG853" s="351"/>
      <c r="AH853" s="366" t="s">
        <v>749</v>
      </c>
      <c r="AI853" s="367"/>
      <c r="AJ853" s="367"/>
      <c r="AK853" s="367"/>
      <c r="AL853" s="354" t="s">
        <v>749</v>
      </c>
      <c r="AM853" s="355"/>
      <c r="AN853" s="355"/>
      <c r="AO853" s="356"/>
      <c r="AP853" s="357" t="s">
        <v>749</v>
      </c>
      <c r="AQ853" s="357"/>
      <c r="AR853" s="357"/>
      <c r="AS853" s="357"/>
      <c r="AT853" s="357"/>
      <c r="AU853" s="357"/>
      <c r="AV853" s="357"/>
      <c r="AW853" s="357"/>
      <c r="AX853" s="357"/>
      <c r="AY853">
        <f>COUNTA($C$853)</f>
        <v>1</v>
      </c>
    </row>
    <row r="854" spans="1:51" ht="30" customHeight="1" x14ac:dyDescent="0.15">
      <c r="A854" s="370">
        <v>10</v>
      </c>
      <c r="B854" s="370">
        <v>1</v>
      </c>
      <c r="C854" s="358" t="s">
        <v>772</v>
      </c>
      <c r="D854" s="343"/>
      <c r="E854" s="343"/>
      <c r="F854" s="343"/>
      <c r="G854" s="343"/>
      <c r="H854" s="343"/>
      <c r="I854" s="343"/>
      <c r="J854" s="344">
        <v>2000020260002</v>
      </c>
      <c r="K854" s="345"/>
      <c r="L854" s="345"/>
      <c r="M854" s="345"/>
      <c r="N854" s="345"/>
      <c r="O854" s="345"/>
      <c r="P854" s="359" t="s">
        <v>761</v>
      </c>
      <c r="Q854" s="346"/>
      <c r="R854" s="346"/>
      <c r="S854" s="346"/>
      <c r="T854" s="346"/>
      <c r="U854" s="346"/>
      <c r="V854" s="346"/>
      <c r="W854" s="346"/>
      <c r="X854" s="346"/>
      <c r="Y854" s="347">
        <v>30</v>
      </c>
      <c r="Z854" s="348"/>
      <c r="AA854" s="348"/>
      <c r="AB854" s="349"/>
      <c r="AC854" s="350" t="s">
        <v>760</v>
      </c>
      <c r="AD854" s="351"/>
      <c r="AE854" s="351"/>
      <c r="AF854" s="351"/>
      <c r="AG854" s="351"/>
      <c r="AH854" s="366" t="s">
        <v>749</v>
      </c>
      <c r="AI854" s="367"/>
      <c r="AJ854" s="367"/>
      <c r="AK854" s="367"/>
      <c r="AL854" s="354" t="s">
        <v>749</v>
      </c>
      <c r="AM854" s="355"/>
      <c r="AN854" s="355"/>
      <c r="AO854" s="356"/>
      <c r="AP854" s="357" t="s">
        <v>749</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773</v>
      </c>
      <c r="D878" s="343"/>
      <c r="E878" s="343"/>
      <c r="F878" s="343"/>
      <c r="G878" s="343"/>
      <c r="H878" s="343"/>
      <c r="I878" s="343"/>
      <c r="J878" s="344">
        <v>1000020132012</v>
      </c>
      <c r="K878" s="345"/>
      <c r="L878" s="345"/>
      <c r="M878" s="345"/>
      <c r="N878" s="345"/>
      <c r="O878" s="345"/>
      <c r="P878" s="359" t="s">
        <v>762</v>
      </c>
      <c r="Q878" s="346"/>
      <c r="R878" s="346"/>
      <c r="S878" s="346"/>
      <c r="T878" s="346"/>
      <c r="U878" s="346"/>
      <c r="V878" s="346"/>
      <c r="W878" s="346"/>
      <c r="X878" s="346"/>
      <c r="Y878" s="347">
        <v>21</v>
      </c>
      <c r="Z878" s="348"/>
      <c r="AA878" s="348"/>
      <c r="AB878" s="349"/>
      <c r="AC878" s="350" t="s">
        <v>760</v>
      </c>
      <c r="AD878" s="351"/>
      <c r="AE878" s="351"/>
      <c r="AF878" s="351"/>
      <c r="AG878" s="351"/>
      <c r="AH878" s="366" t="s">
        <v>749</v>
      </c>
      <c r="AI878" s="367"/>
      <c r="AJ878" s="367"/>
      <c r="AK878" s="367"/>
      <c r="AL878" s="354" t="s">
        <v>749</v>
      </c>
      <c r="AM878" s="355"/>
      <c r="AN878" s="355"/>
      <c r="AO878" s="356"/>
      <c r="AP878" s="357" t="s">
        <v>749</v>
      </c>
      <c r="AQ878" s="357"/>
      <c r="AR878" s="357"/>
      <c r="AS878" s="357"/>
      <c r="AT878" s="357"/>
      <c r="AU878" s="357"/>
      <c r="AV878" s="357"/>
      <c r="AW878" s="357"/>
      <c r="AX878" s="357"/>
      <c r="AY878">
        <f t="shared" si="118"/>
        <v>1</v>
      </c>
    </row>
    <row r="879" spans="1:51" ht="30" customHeight="1" x14ac:dyDescent="0.15">
      <c r="A879" s="370">
        <v>2</v>
      </c>
      <c r="B879" s="370">
        <v>1</v>
      </c>
      <c r="C879" s="358" t="s">
        <v>775</v>
      </c>
      <c r="D879" s="343"/>
      <c r="E879" s="343"/>
      <c r="F879" s="343"/>
      <c r="G879" s="343"/>
      <c r="H879" s="343"/>
      <c r="I879" s="343"/>
      <c r="J879" s="344">
        <v>2000020131211</v>
      </c>
      <c r="K879" s="345"/>
      <c r="L879" s="345"/>
      <c r="M879" s="345"/>
      <c r="N879" s="345"/>
      <c r="O879" s="345"/>
      <c r="P879" s="359" t="s">
        <v>762</v>
      </c>
      <c r="Q879" s="346"/>
      <c r="R879" s="346"/>
      <c r="S879" s="346"/>
      <c r="T879" s="346"/>
      <c r="U879" s="346"/>
      <c r="V879" s="346"/>
      <c r="W879" s="346"/>
      <c r="X879" s="346"/>
      <c r="Y879" s="347">
        <v>16</v>
      </c>
      <c r="Z879" s="348"/>
      <c r="AA879" s="348"/>
      <c r="AB879" s="349"/>
      <c r="AC879" s="350" t="s">
        <v>760</v>
      </c>
      <c r="AD879" s="351"/>
      <c r="AE879" s="351"/>
      <c r="AF879" s="351"/>
      <c r="AG879" s="351"/>
      <c r="AH879" s="366" t="s">
        <v>749</v>
      </c>
      <c r="AI879" s="367"/>
      <c r="AJ879" s="367"/>
      <c r="AK879" s="367"/>
      <c r="AL879" s="354" t="s">
        <v>749</v>
      </c>
      <c r="AM879" s="355"/>
      <c r="AN879" s="355"/>
      <c r="AO879" s="356"/>
      <c r="AP879" s="357" t="s">
        <v>749</v>
      </c>
      <c r="AQ879" s="357"/>
      <c r="AR879" s="357"/>
      <c r="AS879" s="357"/>
      <c r="AT879" s="357"/>
      <c r="AU879" s="357"/>
      <c r="AV879" s="357"/>
      <c r="AW879" s="357"/>
      <c r="AX879" s="357"/>
      <c r="AY879">
        <f>COUNTA($C$879)</f>
        <v>1</v>
      </c>
    </row>
    <row r="880" spans="1:51" ht="30" customHeight="1" x14ac:dyDescent="0.15">
      <c r="A880" s="370">
        <v>3</v>
      </c>
      <c r="B880" s="370">
        <v>1</v>
      </c>
      <c r="C880" s="358" t="s">
        <v>774</v>
      </c>
      <c r="D880" s="343"/>
      <c r="E880" s="343"/>
      <c r="F880" s="343"/>
      <c r="G880" s="343"/>
      <c r="H880" s="343"/>
      <c r="I880" s="343"/>
      <c r="J880" s="344">
        <v>8000020131156</v>
      </c>
      <c r="K880" s="345"/>
      <c r="L880" s="345"/>
      <c r="M880" s="345"/>
      <c r="N880" s="345"/>
      <c r="O880" s="345"/>
      <c r="P880" s="359" t="s">
        <v>762</v>
      </c>
      <c r="Q880" s="346"/>
      <c r="R880" s="346"/>
      <c r="S880" s="346"/>
      <c r="T880" s="346"/>
      <c r="U880" s="346"/>
      <c r="V880" s="346"/>
      <c r="W880" s="346"/>
      <c r="X880" s="346"/>
      <c r="Y880" s="347">
        <v>14</v>
      </c>
      <c r="Z880" s="348"/>
      <c r="AA880" s="348"/>
      <c r="AB880" s="349"/>
      <c r="AC880" s="350" t="s">
        <v>760</v>
      </c>
      <c r="AD880" s="351"/>
      <c r="AE880" s="351"/>
      <c r="AF880" s="351"/>
      <c r="AG880" s="351"/>
      <c r="AH880" s="366" t="s">
        <v>749</v>
      </c>
      <c r="AI880" s="367"/>
      <c r="AJ880" s="367"/>
      <c r="AK880" s="367"/>
      <c r="AL880" s="354" t="s">
        <v>749</v>
      </c>
      <c r="AM880" s="355"/>
      <c r="AN880" s="355"/>
      <c r="AO880" s="356"/>
      <c r="AP880" s="357" t="s">
        <v>749</v>
      </c>
      <c r="AQ880" s="357"/>
      <c r="AR880" s="357"/>
      <c r="AS880" s="357"/>
      <c r="AT880" s="357"/>
      <c r="AU880" s="357"/>
      <c r="AV880" s="357"/>
      <c r="AW880" s="357"/>
      <c r="AX880" s="357"/>
      <c r="AY880">
        <f>COUNTA($C$880)</f>
        <v>1</v>
      </c>
    </row>
    <row r="881" spans="1:51" ht="30" customHeight="1" x14ac:dyDescent="0.15">
      <c r="A881" s="370">
        <v>4</v>
      </c>
      <c r="B881" s="370">
        <v>1</v>
      </c>
      <c r="C881" s="358" t="s">
        <v>776</v>
      </c>
      <c r="D881" s="343"/>
      <c r="E881" s="343"/>
      <c r="F881" s="343"/>
      <c r="G881" s="343"/>
      <c r="H881" s="343"/>
      <c r="I881" s="343"/>
      <c r="J881" s="344">
        <v>8000020132047</v>
      </c>
      <c r="K881" s="345"/>
      <c r="L881" s="345"/>
      <c r="M881" s="345"/>
      <c r="N881" s="345"/>
      <c r="O881" s="345"/>
      <c r="P881" s="359" t="s">
        <v>762</v>
      </c>
      <c r="Q881" s="346"/>
      <c r="R881" s="346"/>
      <c r="S881" s="346"/>
      <c r="T881" s="346"/>
      <c r="U881" s="346"/>
      <c r="V881" s="346"/>
      <c r="W881" s="346"/>
      <c r="X881" s="346"/>
      <c r="Y881" s="347">
        <v>14</v>
      </c>
      <c r="Z881" s="348"/>
      <c r="AA881" s="348"/>
      <c r="AB881" s="349"/>
      <c r="AC881" s="350" t="s">
        <v>760</v>
      </c>
      <c r="AD881" s="351"/>
      <c r="AE881" s="351"/>
      <c r="AF881" s="351"/>
      <c r="AG881" s="351"/>
      <c r="AH881" s="366" t="s">
        <v>749</v>
      </c>
      <c r="AI881" s="367"/>
      <c r="AJ881" s="367"/>
      <c r="AK881" s="367"/>
      <c r="AL881" s="354" t="s">
        <v>749</v>
      </c>
      <c r="AM881" s="355"/>
      <c r="AN881" s="355"/>
      <c r="AO881" s="356"/>
      <c r="AP881" s="357" t="s">
        <v>749</v>
      </c>
      <c r="AQ881" s="357"/>
      <c r="AR881" s="357"/>
      <c r="AS881" s="357"/>
      <c r="AT881" s="357"/>
      <c r="AU881" s="357"/>
      <c r="AV881" s="357"/>
      <c r="AW881" s="357"/>
      <c r="AX881" s="357"/>
      <c r="AY881">
        <f>COUNTA($C$881)</f>
        <v>1</v>
      </c>
    </row>
    <row r="882" spans="1:51" ht="30" customHeight="1" x14ac:dyDescent="0.15">
      <c r="A882" s="370">
        <v>5</v>
      </c>
      <c r="B882" s="370">
        <v>1</v>
      </c>
      <c r="C882" s="358" t="s">
        <v>777</v>
      </c>
      <c r="D882" s="343"/>
      <c r="E882" s="343"/>
      <c r="F882" s="343"/>
      <c r="G882" s="343"/>
      <c r="H882" s="343"/>
      <c r="I882" s="343"/>
      <c r="J882" s="344">
        <v>8000020131172</v>
      </c>
      <c r="K882" s="345"/>
      <c r="L882" s="345"/>
      <c r="M882" s="345"/>
      <c r="N882" s="345"/>
      <c r="O882" s="345"/>
      <c r="P882" s="359" t="s">
        <v>762</v>
      </c>
      <c r="Q882" s="346"/>
      <c r="R882" s="346"/>
      <c r="S882" s="346"/>
      <c r="T882" s="346"/>
      <c r="U882" s="346"/>
      <c r="V882" s="346"/>
      <c r="W882" s="346"/>
      <c r="X882" s="346"/>
      <c r="Y882" s="347">
        <v>13</v>
      </c>
      <c r="Z882" s="348"/>
      <c r="AA882" s="348"/>
      <c r="AB882" s="349"/>
      <c r="AC882" s="350" t="s">
        <v>760</v>
      </c>
      <c r="AD882" s="351"/>
      <c r="AE882" s="351"/>
      <c r="AF882" s="351"/>
      <c r="AG882" s="351"/>
      <c r="AH882" s="366" t="s">
        <v>749</v>
      </c>
      <c r="AI882" s="367"/>
      <c r="AJ882" s="367"/>
      <c r="AK882" s="367"/>
      <c r="AL882" s="354" t="s">
        <v>749</v>
      </c>
      <c r="AM882" s="355"/>
      <c r="AN882" s="355"/>
      <c r="AO882" s="356"/>
      <c r="AP882" s="357" t="s">
        <v>749</v>
      </c>
      <c r="AQ882" s="357"/>
      <c r="AR882" s="357"/>
      <c r="AS882" s="357"/>
      <c r="AT882" s="357"/>
      <c r="AU882" s="357"/>
      <c r="AV882" s="357"/>
      <c r="AW882" s="357"/>
      <c r="AX882" s="357"/>
      <c r="AY882">
        <f>COUNTA($C$882)</f>
        <v>1</v>
      </c>
    </row>
    <row r="883" spans="1:51" ht="30" customHeight="1" x14ac:dyDescent="0.15">
      <c r="A883" s="370">
        <v>6</v>
      </c>
      <c r="B883" s="370">
        <v>1</v>
      </c>
      <c r="C883" s="358" t="s">
        <v>778</v>
      </c>
      <c r="D883" s="343"/>
      <c r="E883" s="343"/>
      <c r="F883" s="343"/>
      <c r="G883" s="343"/>
      <c r="H883" s="343"/>
      <c r="I883" s="343"/>
      <c r="J883" s="344">
        <v>8000020131164</v>
      </c>
      <c r="K883" s="345"/>
      <c r="L883" s="345"/>
      <c r="M883" s="345"/>
      <c r="N883" s="345"/>
      <c r="O883" s="345"/>
      <c r="P883" s="359" t="s">
        <v>762</v>
      </c>
      <c r="Q883" s="346"/>
      <c r="R883" s="346"/>
      <c r="S883" s="346"/>
      <c r="T883" s="346"/>
      <c r="U883" s="346"/>
      <c r="V883" s="346"/>
      <c r="W883" s="346"/>
      <c r="X883" s="346"/>
      <c r="Y883" s="347">
        <v>11</v>
      </c>
      <c r="Z883" s="348"/>
      <c r="AA883" s="348"/>
      <c r="AB883" s="349"/>
      <c r="AC883" s="350" t="s">
        <v>760</v>
      </c>
      <c r="AD883" s="351"/>
      <c r="AE883" s="351"/>
      <c r="AF883" s="351"/>
      <c r="AG883" s="351"/>
      <c r="AH883" s="366" t="s">
        <v>749</v>
      </c>
      <c r="AI883" s="367"/>
      <c r="AJ883" s="367"/>
      <c r="AK883" s="367"/>
      <c r="AL883" s="354" t="s">
        <v>749</v>
      </c>
      <c r="AM883" s="355"/>
      <c r="AN883" s="355"/>
      <c r="AO883" s="356"/>
      <c r="AP883" s="357" t="s">
        <v>785</v>
      </c>
      <c r="AQ883" s="357"/>
      <c r="AR883" s="357"/>
      <c r="AS883" s="357"/>
      <c r="AT883" s="357"/>
      <c r="AU883" s="357"/>
      <c r="AV883" s="357"/>
      <c r="AW883" s="357"/>
      <c r="AX883" s="357"/>
      <c r="AY883">
        <f>COUNTA($C$883)</f>
        <v>1</v>
      </c>
    </row>
    <row r="884" spans="1:51" ht="30" customHeight="1" x14ac:dyDescent="0.15">
      <c r="A884" s="370">
        <v>7</v>
      </c>
      <c r="B884" s="370">
        <v>1</v>
      </c>
      <c r="C884" s="358" t="s">
        <v>779</v>
      </c>
      <c r="D884" s="343"/>
      <c r="E884" s="343"/>
      <c r="F884" s="343"/>
      <c r="G884" s="343"/>
      <c r="H884" s="343"/>
      <c r="I884" s="343"/>
      <c r="J884" s="344">
        <v>3000020131202</v>
      </c>
      <c r="K884" s="345"/>
      <c r="L884" s="345"/>
      <c r="M884" s="345"/>
      <c r="N884" s="345"/>
      <c r="O884" s="345"/>
      <c r="P884" s="359" t="s">
        <v>762</v>
      </c>
      <c r="Q884" s="346"/>
      <c r="R884" s="346"/>
      <c r="S884" s="346"/>
      <c r="T884" s="346"/>
      <c r="U884" s="346"/>
      <c r="V884" s="346"/>
      <c r="W884" s="346"/>
      <c r="X884" s="346"/>
      <c r="Y884" s="347">
        <v>11</v>
      </c>
      <c r="Z884" s="348"/>
      <c r="AA884" s="348"/>
      <c r="AB884" s="349"/>
      <c r="AC884" s="350" t="s">
        <v>760</v>
      </c>
      <c r="AD884" s="351"/>
      <c r="AE884" s="351"/>
      <c r="AF884" s="351"/>
      <c r="AG884" s="351"/>
      <c r="AH884" s="366" t="s">
        <v>749</v>
      </c>
      <c r="AI884" s="367"/>
      <c r="AJ884" s="367"/>
      <c r="AK884" s="367"/>
      <c r="AL884" s="354" t="s">
        <v>749</v>
      </c>
      <c r="AM884" s="355"/>
      <c r="AN884" s="355"/>
      <c r="AO884" s="356"/>
      <c r="AP884" s="357" t="s">
        <v>749</v>
      </c>
      <c r="AQ884" s="357"/>
      <c r="AR884" s="357"/>
      <c r="AS884" s="357"/>
      <c r="AT884" s="357"/>
      <c r="AU884" s="357"/>
      <c r="AV884" s="357"/>
      <c r="AW884" s="357"/>
      <c r="AX884" s="357"/>
      <c r="AY884">
        <f>COUNTA($C$884)</f>
        <v>1</v>
      </c>
    </row>
    <row r="885" spans="1:51" ht="30" customHeight="1" x14ac:dyDescent="0.15">
      <c r="A885" s="370">
        <v>8</v>
      </c>
      <c r="B885" s="370">
        <v>1</v>
      </c>
      <c r="C885" s="358" t="s">
        <v>780</v>
      </c>
      <c r="D885" s="343"/>
      <c r="E885" s="343"/>
      <c r="F885" s="343"/>
      <c r="G885" s="343"/>
      <c r="H885" s="343"/>
      <c r="I885" s="343"/>
      <c r="J885" s="344">
        <v>9000020131130</v>
      </c>
      <c r="K885" s="345"/>
      <c r="L885" s="345"/>
      <c r="M885" s="345"/>
      <c r="N885" s="345"/>
      <c r="O885" s="345"/>
      <c r="P885" s="359" t="s">
        <v>762</v>
      </c>
      <c r="Q885" s="346"/>
      <c r="R885" s="346"/>
      <c r="S885" s="346"/>
      <c r="T885" s="346"/>
      <c r="U885" s="346"/>
      <c r="V885" s="346"/>
      <c r="W885" s="346"/>
      <c r="X885" s="346"/>
      <c r="Y885" s="347">
        <v>11</v>
      </c>
      <c r="Z885" s="348"/>
      <c r="AA885" s="348"/>
      <c r="AB885" s="349"/>
      <c r="AC885" s="350" t="s">
        <v>760</v>
      </c>
      <c r="AD885" s="351"/>
      <c r="AE885" s="351"/>
      <c r="AF885" s="351"/>
      <c r="AG885" s="351"/>
      <c r="AH885" s="366" t="s">
        <v>749</v>
      </c>
      <c r="AI885" s="367"/>
      <c r="AJ885" s="367"/>
      <c r="AK885" s="367"/>
      <c r="AL885" s="354" t="s">
        <v>749</v>
      </c>
      <c r="AM885" s="355"/>
      <c r="AN885" s="355"/>
      <c r="AO885" s="356"/>
      <c r="AP885" s="357" t="s">
        <v>749</v>
      </c>
      <c r="AQ885" s="357"/>
      <c r="AR885" s="357"/>
      <c r="AS885" s="357"/>
      <c r="AT885" s="357"/>
      <c r="AU885" s="357"/>
      <c r="AV885" s="357"/>
      <c r="AW885" s="357"/>
      <c r="AX885" s="357"/>
      <c r="AY885">
        <f>COUNTA($C$885)</f>
        <v>1</v>
      </c>
    </row>
    <row r="886" spans="1:51" ht="30" customHeight="1" x14ac:dyDescent="0.15">
      <c r="A886" s="370">
        <v>9</v>
      </c>
      <c r="B886" s="370">
        <v>1</v>
      </c>
      <c r="C886" s="358" t="s">
        <v>781</v>
      </c>
      <c r="D886" s="343"/>
      <c r="E886" s="343"/>
      <c r="F886" s="343"/>
      <c r="G886" s="343"/>
      <c r="H886" s="343"/>
      <c r="I886" s="343"/>
      <c r="J886" s="344">
        <v>8000020131032</v>
      </c>
      <c r="K886" s="345"/>
      <c r="L886" s="345"/>
      <c r="M886" s="345"/>
      <c r="N886" s="345"/>
      <c r="O886" s="345"/>
      <c r="P886" s="359" t="s">
        <v>762</v>
      </c>
      <c r="Q886" s="346"/>
      <c r="R886" s="346"/>
      <c r="S886" s="346"/>
      <c r="T886" s="346"/>
      <c r="U886" s="346"/>
      <c r="V886" s="346"/>
      <c r="W886" s="346"/>
      <c r="X886" s="346"/>
      <c r="Y886" s="347">
        <v>10</v>
      </c>
      <c r="Z886" s="348"/>
      <c r="AA886" s="348"/>
      <c r="AB886" s="349"/>
      <c r="AC886" s="350" t="s">
        <v>760</v>
      </c>
      <c r="AD886" s="351"/>
      <c r="AE886" s="351"/>
      <c r="AF886" s="351"/>
      <c r="AG886" s="351"/>
      <c r="AH886" s="366" t="s">
        <v>749</v>
      </c>
      <c r="AI886" s="367"/>
      <c r="AJ886" s="367"/>
      <c r="AK886" s="367"/>
      <c r="AL886" s="354" t="s">
        <v>749</v>
      </c>
      <c r="AM886" s="355"/>
      <c r="AN886" s="355"/>
      <c r="AO886" s="356"/>
      <c r="AP886" s="357" t="s">
        <v>749</v>
      </c>
      <c r="AQ886" s="357"/>
      <c r="AR886" s="357"/>
      <c r="AS886" s="357"/>
      <c r="AT886" s="357"/>
      <c r="AU886" s="357"/>
      <c r="AV886" s="357"/>
      <c r="AW886" s="357"/>
      <c r="AX886" s="357"/>
      <c r="AY886">
        <f>COUNTA($C$886)</f>
        <v>1</v>
      </c>
    </row>
    <row r="887" spans="1:51" ht="30" customHeight="1" x14ac:dyDescent="0.15">
      <c r="A887" s="370">
        <v>10</v>
      </c>
      <c r="B887" s="370">
        <v>1</v>
      </c>
      <c r="C887" s="358" t="s">
        <v>782</v>
      </c>
      <c r="D887" s="343"/>
      <c r="E887" s="343"/>
      <c r="F887" s="343"/>
      <c r="G887" s="343"/>
      <c r="H887" s="343"/>
      <c r="I887" s="343"/>
      <c r="J887" s="344">
        <v>8000020132055</v>
      </c>
      <c r="K887" s="345"/>
      <c r="L887" s="345"/>
      <c r="M887" s="345"/>
      <c r="N887" s="345"/>
      <c r="O887" s="345"/>
      <c r="P887" s="359" t="s">
        <v>762</v>
      </c>
      <c r="Q887" s="346"/>
      <c r="R887" s="346"/>
      <c r="S887" s="346"/>
      <c r="T887" s="346"/>
      <c r="U887" s="346"/>
      <c r="V887" s="346"/>
      <c r="W887" s="346"/>
      <c r="X887" s="346"/>
      <c r="Y887" s="347">
        <v>10</v>
      </c>
      <c r="Z887" s="348"/>
      <c r="AA887" s="348"/>
      <c r="AB887" s="349"/>
      <c r="AC887" s="350" t="s">
        <v>760</v>
      </c>
      <c r="AD887" s="351"/>
      <c r="AE887" s="351"/>
      <c r="AF887" s="351"/>
      <c r="AG887" s="351"/>
      <c r="AH887" s="366" t="s">
        <v>749</v>
      </c>
      <c r="AI887" s="367"/>
      <c r="AJ887" s="367"/>
      <c r="AK887" s="367"/>
      <c r="AL887" s="354" t="s">
        <v>749</v>
      </c>
      <c r="AM887" s="355"/>
      <c r="AN887" s="355"/>
      <c r="AO887" s="356"/>
      <c r="AP887" s="357" t="s">
        <v>749</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749</v>
      </c>
      <c r="F1110" s="369"/>
      <c r="G1110" s="369"/>
      <c r="H1110" s="369"/>
      <c r="I1110" s="369"/>
      <c r="J1110" s="344" t="s">
        <v>749</v>
      </c>
      <c r="K1110" s="345"/>
      <c r="L1110" s="345"/>
      <c r="M1110" s="345"/>
      <c r="N1110" s="345"/>
      <c r="O1110" s="345"/>
      <c r="P1110" s="359" t="s">
        <v>749</v>
      </c>
      <c r="Q1110" s="346"/>
      <c r="R1110" s="346"/>
      <c r="S1110" s="346"/>
      <c r="T1110" s="346"/>
      <c r="U1110" s="346"/>
      <c r="V1110" s="346"/>
      <c r="W1110" s="346"/>
      <c r="X1110" s="346"/>
      <c r="Y1110" s="347" t="s">
        <v>749</v>
      </c>
      <c r="Z1110" s="348"/>
      <c r="AA1110" s="348"/>
      <c r="AB1110" s="349"/>
      <c r="AC1110" s="350"/>
      <c r="AD1110" s="351"/>
      <c r="AE1110" s="351"/>
      <c r="AF1110" s="351"/>
      <c r="AG1110" s="351"/>
      <c r="AH1110" s="352" t="s">
        <v>749</v>
      </c>
      <c r="AI1110" s="353"/>
      <c r="AJ1110" s="353"/>
      <c r="AK1110" s="353"/>
      <c r="AL1110" s="354" t="s">
        <v>749</v>
      </c>
      <c r="AM1110" s="355"/>
      <c r="AN1110" s="355"/>
      <c r="AO1110" s="356"/>
      <c r="AP1110" s="357" t="s">
        <v>749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8:AO907">
    <cfRule type="expression" dxfId="1959" priority="2071">
      <formula>IF(AND(AL888&gt;=0, RIGHT(TEXT(AL888,"0.#"),1)&lt;&gt;"."),TRUE,FALSE)</formula>
    </cfRule>
    <cfRule type="expression" dxfId="1958" priority="2072">
      <formula>IF(AND(AL888&gt;=0, RIGHT(TEXT(AL888,"0.#"),1)="."),TRUE,FALSE)</formula>
    </cfRule>
    <cfRule type="expression" dxfId="1957" priority="2073">
      <formula>IF(AND(AL888&lt;0, RIGHT(TEXT(AL888,"0.#"),1)&lt;&gt;"."),TRUE,FALSE)</formula>
    </cfRule>
    <cfRule type="expression" dxfId="1956" priority="2074">
      <formula>IF(AND(AL888&lt;0, RIGHT(TEXT(AL888,"0.#"),1)="."),TRUE,FALSE)</formula>
    </cfRule>
  </conditionalFormatting>
  <conditionalFormatting sqref="AL878:AO887">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0"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740</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愛実(kuwabara-megumi)</dc:creator>
  <cp:lastModifiedBy>厚生労働省ネットワークシステム</cp:lastModifiedBy>
  <cp:lastPrinted>2021-06-10T15:43:09Z</cp:lastPrinted>
  <dcterms:created xsi:type="dcterms:W3CDTF">2012-03-13T00:50:25Z</dcterms:created>
  <dcterms:modified xsi:type="dcterms:W3CDTF">2021-08-31T15:58:20Z</dcterms:modified>
</cp:coreProperties>
</file>