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<sst xmlns="http://schemas.openxmlformats.org/spreadsheetml/2006/main" count="3445" uniqueCount="834">
  <si>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</si>
  <si>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</si>
  <si>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</si>
  <si>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</si>
  <si>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</si>
  <si>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</si>
  <si>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</si>
  <si>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</si>
  <si>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</si>
  <si>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</si>
  <si>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</si>
  <si>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</si>
  <si>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</si>
  <si>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</si>
  <si>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</si>
  <si>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</si>
  <si>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</si>
  <si>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</si>
  <si>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</si>
  <si>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</si>
  <si>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</si>
  <si>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</si>
  <si>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</si>
  <si>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</si>
  <si>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</si>
  <si>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</si>
  <si>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</si>
  <si>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</si>
  <si>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</si>
  <si>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</si>
  <si>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</si>
  <si>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</si>
  <si>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</si>
  <si>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</si>
  <si>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</si>
  <si>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</si>
  <si>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</si>
  <si>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</si>
  <si>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</si>
  <si>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</si>
  <si>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</si>
  <si>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</si>
  <si>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</si>
  <si>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</si>
  <si>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</si>
  <si>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</si>
  <si>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</si>
  <si>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</si>
  <si>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</si>
  <si>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</si>
  <si>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</si>
  <si>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</si>
  <si>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</si>
  <si>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</si>
  <si>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</si>
  <si>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</si>
  <si>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</si>
  <si>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</si>
  <si>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</si>
  <si>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</si>
  <si>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</si>
  <si>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</si>
  <si>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</si>
  <si>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</si>
  <si>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</si>
  <si>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</si>
  <si>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</si>
  <si>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</si>
  <si>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</si>
  <si>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</si>
  <si>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</si>
  <si>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</si>
  <si>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</si>
  <si>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</si>
  <si>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</si>
  <si>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</si>
  <si>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</si>
  <si>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</si>
  <si>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</si>
  <si>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</si>
  <si>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</si>
  <si>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</si>
  <si>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</si>
  <si>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</si>
  <si>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</si>
  <si>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</si>
  <si>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</si>
  <si>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</si>
  <si>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</si>
  <si>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</si>
  <si>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</si>
  <si>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</si>
  <si>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</si>
  <si>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</si>
  <si>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</si>
  <si>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</si>
  <si>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</si>
  <si>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</si>
  <si>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</si>
  <si>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</si>
  <si>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</si>
  <si>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</si>
  <si>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</si>
  <si>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</si>
  <si>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</si>
  <si>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</si>
  <si>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</si>
  <si>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</si>
  <si>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</si>
  <si>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</si>
  <si>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</si>
  <si>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</si>
  <si>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</si>
  <si>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</si>
  <si>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</si>
  <si>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</si>
  <si>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</si>
  <si>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</si>
  <si>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</si>
  <si>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</si>
  <si>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</si>
  <si>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</si>
  <si>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</si>
  <si>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</si>
  <si>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</si>
  <si>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</si>
  <si>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</si>
  <si>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</si>
  <si>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</si>
  <si>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</si>
  <si>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</si>
  <si>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</si>
  <si>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</si>
  <si>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</si>
  <si>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</si>
  <si>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</si>
  <si>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</si>
  <si>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</si>
  <si>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</si>
  <si>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</si>
  <si>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</si>
  <si>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</si>
  <si>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</si>
  <si>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</si>
  <si>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</si>
  <si>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</si>
  <si>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</si>
  <si>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</si>
  <si>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</si>
  <si>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</si>
  <si>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</si>
  <si>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</si>
  <si>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</si>
  <si>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</si>
  <si>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</si>
  <si>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</si>
  <si>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</si>
  <si>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</si>
  <si>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</si>
  <si>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</si>
  <si>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</si>
  <si>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</si>
  <si>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</si>
  <si>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</si>
  <si>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</si>
  <si>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</si>
  <si>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</si>
  <si>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</si>
  <si>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</si>
  <si>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</si>
  <si>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</si>
  <si>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</si>
  <si>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</si>
  <si>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</si>
  <si>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</si>
  <si>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</si>
  <si>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</si>
  <si>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</si>
  <si>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</si>
  <si>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</si>
  <si>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</si>
  <si>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</si>
  <si>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</si>
  <si>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</si>
  <si>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</si>
  <si>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</si>
  <si>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</si>
  <si>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</si>
  <si>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</si>
  <si>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</si>
  <si>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</si>
  <si>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</si>
  <si>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</si>
  <si>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</si>
  <si>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</si>
  <si>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</si>
  <si>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</si>
  <si>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</si>
  <si>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</si>
  <si>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</si>
  <si>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</si>
  <si>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</si>
  <si>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</si>
  <si>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</si>
  <si>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</si>
  <si>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</si>
  <si>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</si>
  <si>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</si>
  <si>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</si>
  <si>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</si>
  <si>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</si>
  <si>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</si>
  <si>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</si>
  <si>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</si>
  <si>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</si>
  <si>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</si>
  <si>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</si>
  <si>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</si>
  <si>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</si>
  <si>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</si>
  <si>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</si>
  <si>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</si>
  <si>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</si>
  <si>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</si>
  <si>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</si>
  <si>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</si>
  <si>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</si>
  <si>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</si>
  <si>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</si>
  <si>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</si>
  <si>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</si>
  <si>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</si>
  <si>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</si>
  <si>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</si>
  <si>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</si>
  <si>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</si>
  <si>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</si>
  <si>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</si>
  <si>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</si>
  <si>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</si>
  <si>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</si>
  <si>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</si>
  <si>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</si>
  <si>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</si>
  <si>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</si>
  <si>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</si>
  <si>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</si>
  <si>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</si>
  <si>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</si>
  <si>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</si>
  <si>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</si>
  <si>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</si>
  <si>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</si>
  <si>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</si>
  <si>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</si>
  <si>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</si>
  <si>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</si>
  <si>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</si>
  <si>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</si>
  <si>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</si>
  <si>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</si>
  <si>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</si>
  <si>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</si>
  <si>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</si>
  <si>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</si>
  <si>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</si>
  <si>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</si>
  <si>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</si>
  <si>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</si>
  <si>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</si>
  <si>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</si>
  <si>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</si>
  <si>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</si>
  <si>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</si>
  <si>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</si>
  <si>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</si>
  <si>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</si>
  <si>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</si>
  <si>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</si>
  <si>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</si>
  <si>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</si>
  <si>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</si>
  <si>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</si>
  <si>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</si>
  <si>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</si>
  <si>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</si>
  <si>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</si>
  <si>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</si>
  <si>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</si>
  <si>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</si>
  <si>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</si>
  <si>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</si>
  <si>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</si>
  <si>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</si>
  <si>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</si>
  <si>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</si>
  <si>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</si>
  <si>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</si>
  <si>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</si>
  <si>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</si>
  <si>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</si>
  <si>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</si>
  <si>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</si>
  <si>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</si>
  <si>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</si>
  <si>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</si>
  <si>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</si>
  <si>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</si>
  <si>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</si>
  <si>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</si>
  <si>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</si>
  <si>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</si>
  <si>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</si>
  <si>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</si>
  <si>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</si>
  <si>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</si>
  <si>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</si>
  <si>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</si>
  <si>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</si>
  <si>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</si>
  <si>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</si>
  <si>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</si>
  <si>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</si>
  <si>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</si>
  <si>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</si>
  <si>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</si>
  <si>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</si>
  <si>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</si>
  <si>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</si>
  <si>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</si>
  <si>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</si>
  <si>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</si>
  <si>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</si>
  <si>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</si>
  <si>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</si>
  <si>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</si>
  <si>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</si>
  <si>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</si>
  <si>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</si>
  <si>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</si>
  <si>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</si>
  <si>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</si>
  <si>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</si>
  <si>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</si>
  <si>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</si>
  <si>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</si>
  <si>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</si>
  <si>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</si>
  <si>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</si>
  <si>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</si>
  <si>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</si>
  <si>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</si>
  <si>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</si>
  <si>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</si>
  <si>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</si>
  <si>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</si>
  <si>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</si>
  <si>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</si>
  <si>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</si>
  <si>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</si>
  <si>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</si>
  <si>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</si>
  <si>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</si>
  <si>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</si>
  <si>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</si>
  <si>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</si>
  <si>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</si>
  <si>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</si>
  <si>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</si>
  <si>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</si>
  <si>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</si>
  <si>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</si>
  <si>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</si>
  <si>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</si>
  <si>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</si>
  <si>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</si>
  <si>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</si>
  <si>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</si>
  <si>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</si>
  <si>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</si>
  <si>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</si>
  <si>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</si>
  <si>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</si>
  <si>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</si>
  <si>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</si>
  <si>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</si>
  <si>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</si>
  <si>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</si>
  <si>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</si>
  <si>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</si>
  <si>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</si>
  <si>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</si>
  <si>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</si>
  <si>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</si>
  <si>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</si>
  <si>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</si>
  <si>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</si>
  <si>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</si>
  <si>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</si>
  <si>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</si>
  <si>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</si>
  <si>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</si>
  <si>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</si>
  <si>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</si>
  <si>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</si>
  <si>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</si>
  <si>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</si>
  <si>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</si>
  <si>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</si>
  <si>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</si>
  <si>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</si>
  <si>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</si>
  <si>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</si>
  <si>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</si>
  <si>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</si>
  <si>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</si>
  <si>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</si>
  <si>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</si>
  <si>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</si>
  <si>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</si>
  <si>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</si>
  <si>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</si>
  <si>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</si>
  <si>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</si>
  <si>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</si>
  <si>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</si>
  <si>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</si>
  <si>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</si>
  <si>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</si>
  <si>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</si>
  <si>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</si>
  <si>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</si>
  <si>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</si>
  <si>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</si>
  <si>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</si>
  <si>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</si>
  <si>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</si>
  <si>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</si>
  <si>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</si>
  <si>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</si>
  <si>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</si>
  <si>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</si>
  <si>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</si>
  <si>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</si>
  <si>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</si>
  <si>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</si>
  <si>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</si>
  <si>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</si>
  <si>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</si>
  <si>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</si>
  <si>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</si>
  <si>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</si>
  <si>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</si>
  <si>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</si>
  <si>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</si>
  <si>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</si>
  <si>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</si>
  <si>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</si>
  <si>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</si>
  <si>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</si>
  <si>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</si>
  <si>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</si>
  <si>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</si>
  <si>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</si>
  <si>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</si>
  <si>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</si>
  <si>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</si>
  <si>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</si>
  <si>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</si>
  <si>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</si>
  <si>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</si>
  <si>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</si>
  <si>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</si>
  <si>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</si>
  <si>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</si>
  <si>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</si>
  <si>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</si>
  <si>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</si>
  <si>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</si>
  <si>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</si>
  <si>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</si>
  <si>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</si>
  <si>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</si>
  <si>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</si>
  <si>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</si>
  <si>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</si>
  <si>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</si>
  <si>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</si>
  <si>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</si>
  <si>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</si>
  <si>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</si>
  <si>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</si>
  <si>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</si>
  <si>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</si>
  <si>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</si>
  <si>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</si>
  <si>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</si>
  <si>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</si>
  <si>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</si>
  <si>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</si>
  <si>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</si>
  <si>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</si>
  <si>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</si>
  <si>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</si>
  <si>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</si>
  <si>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</si>
  <si>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</si>
  <si>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</si>
  <si>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</si>
  <si>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</si>
  <si>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</si>
  <si>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</si>
  <si>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</si>
  <si>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</si>
  <si>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</si>
  <si>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</si>
  <si>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</si>
  <si>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</si>
  <si>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</si>
  <si>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</si>
  <si>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</si>
  <si>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</si>
  <si>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</si>
  <si>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</si>
  <si>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</si>
  <si>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</si>
  <si>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</si>
  <si>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</si>
  <si>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</si>
  <si>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</si>
  <si>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</si>
  <si>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</si>
  <si>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</si>
  <si>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</si>
  <si>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</si>
  <si>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</si>
  <si>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</si>
  <si>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</si>
  <si>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</si>
  <si>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</si>
  <si>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</si>
  <si>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</si>
  <si>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</si>
  <si>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</si>
  <si>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</si>
  <si>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</si>
  <si>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</si>
  <si>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</si>
  <si>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</si>
  <si>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</si>
  <si>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</si>
  <si>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</si>
  <si>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</si>
  <si>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</si>
  <si>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</si>
  <si>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</si>
  <si>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</si>
  <si>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</si>
  <si>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</si>
  <si>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</si>
  <si>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</si>
  <si>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</si>
  <si>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</si>
  <si>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</si>
  <si>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</si>
  <si>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</si>
  <si>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</si>
  <si>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</si>
  <si>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</si>
  <si>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</si>
  <si>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</si>
  <si>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</si>
  <si>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</si>
  <si>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</si>
  <si>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</si>
  <si>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</si>
  <si>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</si>
  <si>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</si>
  <si>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</si>
  <si>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</si>
  <si>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</si>
  <si>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</si>
  <si>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</si>
  <si>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</si>
  <si>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</si>
  <si>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</si>
  <si>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</si>
  <si>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</si>
  <si>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</si>
  <si>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</si>
  <si>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</si>
  <si>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</si>
  <si>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</si>
  <si>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</si>
  <si>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</si>
  <si>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</si>
  <si>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</si>
  <si>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</si>
  <si>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</si>
  <si>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</si>
  <si>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</si>
  <si>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</si>
  <si>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</si>
  <si>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</si>
  <si>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</si>
  <si>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</si>
  <si>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</si>
  <si>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</si>
  <si>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</si>
  <si>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</si>
  <si>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</si>
  <si>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</si>
  <si>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</si>
  <si>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</si>
  <si>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</si>
  <si>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</si>
  <si>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</si>
  <si>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</si>
  <si>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</si>
  <si>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</si>
  <si>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</si>
  <si>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</si>
  <si>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</si>
  <si>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</si>
  <si>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</si>
  <si>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</si>
  <si>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</si>
  <si>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</si>
  <si>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</si>
  <si>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</si>
  <si>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</si>
  <si>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</si>
  <si>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</si>
  <si>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</si>
  <si>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</si>
  <si>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</si>
  <si>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</si>
  <si>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</si>
  <si>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</si>
  <si>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</si>
  <si>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</si>
  <si>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</si>
  <si>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</si>
  <si>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</si>
  <si>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</si>
  <si>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</si>
  <si>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</si>
  <si>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</si>
  <si>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</si>
  <si>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</si>
  <si>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</si>
  <si>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</si>
  <si>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</si>
  <si>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</si>
  <si>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</si>
  <si>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</si>
  <si>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</si>
  <si>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</si>
  <si>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</si>
  <si>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</si>
  <si>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</si>
  <si>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</si>
  <si>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</si>
  <si>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</si>
  <si>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</si>
  <si>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</si>
  <si>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</si>
  <si>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</si>
  <si>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</si>
  <si>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</si>
  <si>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</si>
  <si>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</si>
  <si>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</si>
  <si>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</si>
  <si>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</si>
  <si>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</si>
  <si>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</si>
  <si>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</si>
  <si>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</si>
  <si>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</si>
  <si>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</si>
  <si>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</si>
  <si>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</si>
  <si>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</si>
  <si>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</si>
  <si>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</si>
  <si>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</si>
  <si>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</si>
  <si>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</si>
  <si>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</si>
  <si>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</si>
  <si>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</si>
  <si>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</si>
  <si>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</si>
  <si>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</si>
  <si>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</si>
  <si>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</si>
  <si>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</si>
  <si>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</si>
  <si>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</si>
  <si>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</si>
  <si>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</si>
  <si>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</si>
  <si>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</si>
  <si>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</si>
  <si>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</si>
  <si>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</si>
  <si>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</si>
  <si>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予防接種対策費</t>
  </si>
  <si>
    <t>健康局</t>
  </si>
  <si>
    <t>健康課長
鷲見　学</t>
  </si>
  <si>
    <t>昭和５２年度</t>
  </si>
  <si>
    <t>終了予定なし</t>
  </si>
  <si>
    <t>健康課</t>
  </si>
  <si>
    <t>-</t>
  </si>
  <si>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④マイナンバー情報連携体制整備事業：令和３年６月のデータ標準レイアウト改正に伴い、ロタウイルスワクチンの予防接種情報についてマイナンバー情報連携を可能とするために必要となる自治体予防接種システムの改修に要する経費の一部を補助するもの。
（補助率　①２／３　　②１／２　　③２／３　　④２／３　）</t>
  </si>
  <si>
    <t>疾病予防対策事業費等補助金</t>
  </si>
  <si>
    <t>予防接種による健康被害発生自治体数を前年度以下にする</t>
  </si>
  <si>
    <t>自治体</t>
  </si>
  <si>
    <t>予防接種室調べ</t>
  </si>
  <si>
    <t>予防接種体制の充実（予防接種センター数）</t>
  </si>
  <si>
    <t>施設</t>
  </si>
  <si>
    <t>ポリオワクチンにおける２次感染者（間接接触感染者）の健康被害の救済数</t>
  </si>
  <si>
    <t>件</t>
  </si>
  <si>
    <t>ロタウイルスワクチンの予防接種情報についてマイナンバー情報連携を可能とするために必要となる自治体予防接種システムの改修数</t>
  </si>
  <si>
    <t>事業実施自治体数</t>
  </si>
  <si>
    <t>Ｘ／Ｙ
Ｘ：「予防接種対策費に要した額」
Ｙ：「事業実施自治体数」　　　　　　　　　　　　　　</t>
    <phoneticPr fontId="5"/>
  </si>
  <si>
    <t>円／自治体</t>
  </si>
  <si>
    <t>円／自治体</t>
    <phoneticPr fontId="5"/>
  </si>
  <si>
    <t>29,004,844/40</t>
  </si>
  <si>
    <t>Ⅰ-5　感染症など健康を脅かす疾病を予防・防止するとともに、感染者等に必要な医療等を確保すること</t>
  </si>
  <si>
    <t>Ⅰ-5-１　感染症の発生・まん延の防止を図ること</t>
  </si>
  <si>
    <t>予防接種の接種率（麻しん）（健康課調べ）</t>
  </si>
  <si>
    <t>125</t>
  </si>
  <si>
    <t>105</t>
  </si>
  <si>
    <t>81</t>
  </si>
  <si>
    <t>92</t>
  </si>
  <si>
    <t>102</t>
  </si>
  <si>
    <t>110</t>
  </si>
  <si>
    <t>107</t>
  </si>
  <si>
    <t>112</t>
  </si>
  <si>
    <t>120</t>
  </si>
  <si>
    <t>○</t>
  </si>
  <si>
    <t>厚労</t>
  </si>
  <si>
    <t>-</t>
    <phoneticPr fontId="5"/>
  </si>
  <si>
    <t>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5"/>
  </si>
  <si>
    <t>感染症の発生・まん延を防止するため、予防接種法に基づく予防接種を安全・適正に行うための事業であり、国の関与のもと、適確に実施すべき事業である。</t>
    <phoneticPr fontId="5"/>
  </si>
  <si>
    <t>感染症の発生・まん延を防止するため、予防接種法に基づく予防接種を安全・適正に行うための事業であり、国民のニーズ、優先度ともに高い事業である。</t>
    <phoneticPr fontId="5"/>
  </si>
  <si>
    <t>‐</t>
  </si>
  <si>
    <t>無</t>
  </si>
  <si>
    <t>本経費は予防接種法に基づく予防接種体制の確保・事故調査対応や健康被害の救済を実施するものであり、受益者との負担関係は妥当である。</t>
    <rPh sb="0" eb="1">
      <t>ホン</t>
    </rPh>
    <rPh sb="1" eb="3">
      <t>ケイヒ</t>
    </rPh>
    <rPh sb="4" eb="6">
      <t>ヨボウ</t>
    </rPh>
    <rPh sb="6" eb="9">
      <t>セッシュホウ</t>
    </rPh>
    <rPh sb="10" eb="11">
      <t>モト</t>
    </rPh>
    <rPh sb="13" eb="15">
      <t>ヨボウ</t>
    </rPh>
    <rPh sb="15" eb="17">
      <t>セッシュ</t>
    </rPh>
    <rPh sb="17" eb="19">
      <t>タイセイ</t>
    </rPh>
    <rPh sb="20" eb="22">
      <t>カクホ</t>
    </rPh>
    <rPh sb="23" eb="25">
      <t>ジコ</t>
    </rPh>
    <rPh sb="25" eb="27">
      <t>チョウサ</t>
    </rPh>
    <rPh sb="27" eb="29">
      <t>タイオウ</t>
    </rPh>
    <rPh sb="30" eb="32">
      <t>ケンコウ</t>
    </rPh>
    <rPh sb="32" eb="34">
      <t>ヒガイ</t>
    </rPh>
    <rPh sb="35" eb="37">
      <t>キュウサイ</t>
    </rPh>
    <rPh sb="38" eb="40">
      <t>ジッシ</t>
    </rPh>
    <rPh sb="48" eb="51">
      <t>ジュエキシャ</t>
    </rPh>
    <rPh sb="53" eb="55">
      <t>フタン</t>
    </rPh>
    <rPh sb="55" eb="57">
      <t>カンケイ</t>
    </rPh>
    <rPh sb="58" eb="60">
      <t>ダトウ</t>
    </rPh>
    <phoneticPr fontId="5"/>
  </si>
  <si>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</si>
  <si>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rPh sb="60" eb="63">
      <t>ゴウリテキ</t>
    </rPh>
    <rPh sb="64" eb="66">
      <t>シシュツ</t>
    </rPh>
    <phoneticPr fontId="6"/>
  </si>
  <si>
    <t>感染症の発生・まん延を防止するため、予防接種法に基づく予防接種を安全・適正に行うための予防接種を受けやすい体制の充実を図るための経費であり、真に必要な費目を対象経費としている。</t>
    <phoneticPr fontId="5"/>
  </si>
  <si>
    <t>感染症の発生・まん延を防止するため、予防接種法に基づく予防接種を安全・適正に行うための予防接種を受けやすい体制の充実を図るために真に必要な費目を対象経費としており、効率的に実施されている。</t>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</si>
  <si>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②予防接種センター機能推進事業費：予防接種の専門医を配置した医療機関の接種体制を充実させること等により、接種体制の整備を図るもの。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5"/>
  </si>
  <si>
    <t>感染症の発生・まん延を防止するため、予防接種法に基づく接種の安全な接種体制の確保・事故調査対応等として、他により効果的なものはない。</t>
    <phoneticPr fontId="5"/>
  </si>
  <si>
    <t>B型肝炎訴訟原告団から予防接種センター機能推進事業は全ての都道府県で実施すべきとの大臣要望を受けており、今後さらに設置数を増やしていく必要があるため、予算の確保及び実施医療機関の選定に向けて都道府県に依頼をしていく。
また、健康被害の救済においては、各年によって発生自治体数や執行額が変動するが、予防接種法の趣旨に鑑みて、迅速な救済が行えるよう予算の確保が必要である。</t>
    <phoneticPr fontId="5"/>
  </si>
  <si>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
④マイナンバー情報連携体制整備事業：ロタウイルスワクチンが令和２年10月から定期接種化されることに伴い、令和３年６月にマイナンバー情報連携に係るデータ標準レイアウトが改正され、ロタウイルスワクチンに係る予防接種情報のマイナンバー情報連携が可能となる。このために必要となる自治体における予防接種のシステム改修を行うこと。</t>
    <phoneticPr fontId="5"/>
  </si>
  <si>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
・「予防接種法に基づく定期接種（ロタウイルスワクチン）に係る
マイナンバー情報連携体制整備事業の実施について」</t>
    <phoneticPr fontId="5"/>
  </si>
  <si>
    <t>-</t>
    <phoneticPr fontId="5"/>
  </si>
  <si>
    <t>31,592,798/40</t>
    <phoneticPr fontId="5"/>
  </si>
  <si>
    <t>31,496,454/40</t>
    <phoneticPr fontId="5"/>
  </si>
  <si>
    <t>予防接種事故発生調査費については、年度毎に発生自治体数や執行額に変動が生じる。発生自治体数についてはおおむね30～35自治体で推移しており、目標値から大幅に乖離しているものではない。予防接種センター機能推進事業については、47都道府県中21府県のみの実施となっている。</t>
    <phoneticPr fontId="5"/>
  </si>
  <si>
    <t>△</t>
  </si>
  <si>
    <t>健康被害に関する事業を中心に、目標に見合った実績となっている。予防接種センター機能推進事業については、都道府県において、予算措置が困難であることや設置に向けて現在協議中であるために成果目標の達成ができていない。</t>
    <rPh sb="51" eb="55">
      <t>トドウフケン</t>
    </rPh>
    <rPh sb="60" eb="62">
      <t>ヨサン</t>
    </rPh>
    <rPh sb="62" eb="64">
      <t>ソチ</t>
    </rPh>
    <rPh sb="65" eb="67">
      <t>コンナン</t>
    </rPh>
    <rPh sb="73" eb="75">
      <t>セッチ</t>
    </rPh>
    <rPh sb="76" eb="77">
      <t>ム</t>
    </rPh>
    <rPh sb="79" eb="81">
      <t>ゲンザイ</t>
    </rPh>
    <rPh sb="81" eb="84">
      <t>キョウギチュウ</t>
    </rPh>
    <rPh sb="90" eb="92">
      <t>セイカ</t>
    </rPh>
    <rPh sb="92" eb="94">
      <t>モクヒョウ</t>
    </rPh>
    <rPh sb="95" eb="97">
      <t>タッセイ</t>
    </rPh>
    <phoneticPr fontId="5"/>
  </si>
  <si>
    <t>ほぼ当初の見込みどおりの活動実績となっている。</t>
    <phoneticPr fontId="5"/>
  </si>
  <si>
    <t>運営費</t>
    <phoneticPr fontId="5"/>
  </si>
  <si>
    <t>予防接種要注意者への予防接種の実施、予防接種に関する事前相談、医療従事者向けの研修会等</t>
    <phoneticPr fontId="5"/>
  </si>
  <si>
    <t>茨城県</t>
    <rPh sb="0" eb="3">
      <t>イバラキケン</t>
    </rPh>
    <phoneticPr fontId="5"/>
  </si>
  <si>
    <t>予防接種要注意者への予防接種、予防接種に関する事前相談等</t>
    <rPh sb="0" eb="2">
      <t>ヨボウ</t>
    </rPh>
    <rPh sb="2" eb="4">
      <t>セッシュ</t>
    </rPh>
    <rPh sb="4" eb="7">
      <t>ヨウチュウイ</t>
    </rPh>
    <rPh sb="7" eb="8">
      <t>シャ</t>
    </rPh>
    <rPh sb="10" eb="12">
      <t>ヨボウ</t>
    </rPh>
    <rPh sb="12" eb="14">
      <t>セッシュ</t>
    </rPh>
    <rPh sb="15" eb="17">
      <t>ヨボウ</t>
    </rPh>
    <rPh sb="17" eb="19">
      <t>セッシュ</t>
    </rPh>
    <rPh sb="20" eb="21">
      <t>カン</t>
    </rPh>
    <rPh sb="23" eb="25">
      <t>ジゼン</t>
    </rPh>
    <rPh sb="25" eb="27">
      <t>ソウダン</t>
    </rPh>
    <rPh sb="27" eb="28">
      <t>ナド</t>
    </rPh>
    <phoneticPr fontId="5"/>
  </si>
  <si>
    <t>補助金等交付</t>
  </si>
  <si>
    <t>－</t>
    <phoneticPr fontId="5"/>
  </si>
  <si>
    <t>埼玉県</t>
    <rPh sb="0" eb="3">
      <t>サイタマケン</t>
    </rPh>
    <phoneticPr fontId="5"/>
  </si>
  <si>
    <t>大阪府</t>
    <rPh sb="0" eb="3">
      <t>オオサカフ</t>
    </rPh>
    <phoneticPr fontId="5"/>
  </si>
  <si>
    <t>兵庫県</t>
    <rPh sb="0" eb="3">
      <t>ヒョウゴケン</t>
    </rPh>
    <phoneticPr fontId="5"/>
  </si>
  <si>
    <t>三重県</t>
    <rPh sb="0" eb="3">
      <t>ミエケン</t>
    </rPh>
    <phoneticPr fontId="5"/>
  </si>
  <si>
    <t>岩手県</t>
    <rPh sb="0" eb="3">
      <t>イワテケン</t>
    </rPh>
    <phoneticPr fontId="5"/>
  </si>
  <si>
    <t>岡山県</t>
    <rPh sb="0" eb="3">
      <t>オカヤマケン</t>
    </rPh>
    <phoneticPr fontId="5"/>
  </si>
  <si>
    <t>長野県</t>
    <phoneticPr fontId="5"/>
  </si>
  <si>
    <t>栃木県</t>
    <phoneticPr fontId="5"/>
  </si>
  <si>
    <t>福岡県</t>
    <rPh sb="0" eb="2">
      <t>フクオカ</t>
    </rPh>
    <rPh sb="2" eb="3">
      <t>ケン</t>
    </rPh>
    <phoneticPr fontId="5"/>
  </si>
  <si>
    <t>予防接種による健康被害発生自治体数</t>
    <phoneticPr fontId="5"/>
  </si>
  <si>
    <t>予防接種室調べ</t>
    <phoneticPr fontId="5"/>
  </si>
  <si>
    <t>ポリオワクチンにおける２次感染者（間接接触感染者）の健康被害の救済数</t>
    <phoneticPr fontId="5"/>
  </si>
  <si>
    <t>予防接種による健康被害発生時に、市町村で事故調査委員会を設置および被害発生に関する実態調査</t>
    <phoneticPr fontId="5"/>
  </si>
  <si>
    <t>A.大阪府</t>
    <rPh sb="2" eb="5">
      <t>オオサカフ</t>
    </rPh>
    <phoneticPr fontId="5"/>
  </si>
  <si>
    <t>謝金</t>
    <rPh sb="0" eb="2">
      <t>シャキン</t>
    </rPh>
    <phoneticPr fontId="5"/>
  </si>
  <si>
    <t>D.豊中市</t>
    <rPh sb="2" eb="5">
      <t>トヨナカシ</t>
    </rPh>
    <phoneticPr fontId="5"/>
  </si>
  <si>
    <t>給付費</t>
    <phoneticPr fontId="5"/>
  </si>
  <si>
    <t>ポリオ２次感染による健康被害者に対する医療費・特別手当の支給</t>
    <phoneticPr fontId="5"/>
  </si>
  <si>
    <t>給付費</t>
    <rPh sb="0" eb="3">
      <t>キュウフヒ</t>
    </rPh>
    <phoneticPr fontId="5"/>
  </si>
  <si>
    <t>C.長崎県</t>
    <rPh sb="2" eb="5">
      <t>ナガサキケン</t>
    </rPh>
    <phoneticPr fontId="5"/>
  </si>
  <si>
    <t>E.佐世保市</t>
    <rPh sb="2" eb="6">
      <t>サセボシ</t>
    </rPh>
    <phoneticPr fontId="5"/>
  </si>
  <si>
    <t>-</t>
    <phoneticPr fontId="5"/>
  </si>
  <si>
    <t>B.茨城県</t>
    <rPh sb="2" eb="5">
      <t>イバラキケン</t>
    </rPh>
    <phoneticPr fontId="5"/>
  </si>
  <si>
    <t>大阪府</t>
  </si>
  <si>
    <t>大阪府</t>
    <rPh sb="0" eb="3">
      <t>オオサカフ</t>
    </rPh>
    <phoneticPr fontId="5"/>
  </si>
  <si>
    <t>東京都</t>
    <rPh sb="0" eb="3">
      <t>トウキョウト</t>
    </rPh>
    <phoneticPr fontId="5"/>
  </si>
  <si>
    <t>滋賀県</t>
  </si>
  <si>
    <t>神奈川県</t>
  </si>
  <si>
    <t>福岡県</t>
  </si>
  <si>
    <t>熊本県</t>
  </si>
  <si>
    <t>岡山県</t>
  </si>
  <si>
    <t>北海道</t>
  </si>
  <si>
    <t>兵庫県</t>
  </si>
  <si>
    <t>埼玉県</t>
    <rPh sb="0" eb="2">
      <t>サイタマ</t>
    </rPh>
    <rPh sb="2" eb="3">
      <t>ケン</t>
    </rPh>
    <phoneticPr fontId="5"/>
  </si>
  <si>
    <t>ポリオ２次感染による健康被害者に対する医療費・特別手当の市町村への間接補助</t>
    <phoneticPr fontId="5"/>
  </si>
  <si>
    <t>長崎県</t>
  </si>
  <si>
    <t>宮崎県</t>
  </si>
  <si>
    <t>山口県</t>
  </si>
  <si>
    <t>豊中市</t>
    <rPh sb="0" eb="3">
      <t>トヨナカシ</t>
    </rPh>
    <phoneticPr fontId="5"/>
  </si>
  <si>
    <t>松原市</t>
    <rPh sb="0" eb="3">
      <t>マツバラシ</t>
    </rPh>
    <phoneticPr fontId="5"/>
  </si>
  <si>
    <t>吹田市</t>
    <rPh sb="0" eb="3">
      <t>スイタシ</t>
    </rPh>
    <phoneticPr fontId="5"/>
  </si>
  <si>
    <t>羽曳野市</t>
    <rPh sb="0" eb="4">
      <t>ハビキノシ</t>
    </rPh>
    <phoneticPr fontId="5"/>
  </si>
  <si>
    <t>大阪市</t>
    <rPh sb="0" eb="3">
      <t>オオサカシ</t>
    </rPh>
    <phoneticPr fontId="5"/>
  </si>
  <si>
    <t>堺市</t>
    <rPh sb="0" eb="2">
      <t>サカイシ</t>
    </rPh>
    <phoneticPr fontId="5"/>
  </si>
  <si>
    <t>枚方市</t>
    <rPh sb="0" eb="3">
      <t>ヒラカタシ</t>
    </rPh>
    <phoneticPr fontId="5"/>
  </si>
  <si>
    <t>箕面市</t>
    <rPh sb="0" eb="2">
      <t>ミノモ</t>
    </rPh>
    <rPh sb="2" eb="3">
      <t>シ</t>
    </rPh>
    <phoneticPr fontId="5"/>
  </si>
  <si>
    <t>茨木市</t>
    <rPh sb="0" eb="2">
      <t>イバラキ</t>
    </rPh>
    <rPh sb="2" eb="3">
      <t>シ</t>
    </rPh>
    <phoneticPr fontId="5"/>
  </si>
  <si>
    <t>守口市</t>
    <rPh sb="0" eb="3">
      <t>モリグチシ</t>
    </rPh>
    <phoneticPr fontId="5"/>
  </si>
  <si>
    <t>佐世保市（長崎県）</t>
  </si>
  <si>
    <t>旭川市（北海道）</t>
  </si>
  <si>
    <t>大阪市（大阪府）</t>
  </si>
  <si>
    <t>都城市（宮崎県）</t>
  </si>
  <si>
    <t>山陽小野田市（山口県）</t>
  </si>
  <si>
    <t>神戸市（兵庫県）</t>
  </si>
  <si>
    <t>日向市（宮崎県）</t>
  </si>
  <si>
    <t>-</t>
    <phoneticPr fontId="5"/>
  </si>
  <si>
    <t>点検対象外</t>
    <rPh sb="0" eb="2">
      <t>テンケン</t>
    </rPh>
    <rPh sb="2" eb="5">
      <t>タイショウガイ</t>
    </rPh>
    <phoneticPr fontId="5"/>
  </si>
  <si>
    <t>予防接種による健康被害発生時における実態の調査・検証を実施等を図るために必要な事業であり、引き続き、必要な予算額を確保し、適正な執行に努めること。</t>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</si>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</sst>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11905</xdr:rowOff>
    </xdr:from>
    <xdr:to>
      <xdr:col>20</xdr:col>
      <xdr:colOff>11906</xdr:colOff>
      <xdr:row>751</xdr:row>
      <xdr:rowOff>11905</xdr:rowOff>
    </xdr:to>
    <xdr:sp macro="" textlink="">
      <xdr:nvSpPr>
        <xdr:cNvPr id="2" name="正方形/長方形 1"/>
        <xdr:cNvSpPr/>
      </xdr:nvSpPr>
      <xdr:spPr>
        <a:xfrm>
          <a:off x="1600200" y="49075180"/>
          <a:ext cx="2412206"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厚生労働省４百万円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r>
            <a:rPr kumimoji="1" lang="ja-JP" altLang="en-US" sz="1100"/>
            <a:t>）</a:t>
          </a:r>
        </a:p>
      </xdr:txBody>
    </xdr:sp>
    <xdr:clientData/>
  </xdr:twoCellAnchor>
  <xdr:twoCellAnchor>
    <xdr:from>
      <xdr:col>21</xdr:col>
      <xdr:colOff>11906</xdr:colOff>
      <xdr:row>749</xdr:row>
      <xdr:rowOff>0</xdr:rowOff>
    </xdr:from>
    <xdr:to>
      <xdr:col>33</xdr:col>
      <xdr:colOff>0</xdr:colOff>
      <xdr:row>751</xdr:row>
      <xdr:rowOff>0</xdr:rowOff>
    </xdr:to>
    <xdr:sp macro="" textlink="">
      <xdr:nvSpPr>
        <xdr:cNvPr id="3" name="正方形/長方形 2"/>
        <xdr:cNvSpPr/>
      </xdr:nvSpPr>
      <xdr:spPr>
        <a:xfrm>
          <a:off x="4212431" y="49063275"/>
          <a:ext cx="2388394" cy="704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厚生労働省１９百万円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34</xdr:col>
      <xdr:colOff>11906</xdr:colOff>
      <xdr:row>749</xdr:row>
      <xdr:rowOff>11906</xdr:rowOff>
    </xdr:from>
    <xdr:to>
      <xdr:col>46</xdr:col>
      <xdr:colOff>-1</xdr:colOff>
      <xdr:row>751</xdr:row>
      <xdr:rowOff>0</xdr:rowOff>
    </xdr:to>
    <xdr:sp macro="" textlink="">
      <xdr:nvSpPr>
        <xdr:cNvPr id="4" name="正方形/長方形 3"/>
        <xdr:cNvSpPr/>
      </xdr:nvSpPr>
      <xdr:spPr>
        <a:xfrm>
          <a:off x="6812756" y="49075181"/>
          <a:ext cx="2388393"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次感染対策事業費）</a:t>
          </a:r>
        </a:p>
      </xdr:txBody>
    </xdr:sp>
    <xdr:clientData/>
  </xdr:twoCellAnchor>
  <xdr:twoCellAnchor>
    <xdr:from>
      <xdr:col>8</xdr:col>
      <xdr:colOff>11906</xdr:colOff>
      <xdr:row>751</xdr:row>
      <xdr:rowOff>190500</xdr:rowOff>
    </xdr:from>
    <xdr:to>
      <xdr:col>19</xdr:col>
      <xdr:colOff>190500</xdr:colOff>
      <xdr:row>754</xdr:row>
      <xdr:rowOff>-1</xdr:rowOff>
    </xdr:to>
    <xdr:sp macro="" textlink="">
      <xdr:nvSpPr>
        <xdr:cNvPr id="5" name="大かっこ 4"/>
        <xdr:cNvSpPr/>
      </xdr:nvSpPr>
      <xdr:spPr>
        <a:xfrm>
          <a:off x="1612106" y="49958625"/>
          <a:ext cx="2378869" cy="8667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21</xdr:col>
      <xdr:colOff>11907</xdr:colOff>
      <xdr:row>751</xdr:row>
      <xdr:rowOff>178594</xdr:rowOff>
    </xdr:from>
    <xdr:to>
      <xdr:col>32</xdr:col>
      <xdr:colOff>190501</xdr:colOff>
      <xdr:row>753</xdr:row>
      <xdr:rowOff>345281</xdr:rowOff>
    </xdr:to>
    <xdr:sp macro="" textlink="">
      <xdr:nvSpPr>
        <xdr:cNvPr id="6" name="大かっこ 5"/>
        <xdr:cNvSpPr/>
      </xdr:nvSpPr>
      <xdr:spPr>
        <a:xfrm>
          <a:off x="4212432" y="49946719"/>
          <a:ext cx="2378869" cy="8715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34</xdr:col>
      <xdr:colOff>11906</xdr:colOff>
      <xdr:row>751</xdr:row>
      <xdr:rowOff>190501</xdr:rowOff>
    </xdr:from>
    <xdr:to>
      <xdr:col>45</xdr:col>
      <xdr:colOff>190501</xdr:colOff>
      <xdr:row>754</xdr:row>
      <xdr:rowOff>0</xdr:rowOff>
    </xdr:to>
    <xdr:sp macro="" textlink="">
      <xdr:nvSpPr>
        <xdr:cNvPr id="7" name="大かっこ 6"/>
        <xdr:cNvSpPr/>
      </xdr:nvSpPr>
      <xdr:spPr>
        <a:xfrm>
          <a:off x="6812756" y="49958626"/>
          <a:ext cx="2378870" cy="86677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13</xdr:col>
      <xdr:colOff>182879</xdr:colOff>
      <xdr:row>756</xdr:row>
      <xdr:rowOff>345440</xdr:rowOff>
    </xdr:from>
    <xdr:to>
      <xdr:col>14</xdr:col>
      <xdr:colOff>0</xdr:colOff>
      <xdr:row>757</xdr:row>
      <xdr:rowOff>355599</xdr:rowOff>
    </xdr:to>
    <xdr:cxnSp macro="">
      <xdr:nvCxnSpPr>
        <xdr:cNvPr id="8" name="直線矢印コネクタ 7"/>
        <xdr:cNvCxnSpPr/>
      </xdr:nvCxnSpPr>
      <xdr:spPr>
        <a:xfrm>
          <a:off x="2560319" y="50627280"/>
          <a:ext cx="1" cy="3657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179546</xdr:colOff>
      <xdr:row>756</xdr:row>
      <xdr:rowOff>345440</xdr:rowOff>
    </xdr:from>
    <xdr:to>
      <xdr:col>26</xdr:col>
      <xdr:colOff>179546</xdr:colOff>
      <xdr:row>758</xdr:row>
      <xdr:rowOff>11905</xdr:rowOff>
    </xdr:to>
    <xdr:cxnSp macro="">
      <xdr:nvCxnSpPr>
        <xdr:cNvPr id="9" name="直線矢印コネクタ 8"/>
        <xdr:cNvCxnSpPr/>
      </xdr:nvCxnSpPr>
      <xdr:spPr>
        <a:xfrm>
          <a:off x="4934426" y="50627280"/>
          <a:ext cx="0" cy="37766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40</xdr:col>
      <xdr:colOff>11906</xdr:colOff>
      <xdr:row>756</xdr:row>
      <xdr:rowOff>335280</xdr:rowOff>
    </xdr:from>
    <xdr:to>
      <xdr:col>40</xdr:col>
      <xdr:colOff>11906</xdr:colOff>
      <xdr:row>757</xdr:row>
      <xdr:rowOff>345280</xdr:rowOff>
    </xdr:to>
    <xdr:cxnSp macro="">
      <xdr:nvCxnSpPr>
        <xdr:cNvPr id="10" name="直線矢印コネクタ 9"/>
        <xdr:cNvCxnSpPr/>
      </xdr:nvCxnSpPr>
      <xdr:spPr>
        <a:xfrm>
          <a:off x="7327106" y="50617120"/>
          <a:ext cx="0" cy="3656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758</xdr:row>
      <xdr:rowOff>-1</xdr:rowOff>
    </xdr:from>
    <xdr:to>
      <xdr:col>20</xdr:col>
      <xdr:colOff>11906</xdr:colOff>
      <xdr:row>760</xdr:row>
      <xdr:rowOff>11906</xdr:rowOff>
    </xdr:to>
    <xdr:sp macro="" textlink="">
      <xdr:nvSpPr>
        <xdr:cNvPr id="11" name="正方形/長方形 10"/>
        <xdr:cNvSpPr/>
      </xdr:nvSpPr>
      <xdr:spPr>
        <a:xfrm>
          <a:off x="1612106" y="51530249"/>
          <a:ext cx="2400300" cy="7167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都道府県（３３）　４百万円</a:t>
          </a:r>
        </a:p>
      </xdr:txBody>
    </xdr:sp>
    <xdr:clientData/>
  </xdr:twoCellAnchor>
  <xdr:twoCellAnchor>
    <xdr:from>
      <xdr:col>21</xdr:col>
      <xdr:colOff>11907</xdr:colOff>
      <xdr:row>758</xdr:row>
      <xdr:rowOff>0</xdr:rowOff>
    </xdr:from>
    <xdr:to>
      <xdr:col>33</xdr:col>
      <xdr:colOff>11907</xdr:colOff>
      <xdr:row>760</xdr:row>
      <xdr:rowOff>11907</xdr:rowOff>
    </xdr:to>
    <xdr:sp macro="" textlink="">
      <xdr:nvSpPr>
        <xdr:cNvPr id="12" name="正方形/長方形 11"/>
        <xdr:cNvSpPr/>
      </xdr:nvSpPr>
      <xdr:spPr>
        <a:xfrm>
          <a:off x="4212432" y="51530250"/>
          <a:ext cx="2400300" cy="7167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都道府県（２１）　１９百万円</a:t>
          </a:r>
        </a:p>
      </xdr:txBody>
    </xdr:sp>
    <xdr:clientData/>
  </xdr:twoCellAnchor>
  <xdr:twoCellAnchor>
    <xdr:from>
      <xdr:col>34</xdr:col>
      <xdr:colOff>11905</xdr:colOff>
      <xdr:row>758</xdr:row>
      <xdr:rowOff>0</xdr:rowOff>
    </xdr:from>
    <xdr:to>
      <xdr:col>46</xdr:col>
      <xdr:colOff>11905</xdr:colOff>
      <xdr:row>760</xdr:row>
      <xdr:rowOff>11907</xdr:rowOff>
    </xdr:to>
    <xdr:sp macro="" textlink="">
      <xdr:nvSpPr>
        <xdr:cNvPr id="13" name="正方形/長方形 12"/>
        <xdr:cNvSpPr/>
      </xdr:nvSpPr>
      <xdr:spPr>
        <a:xfrm>
          <a:off x="6812755" y="51530250"/>
          <a:ext cx="2400300" cy="7167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都道府県（６）　８百万円</a:t>
          </a:r>
        </a:p>
      </xdr:txBody>
    </xdr:sp>
    <xdr:clientData/>
  </xdr:twoCellAnchor>
  <xdr:twoCellAnchor>
    <xdr:from>
      <xdr:col>8</xdr:col>
      <xdr:colOff>0</xdr:colOff>
      <xdr:row>760</xdr:row>
      <xdr:rowOff>178593</xdr:rowOff>
    </xdr:from>
    <xdr:to>
      <xdr:col>19</xdr:col>
      <xdr:colOff>190500</xdr:colOff>
      <xdr:row>761</xdr:row>
      <xdr:rowOff>345281</xdr:rowOff>
    </xdr:to>
    <xdr:sp macro="" textlink="">
      <xdr:nvSpPr>
        <xdr:cNvPr id="14" name="大かっこ 13"/>
        <xdr:cNvSpPr/>
      </xdr:nvSpPr>
      <xdr:spPr>
        <a:xfrm>
          <a:off x="1600200" y="52413693"/>
          <a:ext cx="2390775" cy="66198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34</xdr:col>
      <xdr:colOff>11906</xdr:colOff>
      <xdr:row>760</xdr:row>
      <xdr:rowOff>190500</xdr:rowOff>
    </xdr:from>
    <xdr:to>
      <xdr:col>46</xdr:col>
      <xdr:colOff>0</xdr:colOff>
      <xdr:row>762</xdr:row>
      <xdr:rowOff>0</xdr:rowOff>
    </xdr:to>
    <xdr:sp macro="" textlink="">
      <xdr:nvSpPr>
        <xdr:cNvPr id="15" name="大かっこ 14"/>
        <xdr:cNvSpPr/>
      </xdr:nvSpPr>
      <xdr:spPr>
        <a:xfrm>
          <a:off x="6812756" y="52425600"/>
          <a:ext cx="2388394" cy="6572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市町村への間接補助</a:t>
          </a:r>
        </a:p>
      </xdr:txBody>
    </xdr:sp>
    <xdr:clientData/>
  </xdr:twoCellAnchor>
  <xdr:twoCellAnchor>
    <xdr:from>
      <xdr:col>21</xdr:col>
      <xdr:colOff>38100</xdr:colOff>
      <xdr:row>760</xdr:row>
      <xdr:rowOff>178594</xdr:rowOff>
    </xdr:from>
    <xdr:to>
      <xdr:col>32</xdr:col>
      <xdr:colOff>177800</xdr:colOff>
      <xdr:row>761</xdr:row>
      <xdr:rowOff>345282</xdr:rowOff>
    </xdr:to>
    <xdr:sp macro="" textlink="">
      <xdr:nvSpPr>
        <xdr:cNvPr id="16" name="大かっこ 15"/>
        <xdr:cNvSpPr/>
      </xdr:nvSpPr>
      <xdr:spPr>
        <a:xfrm>
          <a:off x="4238625" y="52413694"/>
          <a:ext cx="2339975" cy="66198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予防接種センター推進事業の</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twoCellAnchor>
    <xdr:from>
      <xdr:col>14</xdr:col>
      <xdr:colOff>0</xdr:colOff>
      <xdr:row>763</xdr:row>
      <xdr:rowOff>10160</xdr:rowOff>
    </xdr:from>
    <xdr:to>
      <xdr:col>14</xdr:col>
      <xdr:colOff>0</xdr:colOff>
      <xdr:row>763</xdr:row>
      <xdr:rowOff>355599</xdr:rowOff>
    </xdr:to>
    <xdr:cxnSp macro="">
      <xdr:nvCxnSpPr>
        <xdr:cNvPr id="17" name="直線矢印コネクタ 16"/>
        <xdr:cNvCxnSpPr/>
      </xdr:nvCxnSpPr>
      <xdr:spPr>
        <a:xfrm>
          <a:off x="2560320" y="52781200"/>
          <a:ext cx="0" cy="34543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763</xdr:row>
      <xdr:rowOff>10160</xdr:rowOff>
    </xdr:from>
    <xdr:to>
      <xdr:col>40</xdr:col>
      <xdr:colOff>0</xdr:colOff>
      <xdr:row>764</xdr:row>
      <xdr:rowOff>1</xdr:rowOff>
    </xdr:to>
    <xdr:cxnSp macro="">
      <xdr:nvCxnSpPr>
        <xdr:cNvPr id="18" name="直線矢印コネクタ 17"/>
        <xdr:cNvCxnSpPr/>
      </xdr:nvCxnSpPr>
      <xdr:spPr>
        <a:xfrm>
          <a:off x="7315200" y="52781200"/>
          <a:ext cx="0" cy="34544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11906</xdr:colOff>
      <xdr:row>764</xdr:row>
      <xdr:rowOff>-1</xdr:rowOff>
    </xdr:from>
    <xdr:to>
      <xdr:col>19</xdr:col>
      <xdr:colOff>190500</xdr:colOff>
      <xdr:row>765</xdr:row>
      <xdr:rowOff>-1</xdr:rowOff>
    </xdr:to>
    <xdr:sp macro="" textlink="">
      <xdr:nvSpPr>
        <xdr:cNvPr id="19" name="正方形/長方形 18"/>
        <xdr:cNvSpPr/>
      </xdr:nvSpPr>
      <xdr:spPr>
        <a:xfrm>
          <a:off x="1612106" y="53787674"/>
          <a:ext cx="2378869" cy="6667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市町村（大阪府の場合）</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34</xdr:col>
      <xdr:colOff>11905</xdr:colOff>
      <xdr:row>764</xdr:row>
      <xdr:rowOff>0</xdr:rowOff>
    </xdr:from>
    <xdr:to>
      <xdr:col>45</xdr:col>
      <xdr:colOff>190500</xdr:colOff>
      <xdr:row>765</xdr:row>
      <xdr:rowOff>0</xdr:rowOff>
    </xdr:to>
    <xdr:sp macro="" textlink="">
      <xdr:nvSpPr>
        <xdr:cNvPr id="20" name="正方形/長方形 19"/>
        <xdr:cNvSpPr/>
      </xdr:nvSpPr>
      <xdr:spPr>
        <a:xfrm>
          <a:off x="6812755" y="53787675"/>
          <a:ext cx="2378870" cy="6667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11906</xdr:colOff>
      <xdr:row>765</xdr:row>
      <xdr:rowOff>261937</xdr:rowOff>
    </xdr:from>
    <xdr:to>
      <xdr:col>20</xdr:col>
      <xdr:colOff>59531</xdr:colOff>
      <xdr:row>766</xdr:row>
      <xdr:rowOff>654843</xdr:rowOff>
    </xdr:to>
    <xdr:sp macro="" textlink="">
      <xdr:nvSpPr>
        <xdr:cNvPr id="21" name="大かっこ 20"/>
        <xdr:cNvSpPr/>
      </xdr:nvSpPr>
      <xdr:spPr>
        <a:xfrm>
          <a:off x="1612106" y="54716362"/>
          <a:ext cx="2447925" cy="10596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予防接種による健康被害発生時に、市区町村で事故調査委員会を設置し、被害発生に関する実態調査を検証</a:t>
          </a:r>
        </a:p>
      </xdr:txBody>
    </xdr:sp>
    <xdr:clientData/>
  </xdr:twoCellAnchor>
  <xdr:twoCellAnchor>
    <xdr:from>
      <xdr:col>34</xdr:col>
      <xdr:colOff>-1</xdr:colOff>
      <xdr:row>765</xdr:row>
      <xdr:rowOff>238124</xdr:rowOff>
    </xdr:from>
    <xdr:to>
      <xdr:col>46</xdr:col>
      <xdr:colOff>-1</xdr:colOff>
      <xdr:row>767</xdr:row>
      <xdr:rowOff>-1</xdr:rowOff>
    </xdr:to>
    <xdr:sp macro="" textlink="">
      <xdr:nvSpPr>
        <xdr:cNvPr id="22" name="大かっこ 21"/>
        <xdr:cNvSpPr/>
      </xdr:nvSpPr>
      <xdr:spPr>
        <a:xfrm>
          <a:off x="6800849" y="54692549"/>
          <a:ext cx="2400300" cy="10953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ポリオワクチンによる２次感染者の健康被害の救済を実施</a:t>
          </a:r>
        </a:p>
      </xdr:txBody>
    </xdr:sp>
    <xdr:clientData/>
  </xdr:twoCellAnchor>
  <xdr:twoCellAnchor>
    <xdr:from>
      <xdr:col>20</xdr:col>
      <xdr:colOff>80804</xdr:colOff>
      <xdr:row>757</xdr:row>
      <xdr:rowOff>91440</xdr:rowOff>
    </xdr:from>
    <xdr:to>
      <xdr:col>26</xdr:col>
      <xdr:colOff>128428</xdr:colOff>
      <xdr:row>757</xdr:row>
      <xdr:rowOff>324802</xdr:rowOff>
    </xdr:to>
    <xdr:sp macro="" textlink="">
      <xdr:nvSpPr>
        <xdr:cNvPr id="23" name="テキスト ボックス 22"/>
        <xdr:cNvSpPr txBox="1"/>
      </xdr:nvSpPr>
      <xdr:spPr>
        <a:xfrm>
          <a:off x="3738404" y="50373280"/>
          <a:ext cx="1144904" cy="2333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68898</xdr:colOff>
      <xdr:row>757</xdr:row>
      <xdr:rowOff>60960</xdr:rowOff>
    </xdr:from>
    <xdr:to>
      <xdr:col>39</xdr:col>
      <xdr:colOff>116522</xdr:colOff>
      <xdr:row>757</xdr:row>
      <xdr:rowOff>320516</xdr:rowOff>
    </xdr:to>
    <xdr:sp macro="" textlink="">
      <xdr:nvSpPr>
        <xdr:cNvPr id="24" name="テキスト ボックス 23"/>
        <xdr:cNvSpPr txBox="1"/>
      </xdr:nvSpPr>
      <xdr:spPr>
        <a:xfrm>
          <a:off x="6103938" y="50342800"/>
          <a:ext cx="1144904" cy="259556"/>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67786</xdr:colOff>
      <xdr:row>763</xdr:row>
      <xdr:rowOff>38100</xdr:rowOff>
    </xdr:from>
    <xdr:to>
      <xdr:col>13</xdr:col>
      <xdr:colOff>117951</xdr:colOff>
      <xdr:row>763</xdr:row>
      <xdr:rowOff>347662</xdr:rowOff>
    </xdr:to>
    <xdr:sp macro="" textlink="">
      <xdr:nvSpPr>
        <xdr:cNvPr id="25" name="テキスト ボックス 24"/>
        <xdr:cNvSpPr txBox="1"/>
      </xdr:nvSpPr>
      <xdr:spPr>
        <a:xfrm>
          <a:off x="1347946" y="52453540"/>
          <a:ext cx="1147445"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75724</xdr:colOff>
      <xdr:row>763</xdr:row>
      <xdr:rowOff>39053</xdr:rowOff>
    </xdr:from>
    <xdr:to>
      <xdr:col>39</xdr:col>
      <xdr:colOff>108108</xdr:colOff>
      <xdr:row>763</xdr:row>
      <xdr:rowOff>348615</xdr:rowOff>
    </xdr:to>
    <xdr:sp macro="" textlink="">
      <xdr:nvSpPr>
        <xdr:cNvPr id="26" name="テキスト ボックス 25"/>
        <xdr:cNvSpPr txBox="1"/>
      </xdr:nvSpPr>
      <xdr:spPr>
        <a:xfrm>
          <a:off x="6110764" y="52454493"/>
          <a:ext cx="1129664"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768</xdr:row>
      <xdr:rowOff>95250</xdr:rowOff>
    </xdr:from>
    <xdr:to>
      <xdr:col>19</xdr:col>
      <xdr:colOff>189178</xdr:colOff>
      <xdr:row>770</xdr:row>
      <xdr:rowOff>254000</xdr:rowOff>
    </xdr:to>
    <xdr:sp macro="" textlink="">
      <xdr:nvSpPr>
        <xdr:cNvPr id="27" name="正方形/長方形 26"/>
        <xdr:cNvSpPr/>
      </xdr:nvSpPr>
      <xdr:spPr>
        <a:xfrm>
          <a:off x="1600200" y="56254650"/>
          <a:ext cx="2389453" cy="8350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厚生労働省１６１百万円</a:t>
          </a:r>
          <a:endParaRPr kumimoji="1" lang="en-US" altLang="ja-JP" sz="1100">
            <a:solidFill>
              <a:sysClr val="windowText" lastClr="000000"/>
            </a:solidFill>
          </a:endParaRPr>
        </a:p>
        <a:p>
          <a:pPr algn="ctr"/>
          <a:r>
            <a:rPr kumimoji="1" lang="ja-JP" altLang="en-US" sz="1100">
              <a:solidFill>
                <a:sysClr val="windowText" lastClr="000000"/>
              </a:solidFill>
            </a:rPr>
            <a:t>（④マイナンバー情報連携</a:t>
          </a:r>
          <a:endParaRPr kumimoji="1" lang="en-US" altLang="ja-JP" sz="1100">
            <a:solidFill>
              <a:sysClr val="windowText" lastClr="000000"/>
            </a:solidFill>
          </a:endParaRPr>
        </a:p>
        <a:p>
          <a:pPr algn="ctr"/>
          <a:r>
            <a:rPr kumimoji="1" lang="ja-JP" altLang="en-US" sz="1100">
              <a:solidFill>
                <a:sysClr val="windowText" lastClr="000000"/>
              </a:solidFill>
            </a:rPr>
            <a:t>体制整備事業）</a:t>
          </a:r>
        </a:p>
      </xdr:txBody>
    </xdr:sp>
    <xdr:clientData/>
  </xdr:twoCellAnchor>
  <xdr:twoCellAnchor>
    <xdr:from>
      <xdr:col>8</xdr:col>
      <xdr:colOff>0</xdr:colOff>
      <xdr:row>771</xdr:row>
      <xdr:rowOff>0</xdr:rowOff>
    </xdr:from>
    <xdr:to>
      <xdr:col>19</xdr:col>
      <xdr:colOff>178595</xdr:colOff>
      <xdr:row>773</xdr:row>
      <xdr:rowOff>230187</xdr:rowOff>
    </xdr:to>
    <xdr:sp macro="" textlink="">
      <xdr:nvSpPr>
        <xdr:cNvPr id="28" name="大かっこ 27"/>
        <xdr:cNvSpPr/>
      </xdr:nvSpPr>
      <xdr:spPr>
        <a:xfrm>
          <a:off x="1600200" y="57216675"/>
          <a:ext cx="2378870" cy="8588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6</xdr:col>
      <xdr:colOff>179917</xdr:colOff>
      <xdr:row>775</xdr:row>
      <xdr:rowOff>31751</xdr:rowOff>
    </xdr:from>
    <xdr:to>
      <xdr:col>13</xdr:col>
      <xdr:colOff>26458</xdr:colOff>
      <xdr:row>776</xdr:row>
      <xdr:rowOff>17463</xdr:rowOff>
    </xdr:to>
    <xdr:sp macro="" textlink="">
      <xdr:nvSpPr>
        <xdr:cNvPr id="29" name="テキスト ボックス 28"/>
        <xdr:cNvSpPr txBox="1"/>
      </xdr:nvSpPr>
      <xdr:spPr>
        <a:xfrm>
          <a:off x="1380067" y="58505726"/>
          <a:ext cx="1246716" cy="300037"/>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775</xdr:row>
      <xdr:rowOff>10160</xdr:rowOff>
    </xdr:from>
    <xdr:to>
      <xdr:col>14</xdr:col>
      <xdr:colOff>0</xdr:colOff>
      <xdr:row>776</xdr:row>
      <xdr:rowOff>42334</xdr:rowOff>
    </xdr:to>
    <xdr:cxnSp macro="">
      <xdr:nvCxnSpPr>
        <xdr:cNvPr id="30" name="直線矢印コネクタ 29"/>
        <xdr:cNvCxnSpPr/>
      </xdr:nvCxnSpPr>
      <xdr:spPr>
        <a:xfrm>
          <a:off x="2560320" y="57810400"/>
          <a:ext cx="0" cy="34713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10583</xdr:colOff>
      <xdr:row>776</xdr:row>
      <xdr:rowOff>52917</xdr:rowOff>
    </xdr:from>
    <xdr:to>
      <xdr:col>19</xdr:col>
      <xdr:colOff>189177</xdr:colOff>
      <xdr:row>778</xdr:row>
      <xdr:rowOff>52917</xdr:rowOff>
    </xdr:to>
    <xdr:sp macro="" textlink="">
      <xdr:nvSpPr>
        <xdr:cNvPr id="31" name="正方形/長方形 30"/>
        <xdr:cNvSpPr/>
      </xdr:nvSpPr>
      <xdr:spPr>
        <a:xfrm>
          <a:off x="1610783" y="58841217"/>
          <a:ext cx="2378869" cy="6286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市町村（１７４１）１６１百万円</a:t>
          </a:r>
          <a:endParaRPr kumimoji="1" lang="en-US" altLang="ja-JP" sz="1100">
            <a:solidFill>
              <a:sysClr val="windowText" lastClr="000000"/>
            </a:solidFill>
          </a:endParaRPr>
        </a:p>
      </xdr:txBody>
    </xdr:sp>
    <xdr:clientData/>
  </xdr:twoCellAnchor>
  <xdr:twoCellAnchor>
    <xdr:from>
      <xdr:col>8</xdr:col>
      <xdr:colOff>42334</xdr:colOff>
      <xdr:row>778</xdr:row>
      <xdr:rowOff>169333</xdr:rowOff>
    </xdr:from>
    <xdr:to>
      <xdr:col>19</xdr:col>
      <xdr:colOff>182035</xdr:colOff>
      <xdr:row>780</xdr:row>
      <xdr:rowOff>10582</xdr:rowOff>
    </xdr:to>
    <xdr:sp macro="" textlink="">
      <xdr:nvSpPr>
        <xdr:cNvPr id="32" name="大かっこ 31"/>
        <xdr:cNvSpPr/>
      </xdr:nvSpPr>
      <xdr:spPr>
        <a:xfrm>
          <a:off x="1642534" y="59586283"/>
          <a:ext cx="2339976" cy="46989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予防接種のシステム改修の</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743</v>
      </c>
      <c r="AK2" s="206"/>
      <c r="AL2" s="206"/>
      <c r="AM2" s="206"/>
      <c r="AN2" s="98" t="s">
        <v>403</v>
      </c>
      <c r="AO2" s="206">
        <v>20</v>
      </c>
      <c r="AP2" s="206"/>
      <c r="AQ2" s="206"/>
      <c r="AR2" s="99" t="s">
        <v>706</v>
      </c>
      <c r="AS2" s="207">
        <v>163</v>
      </c>
      <c r="AT2" s="207"/>
      <c r="AU2" s="207"/>
      <c r="AV2" s="98" t="str">
        <f>IF(AW2="","","-")</f>
        <v/>
      </c>
      <c r="AW2" s="397"/>
      <c r="AX2" s="397"/>
    </row>
    <row r="3" spans="1:50" ht="21" customHeight="1" thickBot="1" x14ac:dyDescent="0.2">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708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713</v>
      </c>
      <c r="AF5" s="720"/>
      <c r="AG5" s="720"/>
      <c r="AH5" s="720"/>
      <c r="AI5" s="720"/>
      <c r="AJ5" s="720"/>
      <c r="AK5" s="720"/>
      <c r="AL5" s="720"/>
      <c r="AM5" s="720"/>
      <c r="AN5" s="720"/>
      <c r="AO5" s="720"/>
      <c r="AP5" s="721"/>
      <c r="AQ5" s="722" t="s">
        <v>710</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12.5" customHeight="1" x14ac:dyDescent="0.15">
      <c r="A7" s="824" t="s">
        <v>22</v>
      </c>
      <c r="B7" s="825"/>
      <c r="C7" s="825"/>
      <c r="D7" s="825"/>
      <c r="E7" s="825"/>
      <c r="F7" s="826"/>
      <c r="G7" s="827" t="s">
        <v>714</v>
      </c>
      <c r="H7" s="828"/>
      <c r="I7" s="828"/>
      <c r="J7" s="828"/>
      <c r="K7" s="828"/>
      <c r="L7" s="828"/>
      <c r="M7" s="828"/>
      <c r="N7" s="828"/>
      <c r="O7" s="828"/>
      <c r="P7" s="828"/>
      <c r="Q7" s="828"/>
      <c r="R7" s="828"/>
      <c r="S7" s="828"/>
      <c r="T7" s="828"/>
      <c r="U7" s="828"/>
      <c r="V7" s="828"/>
      <c r="W7" s="828"/>
      <c r="X7" s="829"/>
      <c r="Y7" s="395" t="s">
        <v>386</v>
      </c>
      <c r="Z7" s="296"/>
      <c r="AA7" s="296"/>
      <c r="AB7" s="296"/>
      <c r="AC7" s="296"/>
      <c r="AD7" s="396"/>
      <c r="AE7" s="382" t="s">
        <v>759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84.75" customHeight="1" x14ac:dyDescent="0.15">
      <c r="A9" s="123" t="s">
        <v>23</v>
      </c>
      <c r="B9" s="124"/>
      <c r="C9" s="124"/>
      <c r="D9" s="124"/>
      <c r="E9" s="124"/>
      <c r="F9" s="124"/>
      <c r="G9" s="572" t="s">
        <v>758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70</v>
      </c>
      <c r="Q13" s="164"/>
      <c r="R13" s="164"/>
      <c r="S13" s="164"/>
      <c r="T13" s="164"/>
      <c r="U13" s="164"/>
      <c r="V13" s="165"/>
      <c r="W13" s="163">
        <v>70</v>
      </c>
      <c r="X13" s="164"/>
      <c r="Y13" s="164"/>
      <c r="Z13" s="164"/>
      <c r="AA13" s="164"/>
      <c r="AB13" s="164"/>
      <c r="AC13" s="165"/>
      <c r="AD13" s="163">
        <v>51</v>
      </c>
      <c r="AE13" s="164"/>
      <c r="AF13" s="164"/>
      <c r="AG13" s="164"/>
      <c r="AH13" s="164"/>
      <c r="AI13" s="164"/>
      <c r="AJ13" s="165"/>
      <c r="AK13" s="163">
        <v>51</v>
      </c>
      <c r="AL13" s="164"/>
      <c r="AM13" s="164"/>
      <c r="AN13" s="164"/>
      <c r="AO13" s="164"/>
      <c r="AP13" s="164"/>
      <c r="AQ13" s="165"/>
      <c r="AR13" s="160">
        <v>51</v>
      </c>
      <c r="AS13" s="161"/>
      <c r="AT13" s="161"/>
      <c r="AU13" s="161"/>
      <c r="AV13" s="161"/>
      <c r="AW13" s="161"/>
      <c r="AX13" s="394"/>
    </row>
    <row r="14" spans="1:50" ht="21" customHeight="1" x14ac:dyDescent="0.15">
      <c r="A14" s="120"/>
      <c r="B14" s="121"/>
      <c r="C14" s="121"/>
      <c r="D14" s="121"/>
      <c r="E14" s="121"/>
      <c r="F14" s="122"/>
      <c r="G14" s="747"/>
      <c r="H14" s="748"/>
      <c r="I14" s="575" t="s">
        <v>8</v>
      </c>
      <c r="J14" s="629"/>
      <c r="K14" s="629"/>
      <c r="L14" s="629"/>
      <c r="M14" s="629"/>
      <c r="N14" s="629"/>
      <c r="O14" s="630"/>
      <c r="P14" s="163" t="s">
        <v>714</v>
      </c>
      <c r="Q14" s="164"/>
      <c r="R14" s="164"/>
      <c r="S14" s="164"/>
      <c r="T14" s="164"/>
      <c r="U14" s="164"/>
      <c r="V14" s="165"/>
      <c r="W14" s="163" t="s">
        <v>714</v>
      </c>
      <c r="X14" s="164"/>
      <c r="Y14" s="164"/>
      <c r="Z14" s="164"/>
      <c r="AA14" s="164"/>
      <c r="AB14" s="164"/>
      <c r="AC14" s="165"/>
      <c r="AD14" s="163">
        <v>161</v>
      </c>
      <c r="AE14" s="164"/>
      <c r="AF14" s="164"/>
      <c r="AG14" s="164"/>
      <c r="AH14" s="164"/>
      <c r="AI14" s="164"/>
      <c r="AJ14" s="165"/>
      <c r="AK14" s="163" t="s">
        <v>744</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161</v>
      </c>
      <c r="AL15" s="164"/>
      <c r="AM15" s="164"/>
      <c r="AN15" s="164"/>
      <c r="AO15" s="164"/>
      <c r="AP15" s="164"/>
      <c r="AQ15" s="165"/>
      <c r="AR15" s="163" t="s">
        <v>833</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v>-161</v>
      </c>
      <c r="AE16" s="164"/>
      <c r="AF16" s="164"/>
      <c r="AG16" s="164"/>
      <c r="AH16" s="164"/>
      <c r="AI16" s="164"/>
      <c r="AJ16" s="165"/>
      <c r="AK16" s="163" t="s">
        <v>828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9"/>
      <c r="H18" s="750"/>
      <c r="I18" s="737" t="s">
        <v>20</v>
      </c>
      <c r="J18" s="738"/>
      <c r="K18" s="738"/>
      <c r="L18" s="738"/>
      <c r="M18" s="738"/>
      <c r="N18" s="738"/>
      <c r="O18" s="739"/>
      <c r="P18" s="169">
        <f>SUM(P13:V17)</f>
        <v>70</v>
      </c>
      <c r="Q18" s="170"/>
      <c r="R18" s="170"/>
      <c r="S18" s="170"/>
      <c r="T18" s="170"/>
      <c r="U18" s="170"/>
      <c r="V18" s="171"/>
      <c r="W18" s="169">
        <f>SUM(W13:AC17)</f>
        <v>70</v>
      </c>
      <c r="X18" s="170"/>
      <c r="Y18" s="170"/>
      <c r="Z18" s="170"/>
      <c r="AA18" s="170"/>
      <c r="AB18" s="170"/>
      <c r="AC18" s="171"/>
      <c r="AD18" s="169">
        <f>SUM(AD13:AJ17)</f>
        <v>51</v>
      </c>
      <c r="AE18" s="170"/>
      <c r="AF18" s="170"/>
      <c r="AG18" s="170"/>
      <c r="AH18" s="170"/>
      <c r="AI18" s="170"/>
      <c r="AJ18" s="171"/>
      <c r="AK18" s="169">
        <f>SUM(AK13:AQ17)</f>
        <v>212</v>
      </c>
      <c r="AL18" s="170"/>
      <c r="AM18" s="170"/>
      <c r="AN18" s="170"/>
      <c r="AO18" s="170"/>
      <c r="AP18" s="170"/>
      <c r="AQ18" s="171"/>
      <c r="AR18" s="169">
        <f>SUM(AR13:AX17)</f>
        <v>51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29</v>
      </c>
      <c r="Q19" s="164"/>
      <c r="R19" s="164"/>
      <c r="S19" s="164"/>
      <c r="T19" s="164"/>
      <c r="U19" s="164"/>
      <c r="V19" s="165"/>
      <c r="W19" s="163">
        <v>32</v>
      </c>
      <c r="X19" s="164"/>
      <c r="Y19" s="164"/>
      <c r="Z19" s="164"/>
      <c r="AA19" s="164"/>
      <c r="AB19" s="164"/>
      <c r="AC19" s="165"/>
      <c r="AD19" s="163">
        <v>31</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0.41428571428571431</v>
      </c>
      <c r="Q20" s="539"/>
      <c r="R20" s="539"/>
      <c r="S20" s="539"/>
      <c r="T20" s="539"/>
      <c r="U20" s="539"/>
      <c r="V20" s="539"/>
      <c r="W20" s="539">
        <f t="shared" ref="W20" si="0">IF(W18=0, "-", SUM(W19)/W18)</f>
        <v>0.45714285714285713</v>
      </c>
      <c r="X20" s="539"/>
      <c r="Y20" s="539"/>
      <c r="Z20" s="539"/>
      <c r="AA20" s="539"/>
      <c r="AB20" s="539"/>
      <c r="AC20" s="539"/>
      <c r="AD20" s="539">
        <f t="shared" ref="AD20" si="1">IF(AD18=0, "-", SUM(AD19)/AD18)</f>
        <v>0.60784313725490191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9" t="s">
        <v>351</v>
      </c>
      <c r="H21" s="930"/>
      <c r="I21" s="930"/>
      <c r="J21" s="930"/>
      <c r="K21" s="930"/>
      <c r="L21" s="930"/>
      <c r="M21" s="930"/>
      <c r="N21" s="930"/>
      <c r="O21" s="930"/>
      <c r="P21" s="539">
        <f>IF(P19=0, "-", SUM(P19)/SUM(P13,P14))</f>
        <v>0.41428571428571431</v>
      </c>
      <c r="Q21" s="539"/>
      <c r="R21" s="539"/>
      <c r="S21" s="539"/>
      <c r="T21" s="539"/>
      <c r="U21" s="539"/>
      <c r="V21" s="539"/>
      <c r="W21" s="539">
        <f t="shared" ref="W21" si="2">IF(W19=0, "-", SUM(W19)/SUM(W13,W14))</f>
        <v>0.45714285714285713</v>
      </c>
      <c r="X21" s="539"/>
      <c r="Y21" s="539"/>
      <c r="Z21" s="539"/>
      <c r="AA21" s="539"/>
      <c r="AB21" s="539"/>
      <c r="AC21" s="539"/>
      <c r="AD21" s="539">
        <f t="shared" ref="AD21" si="3">IF(AD19=0, "-", SUM(AD19)/SUM(AD13,AD14))</f>
        <v>0.14622641509433962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51</v>
      </c>
      <c r="Q23" s="161"/>
      <c r="R23" s="161"/>
      <c r="S23" s="161"/>
      <c r="T23" s="161"/>
      <c r="U23" s="161"/>
      <c r="V23" s="162"/>
      <c r="W23" s="160">
        <v>51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51</v>
      </c>
      <c r="Q29" s="164"/>
      <c r="R29" s="164"/>
      <c r="S29" s="164"/>
      <c r="T29" s="164"/>
      <c r="U29" s="164"/>
      <c r="V29" s="165"/>
      <c r="W29" s="211">
        <f>AR13</f>
        <v>51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346</v>
      </c>
      <c r="B30" s="510"/>
      <c r="C30" s="510"/>
      <c r="D30" s="510"/>
      <c r="E30" s="510"/>
      <c r="F30" s="511"/>
      <c r="G30" s="650" t="s">
        <v>146</v>
      </c>
      <c r="H30" s="390"/>
      <c r="I30" s="390"/>
      <c r="J30" s="390"/>
      <c r="K30" s="390"/>
      <c r="L30" s="390"/>
      <c r="M30" s="390"/>
      <c r="N30" s="390"/>
      <c r="O30" s="579"/>
      <c r="P30" s="578" t="s">
        <v>59</v>
      </c>
      <c r="Q30" s="390"/>
      <c r="R30" s="390"/>
      <c r="S30" s="390"/>
      <c r="T30" s="390"/>
      <c r="U30" s="390"/>
      <c r="V30" s="390"/>
      <c r="W30" s="390"/>
      <c r="X30" s="579"/>
      <c r="Y30" s="465"/>
      <c r="Z30" s="466"/>
      <c r="AA30" s="467"/>
      <c r="AB30" s="385" t="s">
        <v>11</v>
      </c>
      <c r="AC30" s="386"/>
      <c r="AD30" s="387"/>
      <c r="AE30" s="385" t="s">
        <v>387</v>
      </c>
      <c r="AF30" s="386"/>
      <c r="AG30" s="386"/>
      <c r="AH30" s="387"/>
      <c r="AI30" s="388" t="s">
        <v>409</v>
      </c>
      <c r="AJ30" s="388"/>
      <c r="AK30" s="388"/>
      <c r="AL30" s="385"/>
      <c r="AM30" s="388" t="s">
        <v>506</v>
      </c>
      <c r="AN30" s="388"/>
      <c r="AO30" s="388"/>
      <c r="AP30" s="385"/>
      <c r="AQ30" s="641" t="s">
        <v>232</v>
      </c>
      <c r="AR30" s="642"/>
      <c r="AS30" s="642"/>
      <c r="AT30" s="643"/>
      <c r="AU30" s="390" t="s">
        <v>134</v>
      </c>
      <c r="AV30" s="390"/>
      <c r="AW30" s="390"/>
      <c r="AX30" s="391"/>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5"/>
      <c r="AC31" s="336"/>
      <c r="AD31" s="337"/>
      <c r="AE31" s="335"/>
      <c r="AF31" s="336"/>
      <c r="AG31" s="336"/>
      <c r="AH31" s="337"/>
      <c r="AI31" s="389"/>
      <c r="AJ31" s="389"/>
      <c r="AK31" s="389"/>
      <c r="AL31" s="335"/>
      <c r="AM31" s="389"/>
      <c r="AN31" s="389"/>
      <c r="AO31" s="389"/>
      <c r="AP31" s="335"/>
      <c r="AQ31" s="231" t="s">
        <v>714</v>
      </c>
      <c r="AR31" s="178"/>
      <c r="AS31" s="179" t="s">
        <v>233</v>
      </c>
      <c r="AT31" s="202"/>
      <c r="AU31" s="271">
        <v>3</v>
      </c>
      <c r="AV31" s="271"/>
      <c r="AW31" s="378" t="s">
        <v>179</v>
      </c>
      <c r="AX31" s="379"/>
    </row>
    <row r="32" spans="1:50" ht="23.25" customHeight="1" x14ac:dyDescent="0.15">
      <c r="A32" s="515"/>
      <c r="B32" s="513"/>
      <c r="C32" s="513"/>
      <c r="D32" s="513"/>
      <c r="E32" s="513"/>
      <c r="F32" s="514"/>
      <c r="G32" s="540" t="s">
        <v>717</v>
      </c>
      <c r="H32" s="541"/>
      <c r="I32" s="541"/>
      <c r="J32" s="541"/>
      <c r="K32" s="541"/>
      <c r="L32" s="541"/>
      <c r="M32" s="541"/>
      <c r="N32" s="541"/>
      <c r="O32" s="542"/>
      <c r="P32" s="191" t="s">
        <v>782</v>
      </c>
      <c r="Q32" s="191"/>
      <c r="R32" s="191"/>
      <c r="S32" s="191"/>
      <c r="T32" s="191"/>
      <c r="U32" s="191"/>
      <c r="V32" s="191"/>
      <c r="W32" s="191"/>
      <c r="X32" s="233"/>
      <c r="Y32" s="342" t="s">
        <v>12</v>
      </c>
      <c r="Z32" s="549"/>
      <c r="AA32" s="550"/>
      <c r="AB32" s="551" t="s">
        <v>718</v>
      </c>
      <c r="AC32" s="551"/>
      <c r="AD32" s="551"/>
      <c r="AE32" s="366">
        <v>34</v>
      </c>
      <c r="AF32" s="367"/>
      <c r="AG32" s="367"/>
      <c r="AH32" s="367"/>
      <c r="AI32" s="366">
        <v>33</v>
      </c>
      <c r="AJ32" s="367"/>
      <c r="AK32" s="367"/>
      <c r="AL32" s="367"/>
      <c r="AM32" s="366">
        <v>33</v>
      </c>
      <c r="AN32" s="367"/>
      <c r="AO32" s="367"/>
      <c r="AP32" s="367"/>
      <c r="AQ32" s="166" t="s">
        <v>714</v>
      </c>
      <c r="AR32" s="167"/>
      <c r="AS32" s="167"/>
      <c r="AT32" s="168"/>
      <c r="AU32" s="367" t="s">
        <v>714</v>
      </c>
      <c r="AV32" s="367"/>
      <c r="AW32" s="367"/>
      <c r="AX32" s="368"/>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718</v>
      </c>
      <c r="AC33" s="522"/>
      <c r="AD33" s="522"/>
      <c r="AE33" s="366">
        <v>30</v>
      </c>
      <c r="AF33" s="367"/>
      <c r="AG33" s="367"/>
      <c r="AH33" s="367"/>
      <c r="AI33" s="366">
        <v>34</v>
      </c>
      <c r="AJ33" s="367"/>
      <c r="AK33" s="367"/>
      <c r="AL33" s="367"/>
      <c r="AM33" s="366">
        <v>33</v>
      </c>
      <c r="AN33" s="367"/>
      <c r="AO33" s="367"/>
      <c r="AP33" s="367"/>
      <c r="AQ33" s="166" t="s">
        <v>714</v>
      </c>
      <c r="AR33" s="167"/>
      <c r="AS33" s="167"/>
      <c r="AT33" s="168"/>
      <c r="AU33" s="367">
        <f>AM32</f>
        <v>33</v>
      </c>
      <c r="AV33" s="367"/>
      <c r="AW33" s="367"/>
      <c r="AX33" s="368"/>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6">
        <v>88.235294117647101</v>
      </c>
      <c r="AF34" s="367"/>
      <c r="AG34" s="367"/>
      <c r="AH34" s="367"/>
      <c r="AI34" s="366">
        <v>103</v>
      </c>
      <c r="AJ34" s="367"/>
      <c r="AK34" s="367"/>
      <c r="AL34" s="367"/>
      <c r="AM34" s="366">
        <v>100</v>
      </c>
      <c r="AN34" s="367"/>
      <c r="AO34" s="367"/>
      <c r="AP34" s="367"/>
      <c r="AQ34" s="166" t="s">
        <v>714</v>
      </c>
      <c r="AR34" s="167"/>
      <c r="AS34" s="167"/>
      <c r="AT34" s="168"/>
      <c r="AU34" s="367" t="s">
        <v>714</v>
      </c>
      <c r="AV34" s="367"/>
      <c r="AW34" s="367"/>
      <c r="AX34" s="368"/>
    </row>
    <row r="35" spans="1:51" ht="23.25" customHeight="1" x14ac:dyDescent="0.15">
      <c r="A35" s="902" t="s">
        <v>377</v>
      </c>
      <c r="B35" s="903"/>
      <c r="C35" s="903"/>
      <c r="D35" s="903"/>
      <c r="E35" s="903"/>
      <c r="F35" s="904"/>
      <c r="G35" s="908" t="s">
        <v>719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44" t="s">
        <v>346</v>
      </c>
      <c r="B37" s="645"/>
      <c r="C37" s="645"/>
      <c r="D37" s="645"/>
      <c r="E37" s="645"/>
      <c r="F37" s="646"/>
      <c r="G37" s="565" t="s">
        <v>146</v>
      </c>
      <c r="H37" s="380"/>
      <c r="I37" s="380"/>
      <c r="J37" s="380"/>
      <c r="K37" s="380"/>
      <c r="L37" s="380"/>
      <c r="M37" s="380"/>
      <c r="N37" s="380"/>
      <c r="O37" s="566"/>
      <c r="P37" s="631" t="s">
        <v>59</v>
      </c>
      <c r="Q37" s="380"/>
      <c r="R37" s="380"/>
      <c r="S37" s="380"/>
      <c r="T37" s="380"/>
      <c r="U37" s="380"/>
      <c r="V37" s="380"/>
      <c r="W37" s="380"/>
      <c r="X37" s="566"/>
      <c r="Y37" s="632"/>
      <c r="Z37" s="633"/>
      <c r="AA37" s="634"/>
      <c r="AB37" s="635" t="s">
        <v>11</v>
      </c>
      <c r="AC37" s="636"/>
      <c r="AD37" s="637"/>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1</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5"/>
      <c r="AC38" s="336"/>
      <c r="AD38" s="337"/>
      <c r="AE38" s="338"/>
      <c r="AF38" s="338"/>
      <c r="AG38" s="338"/>
      <c r="AH38" s="338"/>
      <c r="AI38" s="338"/>
      <c r="AJ38" s="338"/>
      <c r="AK38" s="338"/>
      <c r="AL38" s="338"/>
      <c r="AM38" s="338"/>
      <c r="AN38" s="338"/>
      <c r="AO38" s="338"/>
      <c r="AP38" s="338"/>
      <c r="AQ38" s="231" t="s">
        <v>714</v>
      </c>
      <c r="AR38" s="178"/>
      <c r="AS38" s="179" t="s">
        <v>233</v>
      </c>
      <c r="AT38" s="202"/>
      <c r="AU38" s="271">
        <v>3</v>
      </c>
      <c r="AV38" s="271"/>
      <c r="AW38" s="378" t="s">
        <v>179</v>
      </c>
      <c r="AX38" s="379"/>
      <c r="AY38">
        <f>$AY$37</f>
        <v>1</v>
      </c>
    </row>
    <row r="39" spans="1:51" ht="23.25" customHeight="1" x14ac:dyDescent="0.15">
      <c r="A39" s="515"/>
      <c r="B39" s="513"/>
      <c r="C39" s="513"/>
      <c r="D39" s="513"/>
      <c r="E39" s="513"/>
      <c r="F39" s="514"/>
      <c r="G39" s="540" t="s">
        <v>720</v>
      </c>
      <c r="H39" s="541"/>
      <c r="I39" s="541"/>
      <c r="J39" s="541"/>
      <c r="K39" s="541"/>
      <c r="L39" s="541"/>
      <c r="M39" s="541"/>
      <c r="N39" s="541"/>
      <c r="O39" s="542"/>
      <c r="P39" s="191" t="s">
        <v>720</v>
      </c>
      <c r="Q39" s="191"/>
      <c r="R39" s="191"/>
      <c r="S39" s="191"/>
      <c r="T39" s="191"/>
      <c r="U39" s="191"/>
      <c r="V39" s="191"/>
      <c r="W39" s="191"/>
      <c r="X39" s="233"/>
      <c r="Y39" s="342" t="s">
        <v>12</v>
      </c>
      <c r="Z39" s="549"/>
      <c r="AA39" s="550"/>
      <c r="AB39" s="551" t="s">
        <v>721</v>
      </c>
      <c r="AC39" s="551"/>
      <c r="AD39" s="551"/>
      <c r="AE39" s="366">
        <v>20</v>
      </c>
      <c r="AF39" s="367"/>
      <c r="AG39" s="367"/>
      <c r="AH39" s="367"/>
      <c r="AI39" s="366">
        <v>21</v>
      </c>
      <c r="AJ39" s="367"/>
      <c r="AK39" s="367"/>
      <c r="AL39" s="367"/>
      <c r="AM39" s="366">
        <v>21</v>
      </c>
      <c r="AN39" s="367"/>
      <c r="AO39" s="367"/>
      <c r="AP39" s="367"/>
      <c r="AQ39" s="166" t="s">
        <v>714</v>
      </c>
      <c r="AR39" s="167"/>
      <c r="AS39" s="167"/>
      <c r="AT39" s="168"/>
      <c r="AU39" s="367" t="s">
        <v>714</v>
      </c>
      <c r="AV39" s="367"/>
      <c r="AW39" s="367"/>
      <c r="AX39" s="368"/>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721</v>
      </c>
      <c r="AC40" s="522"/>
      <c r="AD40" s="522"/>
      <c r="AE40" s="366">
        <v>47</v>
      </c>
      <c r="AF40" s="367"/>
      <c r="AG40" s="367"/>
      <c r="AH40" s="367"/>
      <c r="AI40" s="366">
        <v>47</v>
      </c>
      <c r="AJ40" s="367"/>
      <c r="AK40" s="367"/>
      <c r="AL40" s="367"/>
      <c r="AM40" s="366">
        <v>47</v>
      </c>
      <c r="AN40" s="367"/>
      <c r="AO40" s="367"/>
      <c r="AP40" s="367"/>
      <c r="AQ40" s="166" t="s">
        <v>714</v>
      </c>
      <c r="AR40" s="167"/>
      <c r="AS40" s="167"/>
      <c r="AT40" s="168"/>
      <c r="AU40" s="367">
        <v>47</v>
      </c>
      <c r="AV40" s="367"/>
      <c r="AW40" s="367"/>
      <c r="AX40" s="368"/>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6">
        <v>42.5</v>
      </c>
      <c r="AF41" s="367"/>
      <c r="AG41" s="367"/>
      <c r="AH41" s="367"/>
      <c r="AI41" s="366">
        <v>44.7</v>
      </c>
      <c r="AJ41" s="367"/>
      <c r="AK41" s="367"/>
      <c r="AL41" s="367"/>
      <c r="AM41" s="366">
        <v>44.7</v>
      </c>
      <c r="AN41" s="367"/>
      <c r="AO41" s="367"/>
      <c r="AP41" s="367"/>
      <c r="AQ41" s="166" t="s">
        <v>714</v>
      </c>
      <c r="AR41" s="167"/>
      <c r="AS41" s="167"/>
      <c r="AT41" s="168"/>
      <c r="AU41" s="367" t="s">
        <v>714</v>
      </c>
      <c r="AV41" s="367"/>
      <c r="AW41" s="367"/>
      <c r="AX41" s="368"/>
      <c r="AY41">
        <f t="shared" si="4"/>
        <v>1</v>
      </c>
    </row>
    <row r="42" spans="1:51" ht="23.25" customHeight="1" x14ac:dyDescent="0.15">
      <c r="A42" s="902" t="s">
        <v>377</v>
      </c>
      <c r="B42" s="903"/>
      <c r="C42" s="903"/>
      <c r="D42" s="903"/>
      <c r="E42" s="903"/>
      <c r="F42" s="904"/>
      <c r="G42" s="908" t="s">
        <v>719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1</v>
      </c>
    </row>
    <row r="43" spans="1:5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customHeight="1" x14ac:dyDescent="0.15">
      <c r="A44" s="644" t="s">
        <v>346</v>
      </c>
      <c r="B44" s="645"/>
      <c r="C44" s="645"/>
      <c r="D44" s="645"/>
      <c r="E44" s="645"/>
      <c r="F44" s="646"/>
      <c r="G44" s="565" t="s">
        <v>146</v>
      </c>
      <c r="H44" s="380"/>
      <c r="I44" s="380"/>
      <c r="J44" s="380"/>
      <c r="K44" s="380"/>
      <c r="L44" s="380"/>
      <c r="M44" s="380"/>
      <c r="N44" s="380"/>
      <c r="O44" s="566"/>
      <c r="P44" s="631" t="s">
        <v>59</v>
      </c>
      <c r="Q44" s="380"/>
      <c r="R44" s="380"/>
      <c r="S44" s="380"/>
      <c r="T44" s="380"/>
      <c r="U44" s="380"/>
      <c r="V44" s="380"/>
      <c r="W44" s="380"/>
      <c r="X44" s="566"/>
      <c r="Y44" s="632"/>
      <c r="Z44" s="633"/>
      <c r="AA44" s="634"/>
      <c r="AB44" s="635" t="s">
        <v>11</v>
      </c>
      <c r="AC44" s="636"/>
      <c r="AD44" s="637"/>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1</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5"/>
      <c r="AC45" s="336"/>
      <c r="AD45" s="337"/>
      <c r="AE45" s="338"/>
      <c r="AF45" s="338"/>
      <c r="AG45" s="338"/>
      <c r="AH45" s="338"/>
      <c r="AI45" s="338"/>
      <c r="AJ45" s="338"/>
      <c r="AK45" s="338"/>
      <c r="AL45" s="338"/>
      <c r="AM45" s="338"/>
      <c r="AN45" s="338"/>
      <c r="AO45" s="338"/>
      <c r="AP45" s="338"/>
      <c r="AQ45" s="231" t="s">
        <v>714</v>
      </c>
      <c r="AR45" s="178"/>
      <c r="AS45" s="179" t="s">
        <v>233</v>
      </c>
      <c r="AT45" s="202"/>
      <c r="AU45" s="271">
        <v>3</v>
      </c>
      <c r="AV45" s="271"/>
      <c r="AW45" s="378" t="s">
        <v>179</v>
      </c>
      <c r="AX45" s="379"/>
      <c r="AY45">
        <f>$AY$44</f>
        <v>1</v>
      </c>
    </row>
    <row r="46" spans="1:51" ht="23.25" customHeight="1" x14ac:dyDescent="0.15">
      <c r="A46" s="515"/>
      <c r="B46" s="513"/>
      <c r="C46" s="513"/>
      <c r="D46" s="513"/>
      <c r="E46" s="513"/>
      <c r="F46" s="514"/>
      <c r="G46" s="540" t="s">
        <v>722</v>
      </c>
      <c r="H46" s="541"/>
      <c r="I46" s="541"/>
      <c r="J46" s="541"/>
      <c r="K46" s="541"/>
      <c r="L46" s="541"/>
      <c r="M46" s="541"/>
      <c r="N46" s="541"/>
      <c r="O46" s="542"/>
      <c r="P46" s="191" t="s">
        <v>784</v>
      </c>
      <c r="Q46" s="191"/>
      <c r="R46" s="191"/>
      <c r="S46" s="191"/>
      <c r="T46" s="191"/>
      <c r="U46" s="191"/>
      <c r="V46" s="191"/>
      <c r="W46" s="191"/>
      <c r="X46" s="233"/>
      <c r="Y46" s="342" t="s">
        <v>12</v>
      </c>
      <c r="Z46" s="549"/>
      <c r="AA46" s="550"/>
      <c r="AB46" s="551" t="s">
        <v>723</v>
      </c>
      <c r="AC46" s="551"/>
      <c r="AD46" s="551"/>
      <c r="AE46" s="361">
        <v>6</v>
      </c>
      <c r="AF46" s="361"/>
      <c r="AG46" s="361"/>
      <c r="AH46" s="361"/>
      <c r="AI46" s="361">
        <v>6</v>
      </c>
      <c r="AJ46" s="361"/>
      <c r="AK46" s="361"/>
      <c r="AL46" s="361"/>
      <c r="AM46" s="361">
        <v>6</v>
      </c>
      <c r="AN46" s="361"/>
      <c r="AO46" s="361"/>
      <c r="AP46" s="361"/>
      <c r="AQ46" s="166" t="s">
        <v>714</v>
      </c>
      <c r="AR46" s="167"/>
      <c r="AS46" s="167"/>
      <c r="AT46" s="168"/>
      <c r="AU46" s="367" t="s">
        <v>714</v>
      </c>
      <c r="AV46" s="367"/>
      <c r="AW46" s="367"/>
      <c r="AX46" s="368"/>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723</v>
      </c>
      <c r="AC47" s="522"/>
      <c r="AD47" s="522"/>
      <c r="AE47" s="366">
        <v>6</v>
      </c>
      <c r="AF47" s="367"/>
      <c r="AG47" s="367"/>
      <c r="AH47" s="367"/>
      <c r="AI47" s="366">
        <v>6</v>
      </c>
      <c r="AJ47" s="367"/>
      <c r="AK47" s="367"/>
      <c r="AL47" s="367"/>
      <c r="AM47" s="366">
        <v>6</v>
      </c>
      <c r="AN47" s="367"/>
      <c r="AO47" s="367"/>
      <c r="AP47" s="367"/>
      <c r="AQ47" s="166" t="s">
        <v>714</v>
      </c>
      <c r="AR47" s="167"/>
      <c r="AS47" s="167"/>
      <c r="AT47" s="168"/>
      <c r="AU47" s="367">
        <v>6</v>
      </c>
      <c r="AV47" s="367"/>
      <c r="AW47" s="367"/>
      <c r="AX47" s="368"/>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6">
        <v>100</v>
      </c>
      <c r="AF48" s="367"/>
      <c r="AG48" s="367"/>
      <c r="AH48" s="367"/>
      <c r="AI48" s="366">
        <v>100</v>
      </c>
      <c r="AJ48" s="367"/>
      <c r="AK48" s="367"/>
      <c r="AL48" s="367"/>
      <c r="AM48" s="366">
        <v>100</v>
      </c>
      <c r="AN48" s="367"/>
      <c r="AO48" s="367"/>
      <c r="AP48" s="367"/>
      <c r="AQ48" s="166" t="s">
        <v>714</v>
      </c>
      <c r="AR48" s="167"/>
      <c r="AS48" s="167"/>
      <c r="AT48" s="168"/>
      <c r="AU48" s="367" t="s">
        <v>714</v>
      </c>
      <c r="AV48" s="367"/>
      <c r="AW48" s="367"/>
      <c r="AX48" s="368"/>
      <c r="AY48">
        <f t="shared" si="5"/>
        <v>1</v>
      </c>
    </row>
    <row r="49" spans="1:51" ht="23.25" customHeight="1" x14ac:dyDescent="0.15">
      <c r="A49" s="902" t="s">
        <v>377</v>
      </c>
      <c r="B49" s="903"/>
      <c r="C49" s="903"/>
      <c r="D49" s="903"/>
      <c r="E49" s="903"/>
      <c r="F49" s="904"/>
      <c r="G49" s="908" t="s">
        <v>783</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1</v>
      </c>
    </row>
    <row r="50" spans="1:5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1</v>
      </c>
    </row>
    <row r="51" spans="1:51" ht="18.75" customHeight="1" x14ac:dyDescent="0.15">
      <c r="A51" s="512" t="s">
        <v>346</v>
      </c>
      <c r="B51" s="513"/>
      <c r="C51" s="513"/>
      <c r="D51" s="513"/>
      <c r="E51" s="513"/>
      <c r="F51" s="514"/>
      <c r="G51" s="565" t="s">
        <v>146</v>
      </c>
      <c r="H51" s="380"/>
      <c r="I51" s="380"/>
      <c r="J51" s="380"/>
      <c r="K51" s="380"/>
      <c r="L51" s="380"/>
      <c r="M51" s="380"/>
      <c r="N51" s="380"/>
      <c r="O51" s="566"/>
      <c r="P51" s="631" t="s">
        <v>59</v>
      </c>
      <c r="Q51" s="380"/>
      <c r="R51" s="380"/>
      <c r="S51" s="380"/>
      <c r="T51" s="380"/>
      <c r="U51" s="380"/>
      <c r="V51" s="380"/>
      <c r="W51" s="380"/>
      <c r="X51" s="566"/>
      <c r="Y51" s="632"/>
      <c r="Z51" s="633"/>
      <c r="AA51" s="634"/>
      <c r="AB51" s="635" t="s">
        <v>11</v>
      </c>
      <c r="AC51" s="636"/>
      <c r="AD51" s="637"/>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1</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5"/>
      <c r="AC52" s="336"/>
      <c r="AD52" s="337"/>
      <c r="AE52" s="338"/>
      <c r="AF52" s="338"/>
      <c r="AG52" s="338"/>
      <c r="AH52" s="338"/>
      <c r="AI52" s="338"/>
      <c r="AJ52" s="338"/>
      <c r="AK52" s="338"/>
      <c r="AL52" s="338"/>
      <c r="AM52" s="338"/>
      <c r="AN52" s="338"/>
      <c r="AO52" s="338"/>
      <c r="AP52" s="338"/>
      <c r="AQ52" s="231" t="s">
        <v>714</v>
      </c>
      <c r="AR52" s="178"/>
      <c r="AS52" s="179" t="s">
        <v>233</v>
      </c>
      <c r="AT52" s="202"/>
      <c r="AU52" s="271">
        <v>3</v>
      </c>
      <c r="AV52" s="271"/>
      <c r="AW52" s="378" t="s">
        <v>179</v>
      </c>
      <c r="AX52" s="379"/>
      <c r="AY52">
        <f>$AY$51</f>
        <v>1</v>
      </c>
    </row>
    <row r="53" spans="1:51" ht="23.25" customHeight="1" x14ac:dyDescent="0.15">
      <c r="A53" s="515"/>
      <c r="B53" s="513"/>
      <c r="C53" s="513"/>
      <c r="D53" s="513"/>
      <c r="E53" s="513"/>
      <c r="F53" s="514"/>
      <c r="G53" s="540" t="s">
        <v>724</v>
      </c>
      <c r="H53" s="541"/>
      <c r="I53" s="541"/>
      <c r="J53" s="541"/>
      <c r="K53" s="541"/>
      <c r="L53" s="541"/>
      <c r="M53" s="541"/>
      <c r="N53" s="541"/>
      <c r="O53" s="542"/>
      <c r="P53" s="191" t="s">
        <v>724</v>
      </c>
      <c r="Q53" s="191"/>
      <c r="R53" s="191"/>
      <c r="S53" s="191"/>
      <c r="T53" s="191"/>
      <c r="U53" s="191"/>
      <c r="V53" s="191"/>
      <c r="W53" s="191"/>
      <c r="X53" s="233"/>
      <c r="Y53" s="342" t="s">
        <v>12</v>
      </c>
      <c r="Z53" s="549"/>
      <c r="AA53" s="550"/>
      <c r="AB53" s="551" t="s">
        <v>723</v>
      </c>
      <c r="AC53" s="551"/>
      <c r="AD53" s="551"/>
      <c r="AE53" s="366" t="s">
        <v>714</v>
      </c>
      <c r="AF53" s="367"/>
      <c r="AG53" s="367"/>
      <c r="AH53" s="367"/>
      <c r="AI53" s="366" t="s">
        <v>714</v>
      </c>
      <c r="AJ53" s="367"/>
      <c r="AK53" s="367"/>
      <c r="AL53" s="367"/>
      <c r="AM53" s="366" t="s">
        <v>760</v>
      </c>
      <c r="AN53" s="367"/>
      <c r="AO53" s="367"/>
      <c r="AP53" s="367"/>
      <c r="AQ53" s="166" t="s">
        <v>714</v>
      </c>
      <c r="AR53" s="167"/>
      <c r="AS53" s="167"/>
      <c r="AT53" s="168"/>
      <c r="AU53" s="367" t="s">
        <v>714</v>
      </c>
      <c r="AV53" s="367"/>
      <c r="AW53" s="367"/>
      <c r="AX53" s="368"/>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723</v>
      </c>
      <c r="AC54" s="522"/>
      <c r="AD54" s="522"/>
      <c r="AE54" s="366" t="s">
        <v>714</v>
      </c>
      <c r="AF54" s="367"/>
      <c r="AG54" s="367"/>
      <c r="AH54" s="367"/>
      <c r="AI54" s="366" t="s">
        <v>714</v>
      </c>
      <c r="AJ54" s="367"/>
      <c r="AK54" s="367"/>
      <c r="AL54" s="367"/>
      <c r="AM54" s="366" t="s">
        <v>760</v>
      </c>
      <c r="AN54" s="367"/>
      <c r="AO54" s="367"/>
      <c r="AP54" s="367"/>
      <c r="AQ54" s="166" t="s">
        <v>714</v>
      </c>
      <c r="AR54" s="167"/>
      <c r="AS54" s="167"/>
      <c r="AT54" s="168"/>
      <c r="AU54" s="367" t="s">
        <v>760</v>
      </c>
      <c r="AV54" s="367"/>
      <c r="AW54" s="367"/>
      <c r="AX54" s="368"/>
      <c r="AY54">
        <f t="shared" si="6"/>
        <v>1</v>
      </c>
    </row>
    <row r="55" spans="1:51" ht="42.7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6" t="s">
        <v>714</v>
      </c>
      <c r="AF55" s="367"/>
      <c r="AG55" s="367"/>
      <c r="AH55" s="367"/>
      <c r="AI55" s="366" t="s">
        <v>714</v>
      </c>
      <c r="AJ55" s="367"/>
      <c r="AK55" s="367"/>
      <c r="AL55" s="367"/>
      <c r="AM55" s="366" t="s">
        <v>760</v>
      </c>
      <c r="AN55" s="367"/>
      <c r="AO55" s="367"/>
      <c r="AP55" s="367"/>
      <c r="AQ55" s="166" t="s">
        <v>714</v>
      </c>
      <c r="AR55" s="167"/>
      <c r="AS55" s="167"/>
      <c r="AT55" s="168"/>
      <c r="AU55" s="367" t="s">
        <v>714</v>
      </c>
      <c r="AV55" s="367"/>
      <c r="AW55" s="367"/>
      <c r="AX55" s="368"/>
      <c r="AY55">
        <f t="shared" si="6"/>
        <v>1</v>
      </c>
    </row>
    <row r="56" spans="1:51" ht="23.25" customHeight="1" x14ac:dyDescent="0.15">
      <c r="A56" s="902" t="s">
        <v>377</v>
      </c>
      <c r="B56" s="903"/>
      <c r="C56" s="903"/>
      <c r="D56" s="903"/>
      <c r="E56" s="903"/>
      <c r="F56" s="904"/>
      <c r="G56" s="908" t="s">
        <v>719</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1</v>
      </c>
    </row>
    <row r="57" spans="1:51"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1</v>
      </c>
    </row>
    <row r="58" spans="1:51" ht="18.75" hidden="1" customHeight="1" x14ac:dyDescent="0.15">
      <c r="A58" s="512" t="s">
        <v>346</v>
      </c>
      <c r="B58" s="513"/>
      <c r="C58" s="513"/>
      <c r="D58" s="513"/>
      <c r="E58" s="513"/>
      <c r="F58" s="514"/>
      <c r="G58" s="565" t="s">
        <v>146</v>
      </c>
      <c r="H58" s="380"/>
      <c r="I58" s="380"/>
      <c r="J58" s="380"/>
      <c r="K58" s="380"/>
      <c r="L58" s="380"/>
      <c r="M58" s="380"/>
      <c r="N58" s="380"/>
      <c r="O58" s="566"/>
      <c r="P58" s="631" t="s">
        <v>59</v>
      </c>
      <c r="Q58" s="380"/>
      <c r="R58" s="380"/>
      <c r="S58" s="380"/>
      <c r="T58" s="380"/>
      <c r="U58" s="380"/>
      <c r="V58" s="380"/>
      <c r="W58" s="380"/>
      <c r="X58" s="566"/>
      <c r="Y58" s="632"/>
      <c r="Z58" s="633"/>
      <c r="AA58" s="634"/>
      <c r="AB58" s="635" t="s">
        <v>11</v>
      </c>
      <c r="AC58" s="636"/>
      <c r="AD58" s="637"/>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8" t="s">
        <v>387</v>
      </c>
      <c r="AF65" s="338"/>
      <c r="AG65" s="338"/>
      <c r="AH65" s="338"/>
      <c r="AI65" s="338" t="s">
        <v>409</v>
      </c>
      <c r="AJ65" s="338"/>
      <c r="AK65" s="338"/>
      <c r="AL65" s="338"/>
      <c r="AM65" s="338" t="s">
        <v>506</v>
      </c>
      <c r="AN65" s="338"/>
      <c r="AO65" s="338"/>
      <c r="AP65" s="338"/>
      <c r="AQ65" s="215" t="s">
        <v>232</v>
      </c>
      <c r="AR65" s="199"/>
      <c r="AS65" s="199"/>
      <c r="AT65" s="200"/>
      <c r="AU65" s="981" t="s">
        <v>134</v>
      </c>
      <c r="AV65" s="981"/>
      <c r="AW65" s="981"/>
      <c r="AX65" s="982"/>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1"/>
      <c r="AR66" s="178"/>
      <c r="AS66" s="179" t="s">
        <v>233</v>
      </c>
      <c r="AT66" s="202"/>
      <c r="AU66" s="271"/>
      <c r="AV66" s="271"/>
      <c r="AW66" s="863" t="s">
        <v>345</v>
      </c>
      <c r="AX66" s="983"/>
      <c r="AY66">
        <f>$AY$65</f>
        <v>0</v>
      </c>
    </row>
    <row r="67" spans="1:51" ht="23.25" hidden="1" customHeight="1" x14ac:dyDescent="0.15">
      <c r="A67" s="849"/>
      <c r="B67" s="850"/>
      <c r="C67" s="850"/>
      <c r="D67" s="850"/>
      <c r="E67" s="850"/>
      <c r="F67" s="851"/>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366"/>
      <c r="AF67" s="367"/>
      <c r="AG67" s="367"/>
      <c r="AH67" s="367"/>
      <c r="AI67" s="366"/>
      <c r="AJ67" s="367"/>
      <c r="AK67" s="367"/>
      <c r="AL67" s="367"/>
      <c r="AM67" s="366"/>
      <c r="AN67" s="367"/>
      <c r="AO67" s="367"/>
      <c r="AP67" s="367"/>
      <c r="AQ67" s="366"/>
      <c r="AR67" s="367"/>
      <c r="AS67" s="367"/>
      <c r="AT67" s="814"/>
      <c r="AU67" s="367"/>
      <c r="AV67" s="367"/>
      <c r="AW67" s="367"/>
      <c r="AX67" s="368"/>
      <c r="AY67">
        <f t="shared" ref="AY67:AY72" si="8">$AY$65</f>
        <v>0</v>
      </c>
    </row>
    <row r="68" spans="1:51" ht="23.25" hidden="1" customHeight="1" x14ac:dyDescent="0.15">
      <c r="A68" s="849"/>
      <c r="B68" s="850"/>
      <c r="C68" s="850"/>
      <c r="D68" s="850"/>
      <c r="E68" s="850"/>
      <c r="F68" s="851"/>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367</v>
      </c>
      <c r="AC68" s="979"/>
      <c r="AD68" s="979"/>
      <c r="AE68" s="366"/>
      <c r="AF68" s="367"/>
      <c r="AG68" s="367"/>
      <c r="AH68" s="367"/>
      <c r="AI68" s="366"/>
      <c r="AJ68" s="367"/>
      <c r="AK68" s="367"/>
      <c r="AL68" s="367"/>
      <c r="AM68" s="366"/>
      <c r="AN68" s="367"/>
      <c r="AO68" s="367"/>
      <c r="AP68" s="367"/>
      <c r="AQ68" s="366"/>
      <c r="AR68" s="367"/>
      <c r="AS68" s="367"/>
      <c r="AT68" s="814"/>
      <c r="AU68" s="367"/>
      <c r="AV68" s="367"/>
      <c r="AW68" s="367"/>
      <c r="AX68" s="368"/>
      <c r="AY68">
        <f t="shared" si="8"/>
        <v>0</v>
      </c>
    </row>
    <row r="69" spans="1:51" ht="23.25" hidden="1" customHeight="1" x14ac:dyDescent="0.15">
      <c r="A69" s="849"/>
      <c r="B69" s="850"/>
      <c r="C69" s="850"/>
      <c r="D69" s="850"/>
      <c r="E69" s="850"/>
      <c r="F69" s="851"/>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368</v>
      </c>
      <c r="AC69" s="980"/>
      <c r="AD69" s="980"/>
      <c r="AE69" s="374"/>
      <c r="AF69" s="375"/>
      <c r="AG69" s="375"/>
      <c r="AH69" s="375"/>
      <c r="AI69" s="374"/>
      <c r="AJ69" s="375"/>
      <c r="AK69" s="375"/>
      <c r="AL69" s="375"/>
      <c r="AM69" s="374"/>
      <c r="AN69" s="375"/>
      <c r="AO69" s="375"/>
      <c r="AP69" s="375"/>
      <c r="AQ69" s="366"/>
      <c r="AR69" s="367"/>
      <c r="AS69" s="367"/>
      <c r="AT69" s="814"/>
      <c r="AU69" s="367"/>
      <c r="AV69" s="367"/>
      <c r="AW69" s="367"/>
      <c r="AX69" s="368"/>
      <c r="AY69">
        <f t="shared" si="8"/>
        <v>0</v>
      </c>
    </row>
    <row r="70" spans="1:51" ht="23.25" hidden="1" customHeight="1" x14ac:dyDescent="0.15">
      <c r="A70" s="849" t="s">
        <v>352</v>
      </c>
      <c r="B70" s="850"/>
      <c r="C70" s="850"/>
      <c r="D70" s="850"/>
      <c r="E70" s="850"/>
      <c r="F70" s="851"/>
      <c r="G70" s="944" t="s">
        <v>235</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366"/>
      <c r="AF70" s="367"/>
      <c r="AG70" s="367"/>
      <c r="AH70" s="367"/>
      <c r="AI70" s="366"/>
      <c r="AJ70" s="367"/>
      <c r="AK70" s="367"/>
      <c r="AL70" s="367"/>
      <c r="AM70" s="366"/>
      <c r="AN70" s="367"/>
      <c r="AO70" s="367"/>
      <c r="AP70" s="367"/>
      <c r="AQ70" s="366"/>
      <c r="AR70" s="367"/>
      <c r="AS70" s="367"/>
      <c r="AT70" s="814"/>
      <c r="AU70" s="367"/>
      <c r="AV70" s="367"/>
      <c r="AW70" s="367"/>
      <c r="AX70" s="368"/>
      <c r="AY70">
        <f t="shared" si="8"/>
        <v>0</v>
      </c>
    </row>
    <row r="71" spans="1:51" ht="23.25" hidden="1" customHeight="1" x14ac:dyDescent="0.15">
      <c r="A71" s="849"/>
      <c r="B71" s="850"/>
      <c r="C71" s="850"/>
      <c r="D71" s="850"/>
      <c r="E71" s="850"/>
      <c r="F71" s="851"/>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367</v>
      </c>
      <c r="AC71" s="979"/>
      <c r="AD71" s="979"/>
      <c r="AE71" s="366"/>
      <c r="AF71" s="367"/>
      <c r="AG71" s="367"/>
      <c r="AH71" s="367"/>
      <c r="AI71" s="366"/>
      <c r="AJ71" s="367"/>
      <c r="AK71" s="367"/>
      <c r="AL71" s="367"/>
      <c r="AM71" s="366"/>
      <c r="AN71" s="367"/>
      <c r="AO71" s="367"/>
      <c r="AP71" s="367"/>
      <c r="AQ71" s="366"/>
      <c r="AR71" s="367"/>
      <c r="AS71" s="367"/>
      <c r="AT71" s="814"/>
      <c r="AU71" s="367"/>
      <c r="AV71" s="367"/>
      <c r="AW71" s="367"/>
      <c r="AX71" s="368"/>
      <c r="AY71">
        <f t="shared" si="8"/>
        <v>0</v>
      </c>
    </row>
    <row r="72" spans="1:51" ht="23.25" hidden="1" customHeight="1" x14ac:dyDescent="0.15">
      <c r="A72" s="852"/>
      <c r="B72" s="853"/>
      <c r="C72" s="853"/>
      <c r="D72" s="853"/>
      <c r="E72" s="853"/>
      <c r="F72" s="854"/>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368</v>
      </c>
      <c r="AC72" s="980"/>
      <c r="AD72" s="980"/>
      <c r="AE72" s="374"/>
      <c r="AF72" s="375"/>
      <c r="AG72" s="375"/>
      <c r="AH72" s="375"/>
      <c r="AI72" s="374"/>
      <c r="AJ72" s="375"/>
      <c r="AK72" s="375"/>
      <c r="AL72" s="375"/>
      <c r="AM72" s="374"/>
      <c r="AN72" s="375"/>
      <c r="AO72" s="375"/>
      <c r="AP72" s="943"/>
      <c r="AQ72" s="366"/>
      <c r="AR72" s="367"/>
      <c r="AS72" s="367"/>
      <c r="AT72" s="814"/>
      <c r="AU72" s="367"/>
      <c r="AV72" s="367"/>
      <c r="AW72" s="367"/>
      <c r="AX72" s="368"/>
      <c r="AY72">
        <f t="shared" si="8"/>
        <v>0</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7" t="s">
        <v>380</v>
      </c>
      <c r="B78" s="918"/>
      <c r="C78" s="918"/>
      <c r="D78" s="918"/>
      <c r="E78" s="915" t="s">
        <v>325</v>
      </c>
      <c r="F78" s="916"/>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t="s">
        <v>339</v>
      </c>
      <c r="AS79" s="126"/>
      <c r="AT79" s="127"/>
      <c r="AU79" s="127"/>
      <c r="AV79" s="127"/>
      <c r="AW79" s="127"/>
      <c r="AX79" s="128"/>
      <c r="AY79">
        <f>COUNTIF($AR$79,"☑")</f>
        <v>0</v>
      </c>
    </row>
    <row r="80" spans="1:51" ht="18.75" hidden="1" customHeight="1" x14ac:dyDescent="0.15">
      <c r="A80" s="519"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6"/>
      <c r="AC97" s="407"/>
      <c r="AD97" s="408"/>
      <c r="AE97" s="366"/>
      <c r="AF97" s="367"/>
      <c r="AG97" s="367"/>
      <c r="AH97" s="814"/>
      <c r="AI97" s="366"/>
      <c r="AJ97" s="367"/>
      <c r="AK97" s="367"/>
      <c r="AL97" s="814"/>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6"/>
      <c r="AF98" s="367"/>
      <c r="AG98" s="367"/>
      <c r="AH98" s="814"/>
      <c r="AI98" s="366"/>
      <c r="AJ98" s="367"/>
      <c r="AK98" s="367"/>
      <c r="AL98" s="814"/>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387</v>
      </c>
      <c r="AF100" s="822"/>
      <c r="AG100" s="822"/>
      <c r="AH100" s="823"/>
      <c r="AI100" s="821" t="s">
        <v>409</v>
      </c>
      <c r="AJ100" s="822"/>
      <c r="AK100" s="822"/>
      <c r="AL100" s="823"/>
      <c r="AM100" s="821" t="s">
        <v>506</v>
      </c>
      <c r="AN100" s="822"/>
      <c r="AO100" s="822"/>
      <c r="AP100" s="823"/>
      <c r="AQ100" s="931" t="s">
        <v>414</v>
      </c>
      <c r="AR100" s="932"/>
      <c r="AS100" s="932"/>
      <c r="AT100" s="933"/>
      <c r="AU100" s="931" t="s">
        <v>538</v>
      </c>
      <c r="AV100" s="932"/>
      <c r="AW100" s="932"/>
      <c r="AX100" s="934"/>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718</v>
      </c>
      <c r="AC101" s="551"/>
      <c r="AD101" s="551"/>
      <c r="AE101" s="361">
        <v>40</v>
      </c>
      <c r="AF101" s="361"/>
      <c r="AG101" s="361"/>
      <c r="AH101" s="361"/>
      <c r="AI101" s="361">
        <v>40</v>
      </c>
      <c r="AJ101" s="361"/>
      <c r="AK101" s="361"/>
      <c r="AL101" s="361"/>
      <c r="AM101" s="361">
        <v>40</v>
      </c>
      <c r="AN101" s="361"/>
      <c r="AO101" s="361"/>
      <c r="AP101" s="361"/>
      <c r="AQ101" s="361" t="s">
        <v>744</v>
      </c>
      <c r="AR101" s="361"/>
      <c r="AS101" s="361"/>
      <c r="AT101" s="361"/>
      <c r="AU101" s="366" t="s">
        <v>831</v>
      </c>
      <c r="AV101" s="367"/>
      <c r="AW101" s="367"/>
      <c r="AX101" s="36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3"/>
      <c r="AA102" s="344"/>
      <c r="AB102" s="551" t="s">
        <v>718</v>
      </c>
      <c r="AC102" s="551"/>
      <c r="AD102" s="551"/>
      <c r="AE102" s="361">
        <v>47</v>
      </c>
      <c r="AF102" s="361"/>
      <c r="AG102" s="361"/>
      <c r="AH102" s="361"/>
      <c r="AI102" s="361">
        <v>47</v>
      </c>
      <c r="AJ102" s="361"/>
      <c r="AK102" s="361"/>
      <c r="AL102" s="361"/>
      <c r="AM102" s="361">
        <v>47</v>
      </c>
      <c r="AN102" s="361"/>
      <c r="AO102" s="361"/>
      <c r="AP102" s="361"/>
      <c r="AQ102" s="361">
        <v>47</v>
      </c>
      <c r="AR102" s="361"/>
      <c r="AS102" s="361"/>
      <c r="AT102" s="361"/>
      <c r="AU102" s="374" t="s">
        <v>831</v>
      </c>
      <c r="AV102" s="375"/>
      <c r="AW102" s="375"/>
      <c r="AX102" s="935"/>
    </row>
    <row r="103" spans="1:60" ht="31.5" hidden="1" customHeight="1" x14ac:dyDescent="0.15">
      <c r="A103" s="488" t="s">
        <v>348</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538</v>
      </c>
      <c r="AV103" s="364"/>
      <c r="AW103" s="364"/>
      <c r="AX103" s="365"/>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8" t="s">
        <v>348</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538</v>
      </c>
      <c r="AV106" s="364"/>
      <c r="AW106" s="364"/>
      <c r="AX106" s="365"/>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348</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538</v>
      </c>
      <c r="AV109" s="364"/>
      <c r="AW109" s="364"/>
      <c r="AX109" s="365"/>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348</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538</v>
      </c>
      <c r="AV112" s="364"/>
      <c r="AW112" s="364"/>
      <c r="AX112" s="365"/>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1"/>
      <c r="AF113" s="361"/>
      <c r="AG113" s="361"/>
      <c r="AH113" s="361"/>
      <c r="AI113" s="361"/>
      <c r="AJ113" s="361"/>
      <c r="AK113" s="361"/>
      <c r="AL113" s="361"/>
      <c r="AM113" s="361"/>
      <c r="AN113" s="361"/>
      <c r="AO113" s="361"/>
      <c r="AP113" s="361"/>
      <c r="AQ113" s="366"/>
      <c r="AR113" s="367"/>
      <c r="AS113" s="367"/>
      <c r="AT113" s="814"/>
      <c r="AU113" s="361"/>
      <c r="AV113" s="361"/>
      <c r="AW113" s="361"/>
      <c r="AX113" s="362"/>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6"/>
      <c r="AC114" s="407"/>
      <c r="AD114" s="408"/>
      <c r="AE114" s="369"/>
      <c r="AF114" s="369"/>
      <c r="AG114" s="369"/>
      <c r="AH114" s="369"/>
      <c r="AI114" s="369"/>
      <c r="AJ114" s="369"/>
      <c r="AK114" s="369"/>
      <c r="AL114" s="369"/>
      <c r="AM114" s="369"/>
      <c r="AN114" s="369"/>
      <c r="AO114" s="369"/>
      <c r="AP114" s="369"/>
      <c r="AQ114" s="366"/>
      <c r="AR114" s="367"/>
      <c r="AS114" s="367"/>
      <c r="AT114" s="81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8" t="s">
        <v>387</v>
      </c>
      <c r="AF115" s="338"/>
      <c r="AG115" s="338"/>
      <c r="AH115" s="338"/>
      <c r="AI115" s="338" t="s">
        <v>409</v>
      </c>
      <c r="AJ115" s="338"/>
      <c r="AK115" s="338"/>
      <c r="AL115" s="338"/>
      <c r="AM115" s="338" t="s">
        <v>506</v>
      </c>
      <c r="AN115" s="338"/>
      <c r="AO115" s="338"/>
      <c r="AP115" s="338"/>
      <c r="AQ115" s="339" t="s">
        <v>539</v>
      </c>
      <c r="AR115" s="340"/>
      <c r="AS115" s="340"/>
      <c r="AT115" s="340"/>
      <c r="AU115" s="340"/>
      <c r="AV115" s="340"/>
      <c r="AW115" s="340"/>
      <c r="AX115" s="341"/>
    </row>
    <row r="116" spans="1:51" ht="23.25" customHeight="1" x14ac:dyDescent="0.15">
      <c r="A116" s="292"/>
      <c r="B116" s="293"/>
      <c r="C116" s="293"/>
      <c r="D116" s="293"/>
      <c r="E116" s="293"/>
      <c r="F116" s="294"/>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727</v>
      </c>
      <c r="AC116" s="301"/>
      <c r="AD116" s="302"/>
      <c r="AE116" s="361">
        <v>725121</v>
      </c>
      <c r="AF116" s="361"/>
      <c r="AG116" s="361"/>
      <c r="AH116" s="361"/>
      <c r="AI116" s="361">
        <v>789820</v>
      </c>
      <c r="AJ116" s="361"/>
      <c r="AK116" s="361"/>
      <c r="AL116" s="361"/>
      <c r="AM116" s="361">
        <v>787411</v>
      </c>
      <c r="AN116" s="361"/>
      <c r="AO116" s="361"/>
      <c r="AP116" s="361"/>
      <c r="AQ116" s="366" t="s">
        <v>760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6" t="s">
        <v>729</v>
      </c>
      <c r="AF117" s="306"/>
      <c r="AG117" s="306"/>
      <c r="AH117" s="306"/>
      <c r="AI117" s="306" t="s">
        <v>761</v>
      </c>
      <c r="AJ117" s="306"/>
      <c r="AK117" s="306"/>
      <c r="AL117" s="306"/>
      <c r="AM117" s="306" t="s">
        <v>762</v>
      </c>
      <c r="AN117" s="306"/>
      <c r="AO117" s="306"/>
      <c r="AP117" s="306"/>
      <c r="AQ117" s="306" t="s">
        <v>760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8" t="s">
        <v>387</v>
      </c>
      <c r="AF118" s="338"/>
      <c r="AG118" s="338"/>
      <c r="AH118" s="338"/>
      <c r="AI118" s="338" t="s">
        <v>409</v>
      </c>
      <c r="AJ118" s="338"/>
      <c r="AK118" s="338"/>
      <c r="AL118" s="338"/>
      <c r="AM118" s="338" t="s">
        <v>506</v>
      </c>
      <c r="AN118" s="338"/>
      <c r="AO118" s="338"/>
      <c r="AP118" s="338"/>
      <c r="AQ118" s="339" t="s">
        <v>539</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355</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8" t="s">
        <v>387</v>
      </c>
      <c r="AF121" s="338"/>
      <c r="AG121" s="338"/>
      <c r="AH121" s="338"/>
      <c r="AI121" s="338" t="s">
        <v>409</v>
      </c>
      <c r="AJ121" s="338"/>
      <c r="AK121" s="338"/>
      <c r="AL121" s="338"/>
      <c r="AM121" s="338" t="s">
        <v>506</v>
      </c>
      <c r="AN121" s="338"/>
      <c r="AO121" s="338"/>
      <c r="AP121" s="338"/>
      <c r="AQ121" s="339" t="s">
        <v>539</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8" t="s">
        <v>387</v>
      </c>
      <c r="AF124" s="338"/>
      <c r="AG124" s="338"/>
      <c r="AH124" s="338"/>
      <c r="AI124" s="338" t="s">
        <v>409</v>
      </c>
      <c r="AJ124" s="338"/>
      <c r="AK124" s="338"/>
      <c r="AL124" s="338"/>
      <c r="AM124" s="338" t="s">
        <v>506</v>
      </c>
      <c r="AN124" s="338"/>
      <c r="AO124" s="338"/>
      <c r="AP124" s="338"/>
      <c r="AQ124" s="339" t="s">
        <v>539</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539</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402</v>
      </c>
      <c r="B130" s="996"/>
      <c r="C130" s="995" t="s">
        <v>236</v>
      </c>
      <c r="D130" s="99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97</v>
      </c>
      <c r="AF134" s="167"/>
      <c r="AG134" s="167"/>
      <c r="AH134" s="167"/>
      <c r="AI134" s="266">
        <v>95</v>
      </c>
      <c r="AJ134" s="167"/>
      <c r="AK134" s="167"/>
      <c r="AL134" s="167"/>
      <c r="AM134" s="266" t="s">
        <v>760</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95</v>
      </c>
      <c r="AF135" s="167"/>
      <c r="AG135" s="167"/>
      <c r="AH135" s="167"/>
      <c r="AI135" s="266">
        <v>95</v>
      </c>
      <c r="AJ135" s="167"/>
      <c r="AK135" s="167"/>
      <c r="AL135" s="167"/>
      <c r="AM135" s="266">
        <v>95</v>
      </c>
      <c r="AN135" s="167"/>
      <c r="AO135" s="167"/>
      <c r="AP135" s="167"/>
      <c r="AQ135" s="266" t="s">
        <v>714</v>
      </c>
      <c r="AR135" s="167"/>
      <c r="AS135" s="167"/>
      <c r="AT135" s="167"/>
      <c r="AU135" s="266">
        <v>95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1" customHeight="1" x14ac:dyDescent="0.15">
      <c r="A154" s="999"/>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26"/>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99"/>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7"/>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755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99"/>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668</v>
      </c>
      <c r="D430" s="251"/>
      <c r="E430" s="239" t="s">
        <v>396</v>
      </c>
      <c r="F430" s="448"/>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9"/>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744</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744</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744</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714</v>
      </c>
      <c r="AF437" s="178"/>
      <c r="AG437" s="179" t="s">
        <v>233</v>
      </c>
      <c r="AH437" s="202"/>
      <c r="AI437" s="216"/>
      <c r="AJ437" s="216"/>
      <c r="AK437" s="216"/>
      <c r="AL437" s="217"/>
      <c r="AM437" s="216"/>
      <c r="AN437" s="216"/>
      <c r="AO437" s="216"/>
      <c r="AP437" s="217"/>
      <c r="AQ437" s="231" t="s">
        <v>714</v>
      </c>
      <c r="AR437" s="178"/>
      <c r="AS437" s="179" t="s">
        <v>233</v>
      </c>
      <c r="AT437" s="202"/>
      <c r="AU437" s="178" t="s">
        <v>714</v>
      </c>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714</v>
      </c>
      <c r="AC438" s="175"/>
      <c r="AD438" s="175"/>
      <c r="AE438" s="166" t="s">
        <v>714</v>
      </c>
      <c r="AF438" s="167"/>
      <c r="AG438" s="167"/>
      <c r="AH438" s="167"/>
      <c r="AI438" s="166" t="s">
        <v>714</v>
      </c>
      <c r="AJ438" s="167"/>
      <c r="AK438" s="167"/>
      <c r="AL438" s="167"/>
      <c r="AM438" s="166"/>
      <c r="AN438" s="167"/>
      <c r="AO438" s="167"/>
      <c r="AP438" s="168"/>
      <c r="AQ438" s="166" t="s">
        <v>714</v>
      </c>
      <c r="AR438" s="167"/>
      <c r="AS438" s="167"/>
      <c r="AT438" s="168"/>
      <c r="AU438" s="167" t="s">
        <v>714</v>
      </c>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714</v>
      </c>
      <c r="AC439" s="224"/>
      <c r="AD439" s="224"/>
      <c r="AE439" s="166" t="s">
        <v>714</v>
      </c>
      <c r="AF439" s="167"/>
      <c r="AG439" s="167"/>
      <c r="AH439" s="168"/>
      <c r="AI439" s="166" t="s">
        <v>714</v>
      </c>
      <c r="AJ439" s="167"/>
      <c r="AK439" s="167"/>
      <c r="AL439" s="167"/>
      <c r="AM439" s="166"/>
      <c r="AN439" s="167"/>
      <c r="AO439" s="167"/>
      <c r="AP439" s="168"/>
      <c r="AQ439" s="166" t="s">
        <v>714</v>
      </c>
      <c r="AR439" s="167"/>
      <c r="AS439" s="167"/>
      <c r="AT439" s="168"/>
      <c r="AU439" s="167" t="s">
        <v>714</v>
      </c>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714</v>
      </c>
      <c r="AF440" s="167"/>
      <c r="AG440" s="167"/>
      <c r="AH440" s="168"/>
      <c r="AI440" s="166" t="s">
        <v>714</v>
      </c>
      <c r="AJ440" s="167"/>
      <c r="AK440" s="167"/>
      <c r="AL440" s="167"/>
      <c r="AM440" s="166"/>
      <c r="AN440" s="167"/>
      <c r="AO440" s="167"/>
      <c r="AP440" s="168"/>
      <c r="AQ440" s="166" t="s">
        <v>714</v>
      </c>
      <c r="AR440" s="167"/>
      <c r="AS440" s="167"/>
      <c r="AT440" s="168"/>
      <c r="AU440" s="167" t="s">
        <v>714</v>
      </c>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9"/>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744</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744</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744</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0.5" customHeight="1" x14ac:dyDescent="0.15">
      <c r="A482" s="999"/>
      <c r="B482" s="253"/>
      <c r="C482" s="252"/>
      <c r="D482" s="253"/>
      <c r="E482" s="190" t="s">
        <v>744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0.7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742</v>
      </c>
      <c r="AE702" s="901"/>
      <c r="AF702" s="901"/>
      <c r="AG702" s="883" t="s">
        <v>745</v>
      </c>
      <c r="AH702" s="884"/>
      <c r="AI702" s="884"/>
      <c r="AJ702" s="884"/>
      <c r="AK702" s="884"/>
      <c r="AL702" s="884"/>
      <c r="AM702" s="884"/>
      <c r="AN702" s="884"/>
      <c r="AO702" s="884"/>
      <c r="AP702" s="884"/>
      <c r="AQ702" s="884"/>
      <c r="AR702" s="884"/>
      <c r="AS702" s="884"/>
      <c r="AT702" s="884"/>
      <c r="AU702" s="884"/>
      <c r="AV702" s="884"/>
      <c r="AW702" s="884"/>
      <c r="AX702" s="885"/>
    </row>
    <row r="703" spans="1:51"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746</v>
      </c>
      <c r="AH703" s="668"/>
      <c r="AI703" s="668"/>
      <c r="AJ703" s="668"/>
      <c r="AK703" s="668"/>
      <c r="AL703" s="668"/>
      <c r="AM703" s="668"/>
      <c r="AN703" s="668"/>
      <c r="AO703" s="668"/>
      <c r="AP703" s="668"/>
      <c r="AQ703" s="668"/>
      <c r="AR703" s="668"/>
      <c r="AS703" s="668"/>
      <c r="AT703" s="668"/>
      <c r="AU703" s="668"/>
      <c r="AV703" s="668"/>
      <c r="AW703" s="668"/>
      <c r="AX703" s="669"/>
    </row>
    <row r="704" spans="1:51" ht="50.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8" t="s">
        <v>747</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748</v>
      </c>
      <c r="AE705" s="736"/>
      <c r="AF705" s="736"/>
      <c r="AG705" s="190" t="s">
        <v>403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749</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749</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51.7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750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5"/>
      <c r="AG709" s="667" t="s">
        <v>751</v>
      </c>
      <c r="AH709" s="668"/>
      <c r="AI709" s="668"/>
      <c r="AJ709" s="668"/>
      <c r="AK709" s="668"/>
      <c r="AL709" s="668"/>
      <c r="AM709" s="668"/>
      <c r="AN709" s="668"/>
      <c r="AO709" s="668"/>
      <c r="AP709" s="668"/>
      <c r="AQ709" s="668"/>
      <c r="AR709" s="668"/>
      <c r="AS709" s="668"/>
      <c r="AT709" s="668"/>
      <c r="AU709" s="668"/>
      <c r="AV709" s="668"/>
      <c r="AW709" s="668"/>
      <c r="AX709" s="669"/>
    </row>
    <row r="710" spans="1:50" ht="49.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742</v>
      </c>
      <c r="AE710" s="185"/>
      <c r="AF710" s="185"/>
      <c r="AG710" s="667" t="s">
        <v>752</v>
      </c>
      <c r="AH710" s="668"/>
      <c r="AI710" s="668"/>
      <c r="AJ710" s="668"/>
      <c r="AK710" s="668"/>
      <c r="AL710" s="668"/>
      <c r="AM710" s="668"/>
      <c r="AN710" s="668"/>
      <c r="AO710" s="668"/>
      <c r="AP710" s="668"/>
      <c r="AQ710" s="668"/>
      <c r="AR710" s="668"/>
      <c r="AS710" s="668"/>
      <c r="AT710" s="668"/>
      <c r="AU710" s="668"/>
      <c r="AV710" s="668"/>
      <c r="AW710" s="668"/>
      <c r="AX710" s="669"/>
    </row>
    <row r="711" spans="1:50" ht="53.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742</v>
      </c>
      <c r="AE711" s="185"/>
      <c r="AF711" s="185"/>
      <c r="AG711" s="667" t="s">
        <v>753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748</v>
      </c>
      <c r="AE712" s="586"/>
      <c r="AF712" s="586"/>
      <c r="AG712" s="594" t="s">
        <v>403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7" t="s">
        <v>403</v>
      </c>
      <c r="AH713" s="668"/>
      <c r="AI713" s="668"/>
      <c r="AJ713" s="668"/>
      <c r="AK713" s="668"/>
      <c r="AL713" s="668"/>
      <c r="AM713" s="668"/>
      <c r="AN713" s="668"/>
      <c r="AO713" s="668"/>
      <c r="AP713" s="668"/>
      <c r="AQ713" s="668"/>
      <c r="AR713" s="668"/>
      <c r="AS713" s="668"/>
      <c r="AT713" s="668"/>
      <c r="AU713" s="668"/>
      <c r="AV713" s="668"/>
      <c r="AW713" s="668"/>
      <c r="AX713" s="669"/>
    </row>
    <row r="714" spans="1:50" ht="67.5" customHeight="1" x14ac:dyDescent="0.15">
      <c r="A714" s="660"/>
      <c r="B714" s="661"/>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754</v>
      </c>
      <c r="AH714" s="693"/>
      <c r="AI714" s="693"/>
      <c r="AJ714" s="693"/>
      <c r="AK714" s="693"/>
      <c r="AL714" s="693"/>
      <c r="AM714" s="693"/>
      <c r="AN714" s="693"/>
      <c r="AO714" s="693"/>
      <c r="AP714" s="693"/>
      <c r="AQ714" s="693"/>
      <c r="AR714" s="693"/>
      <c r="AS714" s="693"/>
      <c r="AT714" s="693"/>
      <c r="AU714" s="693"/>
      <c r="AV714" s="693"/>
      <c r="AW714" s="693"/>
      <c r="AX714" s="694"/>
    </row>
    <row r="715" spans="1:50" ht="57" customHeight="1" x14ac:dyDescent="0.15">
      <c r="A715" s="621" t="s">
        <v>40</v>
      </c>
      <c r="B715" s="657"/>
      <c r="C715" s="662" t="s">
        <v>323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764</v>
      </c>
      <c r="AE715" s="671"/>
      <c r="AF715" s="777"/>
      <c r="AG715" s="526" t="s">
        <v>765</v>
      </c>
      <c r="AH715" s="527"/>
      <c r="AI715" s="527"/>
      <c r="AJ715" s="527"/>
      <c r="AK715" s="527"/>
      <c r="AL715" s="527"/>
      <c r="AM715" s="527"/>
      <c r="AN715" s="527"/>
      <c r="AO715" s="527"/>
      <c r="AP715" s="527"/>
      <c r="AQ715" s="527"/>
      <c r="AR715" s="527"/>
      <c r="AS715" s="527"/>
      <c r="AT715" s="527"/>
      <c r="AU715" s="527"/>
      <c r="AV715" s="527"/>
      <c r="AW715" s="527"/>
      <c r="AX715" s="528"/>
    </row>
    <row r="716" spans="1:50" ht="44.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7" t="s">
        <v>756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5"/>
      <c r="AG717" s="667" t="s">
        <v>766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748</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748</v>
      </c>
      <c r="AE719" s="671"/>
      <c r="AF719" s="671"/>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9" t="s">
        <v>336</v>
      </c>
      <c r="D720" s="937"/>
      <c r="E720" s="937"/>
      <c r="F720" s="940"/>
      <c r="G720" s="936" t="s">
        <v>337</v>
      </c>
      <c r="H720" s="937"/>
      <c r="I720" s="937"/>
      <c r="J720" s="937"/>
      <c r="K720" s="937"/>
      <c r="L720" s="937"/>
      <c r="M720" s="937"/>
      <c r="N720" s="936" t="s">
        <v>340</v>
      </c>
      <c r="O720" s="937"/>
      <c r="P720" s="937"/>
      <c r="Q720" s="937"/>
      <c r="R720" s="937"/>
      <c r="S720" s="937"/>
      <c r="T720" s="937"/>
      <c r="U720" s="937"/>
      <c r="V720" s="937"/>
      <c r="W720" s="937"/>
      <c r="X720" s="937"/>
      <c r="Y720" s="937"/>
      <c r="Z720" s="937"/>
      <c r="AA720" s="937"/>
      <c r="AB720" s="937"/>
      <c r="AC720" s="937"/>
      <c r="AD720" s="937"/>
      <c r="AE720" s="937"/>
      <c r="AF720" s="938"/>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3.25" customHeight="1" thickBot="1" x14ac:dyDescent="0.2">
      <c r="A729" s="765" t="s">
        <v>829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42.75" customHeight="1" thickBot="1" x14ac:dyDescent="0.2">
      <c r="A731" s="618" t="s">
        <v>138</v>
      </c>
      <c r="B731" s="619"/>
      <c r="C731" s="619"/>
      <c r="D731" s="619"/>
      <c r="E731" s="620"/>
      <c r="F731" s="683" t="s">
        <v>830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25.5" customHeight="1" thickBot="1" x14ac:dyDescent="0.2">
      <c r="A733" s="618" t="s">
        <v>138</v>
      </c>
      <c r="B733" s="619"/>
      <c r="C733" s="619"/>
      <c r="D733" s="619"/>
      <c r="E733" s="620"/>
      <c r="F733" s="766" t="s">
        <v>832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25.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669</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123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133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39" t="s">
        <v>786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795</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8" customHeight="1" x14ac:dyDescent="0.15">
      <c r="A789" s="556"/>
      <c r="B789" s="763"/>
      <c r="C789" s="763"/>
      <c r="D789" s="763"/>
      <c r="E789" s="763"/>
      <c r="F789" s="764"/>
      <c r="G789" s="449" t="s">
        <v>787</v>
      </c>
      <c r="H789" s="450"/>
      <c r="I789" s="450"/>
      <c r="J789" s="450"/>
      <c r="K789" s="451"/>
      <c r="L789" s="452" t="s">
        <v>785</v>
      </c>
      <c r="M789" s="453"/>
      <c r="N789" s="453"/>
      <c r="O789" s="453"/>
      <c r="P789" s="453"/>
      <c r="Q789" s="453"/>
      <c r="R789" s="453"/>
      <c r="S789" s="453"/>
      <c r="T789" s="453"/>
      <c r="U789" s="453"/>
      <c r="V789" s="453"/>
      <c r="W789" s="453"/>
      <c r="X789" s="454"/>
      <c r="Y789" s="455">
        <v>0.6</v>
      </c>
      <c r="Z789" s="456"/>
      <c r="AA789" s="456"/>
      <c r="AB789" s="557"/>
      <c r="AC789" s="449" t="s">
        <v>767</v>
      </c>
      <c r="AD789" s="450"/>
      <c r="AE789" s="450"/>
      <c r="AF789" s="450"/>
      <c r="AG789" s="451"/>
      <c r="AH789" s="452" t="s">
        <v>768</v>
      </c>
      <c r="AI789" s="453"/>
      <c r="AJ789" s="453"/>
      <c r="AK789" s="453"/>
      <c r="AL789" s="453"/>
      <c r="AM789" s="453"/>
      <c r="AN789" s="453"/>
      <c r="AO789" s="453"/>
      <c r="AP789" s="453"/>
      <c r="AQ789" s="453"/>
      <c r="AR789" s="453"/>
      <c r="AS789" s="453"/>
      <c r="AT789" s="454"/>
      <c r="AU789" s="455">
        <v>1.6</v>
      </c>
      <c r="AV789" s="456"/>
      <c r="AW789" s="456"/>
      <c r="AX789" s="457"/>
    </row>
    <row r="790" spans="1:51" ht="24.75" hidden="1" customHeight="1" x14ac:dyDescent="0.15">
      <c r="A790" s="556"/>
      <c r="B790" s="763"/>
      <c r="C790" s="763"/>
      <c r="D790" s="763"/>
      <c r="E790" s="763"/>
      <c r="F790" s="764"/>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6"/>
      <c r="B791" s="763"/>
      <c r="C791" s="763"/>
      <c r="D791" s="763"/>
      <c r="E791" s="763"/>
      <c r="F791" s="764"/>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6"/>
      <c r="B792" s="763"/>
      <c r="C792" s="763"/>
      <c r="D792" s="763"/>
      <c r="E792" s="763"/>
      <c r="F792" s="764"/>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6"/>
      <c r="B793" s="763"/>
      <c r="C793" s="763"/>
      <c r="D793" s="763"/>
      <c r="E793" s="763"/>
      <c r="F793" s="76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6"/>
      <c r="B794" s="763"/>
      <c r="C794" s="763"/>
      <c r="D794" s="763"/>
      <c r="E794" s="763"/>
      <c r="F794" s="76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6"/>
      <c r="B795" s="763"/>
      <c r="C795" s="763"/>
      <c r="D795" s="763"/>
      <c r="E795" s="763"/>
      <c r="F795" s="76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6"/>
      <c r="B796" s="763"/>
      <c r="C796" s="763"/>
      <c r="D796" s="763"/>
      <c r="E796" s="763"/>
      <c r="F796" s="76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6"/>
      <c r="B797" s="763"/>
      <c r="C797" s="763"/>
      <c r="D797" s="763"/>
      <c r="E797" s="763"/>
      <c r="F797" s="76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6"/>
      <c r="B798" s="763"/>
      <c r="C798" s="763"/>
      <c r="D798" s="763"/>
      <c r="E798" s="763"/>
      <c r="F798" s="76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6"/>
      <c r="B799" s="763"/>
      <c r="C799" s="763"/>
      <c r="D799" s="763"/>
      <c r="E799" s="763"/>
      <c r="F799" s="764"/>
      <c r="G799" s="409" t="s">
        <v>20</v>
      </c>
      <c r="H799" s="410"/>
      <c r="I799" s="410"/>
      <c r="J799" s="410"/>
      <c r="K799" s="410"/>
      <c r="L799" s="411"/>
      <c r="M799" s="412"/>
      <c r="N799" s="412"/>
      <c r="O799" s="412"/>
      <c r="P799" s="412"/>
      <c r="Q799" s="412"/>
      <c r="R799" s="412"/>
      <c r="S799" s="412"/>
      <c r="T799" s="412"/>
      <c r="U799" s="412"/>
      <c r="V799" s="412"/>
      <c r="W799" s="412"/>
      <c r="X799" s="413"/>
      <c r="Y799" s="414">
        <f>SUM(Y789:AB798)</f>
        <v>0.6</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1.6</v>
      </c>
      <c r="AV799" s="415"/>
      <c r="AW799" s="415"/>
      <c r="AX799" s="417"/>
    </row>
    <row r="800" spans="1:51" ht="24.75" customHeight="1" x14ac:dyDescent="0.15">
      <c r="A800" s="556"/>
      <c r="B800" s="763"/>
      <c r="C800" s="763"/>
      <c r="D800" s="763"/>
      <c r="E800" s="763"/>
      <c r="F800" s="764"/>
      <c r="G800" s="439" t="s">
        <v>792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788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48" customHeight="1" x14ac:dyDescent="0.15">
      <c r="A802" s="556"/>
      <c r="B802" s="763"/>
      <c r="C802" s="763"/>
      <c r="D802" s="763"/>
      <c r="E802" s="763"/>
      <c r="F802" s="764"/>
      <c r="G802" s="449" t="s">
        <v>789</v>
      </c>
      <c r="H802" s="450"/>
      <c r="I802" s="450"/>
      <c r="J802" s="450"/>
      <c r="K802" s="451"/>
      <c r="L802" s="452" t="s">
        <v>790</v>
      </c>
      <c r="M802" s="453"/>
      <c r="N802" s="453"/>
      <c r="O802" s="453"/>
      <c r="P802" s="453"/>
      <c r="Q802" s="453"/>
      <c r="R802" s="453"/>
      <c r="S802" s="453"/>
      <c r="T802" s="453"/>
      <c r="U802" s="453"/>
      <c r="V802" s="453"/>
      <c r="W802" s="453"/>
      <c r="X802" s="454"/>
      <c r="Y802" s="455">
        <v>1.7</v>
      </c>
      <c r="Z802" s="456"/>
      <c r="AA802" s="456"/>
      <c r="AB802" s="557"/>
      <c r="AC802" s="449" t="s">
        <v>787</v>
      </c>
      <c r="AD802" s="450"/>
      <c r="AE802" s="450"/>
      <c r="AF802" s="450"/>
      <c r="AG802" s="451"/>
      <c r="AH802" s="452" t="s">
        <v>785</v>
      </c>
      <c r="AI802" s="453"/>
      <c r="AJ802" s="453"/>
      <c r="AK802" s="453"/>
      <c r="AL802" s="453"/>
      <c r="AM802" s="453"/>
      <c r="AN802" s="453"/>
      <c r="AO802" s="453"/>
      <c r="AP802" s="453"/>
      <c r="AQ802" s="453"/>
      <c r="AR802" s="453"/>
      <c r="AS802" s="453"/>
      <c r="AT802" s="454"/>
      <c r="AU802" s="455">
        <v>0.1</v>
      </c>
      <c r="AV802" s="456"/>
      <c r="AW802" s="456"/>
      <c r="AX802" s="457"/>
      <c r="AY802">
        <f t="shared" ref="AY802:AY812" si="115">$AY$800</f>
        <v>2</v>
      </c>
    </row>
    <row r="803" spans="1:51" ht="24.75" hidden="1" customHeight="1" x14ac:dyDescent="0.15">
      <c r="A803" s="556"/>
      <c r="B803" s="763"/>
      <c r="C803" s="763"/>
      <c r="D803" s="763"/>
      <c r="E803" s="763"/>
      <c r="F803" s="76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6"/>
      <c r="B804" s="763"/>
      <c r="C804" s="763"/>
      <c r="D804" s="763"/>
      <c r="E804" s="763"/>
      <c r="F804" s="76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6"/>
      <c r="B805" s="763"/>
      <c r="C805" s="763"/>
      <c r="D805" s="763"/>
      <c r="E805" s="763"/>
      <c r="F805" s="76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6"/>
      <c r="B806" s="763"/>
      <c r="C806" s="763"/>
      <c r="D806" s="763"/>
      <c r="E806" s="763"/>
      <c r="F806" s="76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6"/>
      <c r="B807" s="763"/>
      <c r="C807" s="763"/>
      <c r="D807" s="763"/>
      <c r="E807" s="763"/>
      <c r="F807" s="76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6"/>
      <c r="B808" s="763"/>
      <c r="C808" s="763"/>
      <c r="D808" s="763"/>
      <c r="E808" s="763"/>
      <c r="F808" s="76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6"/>
      <c r="B809" s="763"/>
      <c r="C809" s="763"/>
      <c r="D809" s="763"/>
      <c r="E809" s="763"/>
      <c r="F809" s="76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6"/>
      <c r="B810" s="763"/>
      <c r="C810" s="763"/>
      <c r="D810" s="763"/>
      <c r="E810" s="763"/>
      <c r="F810" s="76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6"/>
      <c r="B811" s="763"/>
      <c r="C811" s="763"/>
      <c r="D811" s="763"/>
      <c r="E811" s="763"/>
      <c r="F811" s="76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6"/>
      <c r="B812" s="763"/>
      <c r="C812" s="763"/>
      <c r="D812" s="763"/>
      <c r="E812" s="763"/>
      <c r="F812" s="764"/>
      <c r="G812" s="409" t="s">
        <v>20</v>
      </c>
      <c r="H812" s="410"/>
      <c r="I812" s="410"/>
      <c r="J812" s="410"/>
      <c r="K812" s="410"/>
      <c r="L812" s="411"/>
      <c r="M812" s="412"/>
      <c r="N812" s="412"/>
      <c r="O812" s="412"/>
      <c r="P812" s="412"/>
      <c r="Q812" s="412"/>
      <c r="R812" s="412"/>
      <c r="S812" s="412"/>
      <c r="T812" s="412"/>
      <c r="U812" s="412"/>
      <c r="V812" s="412"/>
      <c r="W812" s="412"/>
      <c r="X812" s="413"/>
      <c r="Y812" s="414">
        <f>SUM(Y802:AB811)</f>
        <v>1.7</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0.1</v>
      </c>
      <c r="AV812" s="415"/>
      <c r="AW812" s="415"/>
      <c r="AX812" s="417"/>
      <c r="AY812">
        <f t="shared" si="115"/>
        <v>2</v>
      </c>
    </row>
    <row r="813" spans="1:51" ht="24.75" customHeight="1" x14ac:dyDescent="0.15">
      <c r="A813" s="556"/>
      <c r="B813" s="763"/>
      <c r="C813" s="763"/>
      <c r="D813" s="763"/>
      <c r="E813" s="763"/>
      <c r="F813" s="764"/>
      <c r="G813" s="439" t="s">
        <v>793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1</v>
      </c>
    </row>
    <row r="814" spans="1:51" ht="24.75"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1</v>
      </c>
    </row>
    <row r="815" spans="1:51" ht="48" customHeight="1" x14ac:dyDescent="0.15">
      <c r="A815" s="556"/>
      <c r="B815" s="763"/>
      <c r="C815" s="763"/>
      <c r="D815" s="763"/>
      <c r="E815" s="763"/>
      <c r="F815" s="764"/>
      <c r="G815" s="449" t="s">
        <v>791</v>
      </c>
      <c r="H815" s="450"/>
      <c r="I815" s="450"/>
      <c r="J815" s="450"/>
      <c r="K815" s="451"/>
      <c r="L815" s="452" t="s">
        <v>790</v>
      </c>
      <c r="M815" s="453"/>
      <c r="N815" s="453"/>
      <c r="O815" s="453"/>
      <c r="P815" s="453"/>
      <c r="Q815" s="453"/>
      <c r="R815" s="453"/>
      <c r="S815" s="453"/>
      <c r="T815" s="453"/>
      <c r="U815" s="453"/>
      <c r="V815" s="453"/>
      <c r="W815" s="453"/>
      <c r="X815" s="454"/>
      <c r="Y815" s="455">
        <v>1.7</v>
      </c>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1</v>
      </c>
    </row>
    <row r="816" spans="1:51" ht="24.75" hidden="1" customHeight="1" x14ac:dyDescent="0.15">
      <c r="A816" s="556"/>
      <c r="B816" s="763"/>
      <c r="C816" s="763"/>
      <c r="D816" s="763"/>
      <c r="E816" s="763"/>
      <c r="F816" s="764"/>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56"/>
      <c r="B817" s="763"/>
      <c r="C817" s="763"/>
      <c r="D817" s="763"/>
      <c r="E817" s="763"/>
      <c r="F817" s="764"/>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56"/>
      <c r="B818" s="763"/>
      <c r="C818" s="763"/>
      <c r="D818" s="763"/>
      <c r="E818" s="763"/>
      <c r="F818" s="76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56"/>
      <c r="B819" s="763"/>
      <c r="C819" s="763"/>
      <c r="D819" s="763"/>
      <c r="E819" s="763"/>
      <c r="F819" s="76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56"/>
      <c r="B820" s="763"/>
      <c r="C820" s="763"/>
      <c r="D820" s="763"/>
      <c r="E820" s="763"/>
      <c r="F820" s="76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56"/>
      <c r="B821" s="763"/>
      <c r="C821" s="763"/>
      <c r="D821" s="763"/>
      <c r="E821" s="763"/>
      <c r="F821" s="76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56"/>
      <c r="B822" s="763"/>
      <c r="C822" s="763"/>
      <c r="D822" s="763"/>
      <c r="E822" s="763"/>
      <c r="F822" s="76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56"/>
      <c r="B823" s="763"/>
      <c r="C823" s="763"/>
      <c r="D823" s="763"/>
      <c r="E823" s="763"/>
      <c r="F823" s="76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56"/>
      <c r="B824" s="763"/>
      <c r="C824" s="763"/>
      <c r="D824" s="763"/>
      <c r="E824" s="763"/>
      <c r="F824" s="76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x14ac:dyDescent="0.15">
      <c r="A825" s="556"/>
      <c r="B825" s="763"/>
      <c r="C825" s="763"/>
      <c r="D825" s="763"/>
      <c r="E825" s="763"/>
      <c r="F825" s="764"/>
      <c r="G825" s="409" t="s">
        <v>20</v>
      </c>
      <c r="H825" s="410"/>
      <c r="I825" s="410"/>
      <c r="J825" s="410"/>
      <c r="K825" s="410"/>
      <c r="L825" s="411"/>
      <c r="M825" s="412"/>
      <c r="N825" s="412"/>
      <c r="O825" s="412"/>
      <c r="P825" s="412"/>
      <c r="Q825" s="412"/>
      <c r="R825" s="412"/>
      <c r="S825" s="412"/>
      <c r="T825" s="412"/>
      <c r="U825" s="412"/>
      <c r="V825" s="412"/>
      <c r="W825" s="412"/>
      <c r="X825" s="413"/>
      <c r="Y825" s="414">
        <f>SUM(Y815:AB824)</f>
        <v>1.7</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6"/>
      <c r="B830" s="763"/>
      <c r="C830" s="763"/>
      <c r="D830" s="763"/>
      <c r="E830" s="763"/>
      <c r="F830" s="76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6"/>
      <c r="B831" s="763"/>
      <c r="C831" s="763"/>
      <c r="D831" s="763"/>
      <c r="E831" s="763"/>
      <c r="F831" s="76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6"/>
      <c r="B832" s="763"/>
      <c r="C832" s="763"/>
      <c r="D832" s="763"/>
      <c r="E832" s="763"/>
      <c r="F832" s="76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6"/>
      <c r="B833" s="763"/>
      <c r="C833" s="763"/>
      <c r="D833" s="763"/>
      <c r="E833" s="763"/>
      <c r="F833" s="76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6"/>
      <c r="B834" s="763"/>
      <c r="C834" s="763"/>
      <c r="D834" s="763"/>
      <c r="E834" s="763"/>
      <c r="F834" s="76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6"/>
      <c r="B835" s="763"/>
      <c r="C835" s="763"/>
      <c r="D835" s="763"/>
      <c r="E835" s="763"/>
      <c r="F835" s="76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6"/>
      <c r="B836" s="763"/>
      <c r="C836" s="763"/>
      <c r="D836" s="763"/>
      <c r="E836" s="763"/>
      <c r="F836" s="76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6"/>
      <c r="B837" s="763"/>
      <c r="C837" s="763"/>
      <c r="D837" s="763"/>
      <c r="E837" s="763"/>
      <c r="F837" s="76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6"/>
      <c r="B838" s="763"/>
      <c r="C838" s="763"/>
      <c r="D838" s="763"/>
      <c r="E838" s="763"/>
      <c r="F838" s="76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0" t="s">
        <v>341</v>
      </c>
      <c r="AM839" s="961"/>
      <c r="AN839" s="96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335</v>
      </c>
      <c r="AD844" s="277"/>
      <c r="AE844" s="277"/>
      <c r="AF844" s="277"/>
      <c r="AG844" s="277"/>
      <c r="AH844" s="348" t="s">
        <v>364</v>
      </c>
      <c r="AI844" s="350"/>
      <c r="AJ844" s="350"/>
      <c r="AK844" s="350"/>
      <c r="AL844" s="350" t="s">
        <v>21</v>
      </c>
      <c r="AM844" s="350"/>
      <c r="AN844" s="350"/>
      <c r="AO844" s="422"/>
      <c r="AP844" s="423" t="s">
        <v>298</v>
      </c>
      <c r="AQ844" s="423"/>
      <c r="AR844" s="423"/>
      <c r="AS844" s="423"/>
      <c r="AT844" s="423"/>
      <c r="AU844" s="423"/>
      <c r="AV844" s="423"/>
      <c r="AW844" s="423"/>
      <c r="AX844" s="423"/>
    </row>
    <row r="845" spans="1:51" ht="65.650000000000006" customHeight="1" x14ac:dyDescent="0.15">
      <c r="A845" s="404">
        <v>1</v>
      </c>
      <c r="B845" s="404">
        <v>1</v>
      </c>
      <c r="C845" s="421" t="s">
        <v>797</v>
      </c>
      <c r="D845" s="418"/>
      <c r="E845" s="418"/>
      <c r="F845" s="418"/>
      <c r="G845" s="418"/>
      <c r="H845" s="418"/>
      <c r="I845" s="418"/>
      <c r="J845" s="419">
        <v>4000020270008</v>
      </c>
      <c r="K845" s="420"/>
      <c r="L845" s="420"/>
      <c r="M845" s="420"/>
      <c r="N845" s="420"/>
      <c r="O845" s="420"/>
      <c r="P845" s="317" t="s">
        <v>785</v>
      </c>
      <c r="Q845" s="318"/>
      <c r="R845" s="318"/>
      <c r="S845" s="318"/>
      <c r="T845" s="318"/>
      <c r="U845" s="318"/>
      <c r="V845" s="318"/>
      <c r="W845" s="318"/>
      <c r="X845" s="318"/>
      <c r="Y845" s="319">
        <v>0.6</v>
      </c>
      <c r="Z845" s="320"/>
      <c r="AA845" s="320"/>
      <c r="AB845" s="321"/>
      <c r="AC845" s="323" t="s">
        <v>771</v>
      </c>
      <c r="AD845" s="324"/>
      <c r="AE845" s="324"/>
      <c r="AF845" s="324"/>
      <c r="AG845" s="324"/>
      <c r="AH845" s="330" t="s">
        <v>794</v>
      </c>
      <c r="AI845" s="331"/>
      <c r="AJ845" s="331"/>
      <c r="AK845" s="331"/>
      <c r="AL845" s="327" t="s">
        <v>794</v>
      </c>
      <c r="AM845" s="328"/>
      <c r="AN845" s="328"/>
      <c r="AO845" s="329"/>
      <c r="AP845" s="322" t="s">
        <v>794</v>
      </c>
      <c r="AQ845" s="322"/>
      <c r="AR845" s="322"/>
      <c r="AS845" s="322"/>
      <c r="AT845" s="322"/>
      <c r="AU845" s="322"/>
      <c r="AV845" s="322"/>
      <c r="AW845" s="322"/>
      <c r="AX845" s="322"/>
    </row>
    <row r="846" spans="1:51" ht="65.650000000000006" customHeight="1" x14ac:dyDescent="0.15">
      <c r="A846" s="404">
        <v>2</v>
      </c>
      <c r="B846" s="404">
        <v>1</v>
      </c>
      <c r="C846" s="421" t="s">
        <v>798</v>
      </c>
      <c r="D846" s="418"/>
      <c r="E846" s="418"/>
      <c r="F846" s="418"/>
      <c r="G846" s="418"/>
      <c r="H846" s="418"/>
      <c r="I846" s="418"/>
      <c r="J846" s="419">
        <v>8000020130001</v>
      </c>
      <c r="K846" s="420"/>
      <c r="L846" s="420"/>
      <c r="M846" s="420"/>
      <c r="N846" s="420"/>
      <c r="O846" s="420"/>
      <c r="P846" s="317" t="s">
        <v>785</v>
      </c>
      <c r="Q846" s="318"/>
      <c r="R846" s="318"/>
      <c r="S846" s="318"/>
      <c r="T846" s="318"/>
      <c r="U846" s="318"/>
      <c r="V846" s="318"/>
      <c r="W846" s="318"/>
      <c r="X846" s="318"/>
      <c r="Y846" s="319">
        <v>0.5</v>
      </c>
      <c r="Z846" s="320"/>
      <c r="AA846" s="320"/>
      <c r="AB846" s="321"/>
      <c r="AC846" s="323" t="s">
        <v>771</v>
      </c>
      <c r="AD846" s="324"/>
      <c r="AE846" s="324"/>
      <c r="AF846" s="324"/>
      <c r="AG846" s="324"/>
      <c r="AH846" s="330" t="s">
        <v>794</v>
      </c>
      <c r="AI846" s="331"/>
      <c r="AJ846" s="331"/>
      <c r="AK846" s="331"/>
      <c r="AL846" s="327" t="s">
        <v>794</v>
      </c>
      <c r="AM846" s="328"/>
      <c r="AN846" s="328"/>
      <c r="AO846" s="329"/>
      <c r="AP846" s="322" t="s">
        <v>794</v>
      </c>
      <c r="AQ846" s="322"/>
      <c r="AR846" s="322"/>
      <c r="AS846" s="322"/>
      <c r="AT846" s="322"/>
      <c r="AU846" s="322"/>
      <c r="AV846" s="322"/>
      <c r="AW846" s="322"/>
      <c r="AX846" s="322"/>
      <c r="AY846">
        <f>COUNTA($C$846)</f>
        <v>1</v>
      </c>
    </row>
    <row r="847" spans="1:51" ht="65.650000000000006" customHeight="1" x14ac:dyDescent="0.15">
      <c r="A847" s="404">
        <v>3</v>
      </c>
      <c r="B847" s="404">
        <v>1</v>
      </c>
      <c r="C847" s="894" t="s">
        <v>805</v>
      </c>
      <c r="D847" s="895" t="s">
        <v>805</v>
      </c>
      <c r="E847" s="895" t="s">
        <v>805</v>
      </c>
      <c r="F847" s="895" t="s">
        <v>805</v>
      </c>
      <c r="G847" s="895" t="s">
        <v>805</v>
      </c>
      <c r="H847" s="895" t="s">
        <v>805</v>
      </c>
      <c r="I847" s="896" t="s">
        <v>805</v>
      </c>
      <c r="J847" s="419">
        <v>8000020280003</v>
      </c>
      <c r="K847" s="420"/>
      <c r="L847" s="420"/>
      <c r="M847" s="420"/>
      <c r="N847" s="420"/>
      <c r="O847" s="420"/>
      <c r="P847" s="317" t="s">
        <v>785</v>
      </c>
      <c r="Q847" s="318"/>
      <c r="R847" s="318"/>
      <c r="S847" s="318"/>
      <c r="T847" s="318"/>
      <c r="U847" s="318"/>
      <c r="V847" s="318"/>
      <c r="W847" s="318"/>
      <c r="X847" s="318"/>
      <c r="Y847" s="319">
        <v>0.4</v>
      </c>
      <c r="Z847" s="320"/>
      <c r="AA847" s="320"/>
      <c r="AB847" s="321"/>
      <c r="AC847" s="323" t="s">
        <v>771</v>
      </c>
      <c r="AD847" s="324"/>
      <c r="AE847" s="324"/>
      <c r="AF847" s="324"/>
      <c r="AG847" s="324"/>
      <c r="AH847" s="330" t="s">
        <v>794</v>
      </c>
      <c r="AI847" s="331"/>
      <c r="AJ847" s="331"/>
      <c r="AK847" s="331"/>
      <c r="AL847" s="327" t="s">
        <v>794</v>
      </c>
      <c r="AM847" s="328"/>
      <c r="AN847" s="328"/>
      <c r="AO847" s="329"/>
      <c r="AP847" s="322" t="s">
        <v>794</v>
      </c>
      <c r="AQ847" s="322"/>
      <c r="AR847" s="322"/>
      <c r="AS847" s="322"/>
      <c r="AT847" s="322"/>
      <c r="AU847" s="322"/>
      <c r="AV847" s="322"/>
      <c r="AW847" s="322"/>
      <c r="AX847" s="322"/>
      <c r="AY847">
        <f>COUNTA($C$847)</f>
        <v>1</v>
      </c>
    </row>
    <row r="848" spans="1:51" ht="65.650000000000006" customHeight="1" x14ac:dyDescent="0.15">
      <c r="A848" s="404">
        <v>4</v>
      </c>
      <c r="B848" s="404">
        <v>1</v>
      </c>
      <c r="C848" s="894" t="s">
        <v>799</v>
      </c>
      <c r="D848" s="895" t="s">
        <v>799</v>
      </c>
      <c r="E848" s="895" t="s">
        <v>799</v>
      </c>
      <c r="F848" s="895" t="s">
        <v>799</v>
      </c>
      <c r="G848" s="895" t="s">
        <v>799</v>
      </c>
      <c r="H848" s="895" t="s">
        <v>799</v>
      </c>
      <c r="I848" s="896" t="s">
        <v>799</v>
      </c>
      <c r="J848" s="419">
        <v>7000020250007</v>
      </c>
      <c r="K848" s="420"/>
      <c r="L848" s="420"/>
      <c r="M848" s="420"/>
      <c r="N848" s="420"/>
      <c r="O848" s="420"/>
      <c r="P848" s="317" t="s">
        <v>785</v>
      </c>
      <c r="Q848" s="318"/>
      <c r="R848" s="318"/>
      <c r="S848" s="318"/>
      <c r="T848" s="318"/>
      <c r="U848" s="318"/>
      <c r="V848" s="318"/>
      <c r="W848" s="318"/>
      <c r="X848" s="318"/>
      <c r="Y848" s="319">
        <v>0.4</v>
      </c>
      <c r="Z848" s="320"/>
      <c r="AA848" s="320"/>
      <c r="AB848" s="321"/>
      <c r="AC848" s="323" t="s">
        <v>771</v>
      </c>
      <c r="AD848" s="324"/>
      <c r="AE848" s="324"/>
      <c r="AF848" s="324"/>
      <c r="AG848" s="324"/>
      <c r="AH848" s="330" t="s">
        <v>794</v>
      </c>
      <c r="AI848" s="331"/>
      <c r="AJ848" s="331"/>
      <c r="AK848" s="331"/>
      <c r="AL848" s="327" t="s">
        <v>794</v>
      </c>
      <c r="AM848" s="328"/>
      <c r="AN848" s="328"/>
      <c r="AO848" s="329"/>
      <c r="AP848" s="322" t="s">
        <v>794</v>
      </c>
      <c r="AQ848" s="322"/>
      <c r="AR848" s="322"/>
      <c r="AS848" s="322"/>
      <c r="AT848" s="322"/>
      <c r="AU848" s="322"/>
      <c r="AV848" s="322"/>
      <c r="AW848" s="322"/>
      <c r="AX848" s="322"/>
      <c r="AY848">
        <f>COUNTA($C$848)</f>
        <v>1</v>
      </c>
    </row>
    <row r="849" spans="1:51" ht="65.650000000000006" customHeight="1" x14ac:dyDescent="0.15">
      <c r="A849" s="404">
        <v>5</v>
      </c>
      <c r="B849" s="404">
        <v>1</v>
      </c>
      <c r="C849" s="894" t="s">
        <v>800</v>
      </c>
      <c r="D849" s="895" t="s">
        <v>800</v>
      </c>
      <c r="E849" s="895" t="s">
        <v>800</v>
      </c>
      <c r="F849" s="895" t="s">
        <v>800</v>
      </c>
      <c r="G849" s="895" t="s">
        <v>800</v>
      </c>
      <c r="H849" s="895" t="s">
        <v>800</v>
      </c>
      <c r="I849" s="896" t="s">
        <v>800</v>
      </c>
      <c r="J849" s="419">
        <v>1000020140007</v>
      </c>
      <c r="K849" s="420"/>
      <c r="L849" s="420"/>
      <c r="M849" s="420"/>
      <c r="N849" s="420"/>
      <c r="O849" s="420"/>
      <c r="P849" s="317" t="s">
        <v>785</v>
      </c>
      <c r="Q849" s="318"/>
      <c r="R849" s="318"/>
      <c r="S849" s="318"/>
      <c r="T849" s="318"/>
      <c r="U849" s="318"/>
      <c r="V849" s="318"/>
      <c r="W849" s="318"/>
      <c r="X849" s="318"/>
      <c r="Y849" s="319">
        <v>0.3</v>
      </c>
      <c r="Z849" s="320"/>
      <c r="AA849" s="320"/>
      <c r="AB849" s="321"/>
      <c r="AC849" s="323" t="s">
        <v>771</v>
      </c>
      <c r="AD849" s="324"/>
      <c r="AE849" s="324"/>
      <c r="AF849" s="324"/>
      <c r="AG849" s="324"/>
      <c r="AH849" s="330" t="s">
        <v>794</v>
      </c>
      <c r="AI849" s="331"/>
      <c r="AJ849" s="331"/>
      <c r="AK849" s="331"/>
      <c r="AL849" s="327" t="s">
        <v>794</v>
      </c>
      <c r="AM849" s="328"/>
      <c r="AN849" s="328"/>
      <c r="AO849" s="329"/>
      <c r="AP849" s="322" t="s">
        <v>794</v>
      </c>
      <c r="AQ849" s="322"/>
      <c r="AR849" s="322"/>
      <c r="AS849" s="322"/>
      <c r="AT849" s="322"/>
      <c r="AU849" s="322"/>
      <c r="AV849" s="322"/>
      <c r="AW849" s="322"/>
      <c r="AX849" s="322"/>
      <c r="AY849">
        <f>COUNTA($C$849)</f>
        <v>1</v>
      </c>
    </row>
    <row r="850" spans="1:51" ht="65.650000000000006" customHeight="1" x14ac:dyDescent="0.15">
      <c r="A850" s="404">
        <v>6</v>
      </c>
      <c r="B850" s="404">
        <v>1</v>
      </c>
      <c r="C850" s="894" t="s">
        <v>801</v>
      </c>
      <c r="D850" s="895" t="s">
        <v>801</v>
      </c>
      <c r="E850" s="895" t="s">
        <v>801</v>
      </c>
      <c r="F850" s="895" t="s">
        <v>801</v>
      </c>
      <c r="G850" s="895" t="s">
        <v>801</v>
      </c>
      <c r="H850" s="895" t="s">
        <v>801</v>
      </c>
      <c r="I850" s="896" t="s">
        <v>801</v>
      </c>
      <c r="J850" s="419">
        <v>6000020400009</v>
      </c>
      <c r="K850" s="420"/>
      <c r="L850" s="420"/>
      <c r="M850" s="420"/>
      <c r="N850" s="420"/>
      <c r="O850" s="420"/>
      <c r="P850" s="317" t="s">
        <v>785</v>
      </c>
      <c r="Q850" s="318"/>
      <c r="R850" s="318"/>
      <c r="S850" s="318"/>
      <c r="T850" s="318"/>
      <c r="U850" s="318"/>
      <c r="V850" s="318"/>
      <c r="W850" s="318"/>
      <c r="X850" s="318"/>
      <c r="Y850" s="319">
        <v>0.2</v>
      </c>
      <c r="Z850" s="320"/>
      <c r="AA850" s="320"/>
      <c r="AB850" s="321"/>
      <c r="AC850" s="323" t="s">
        <v>771</v>
      </c>
      <c r="AD850" s="324"/>
      <c r="AE850" s="324"/>
      <c r="AF850" s="324"/>
      <c r="AG850" s="324"/>
      <c r="AH850" s="330" t="s">
        <v>794</v>
      </c>
      <c r="AI850" s="331"/>
      <c r="AJ850" s="331"/>
      <c r="AK850" s="331"/>
      <c r="AL850" s="327" t="s">
        <v>794</v>
      </c>
      <c r="AM850" s="328"/>
      <c r="AN850" s="328"/>
      <c r="AO850" s="329"/>
      <c r="AP850" s="322" t="s">
        <v>794</v>
      </c>
      <c r="AQ850" s="322"/>
      <c r="AR850" s="322"/>
      <c r="AS850" s="322"/>
      <c r="AT850" s="322"/>
      <c r="AU850" s="322"/>
      <c r="AV850" s="322"/>
      <c r="AW850" s="322"/>
      <c r="AX850" s="322"/>
      <c r="AY850">
        <f>COUNTA($C$850)</f>
        <v>1</v>
      </c>
    </row>
    <row r="851" spans="1:51" ht="65.650000000000006" customHeight="1" x14ac:dyDescent="0.15">
      <c r="A851" s="404">
        <v>7</v>
      </c>
      <c r="B851" s="404">
        <v>1</v>
      </c>
      <c r="C851" s="894" t="s">
        <v>802</v>
      </c>
      <c r="D851" s="895" t="s">
        <v>802</v>
      </c>
      <c r="E851" s="895" t="s">
        <v>802</v>
      </c>
      <c r="F851" s="895" t="s">
        <v>802</v>
      </c>
      <c r="G851" s="895" t="s">
        <v>802</v>
      </c>
      <c r="H851" s="895" t="s">
        <v>802</v>
      </c>
      <c r="I851" s="896" t="s">
        <v>802</v>
      </c>
      <c r="J851" s="419">
        <v>7000020430005</v>
      </c>
      <c r="K851" s="420"/>
      <c r="L851" s="420"/>
      <c r="M851" s="420"/>
      <c r="N851" s="420"/>
      <c r="O851" s="420"/>
      <c r="P851" s="317" t="s">
        <v>785</v>
      </c>
      <c r="Q851" s="318"/>
      <c r="R851" s="318"/>
      <c r="S851" s="318"/>
      <c r="T851" s="318"/>
      <c r="U851" s="318"/>
      <c r="V851" s="318"/>
      <c r="W851" s="318"/>
      <c r="X851" s="318"/>
      <c r="Y851" s="319">
        <v>0.2</v>
      </c>
      <c r="Z851" s="320"/>
      <c r="AA851" s="320"/>
      <c r="AB851" s="321"/>
      <c r="AC851" s="323" t="s">
        <v>771</v>
      </c>
      <c r="AD851" s="324"/>
      <c r="AE851" s="324"/>
      <c r="AF851" s="324"/>
      <c r="AG851" s="324"/>
      <c r="AH851" s="330" t="s">
        <v>794</v>
      </c>
      <c r="AI851" s="331"/>
      <c r="AJ851" s="331"/>
      <c r="AK851" s="331"/>
      <c r="AL851" s="327" t="s">
        <v>794</v>
      </c>
      <c r="AM851" s="328"/>
      <c r="AN851" s="328"/>
      <c r="AO851" s="329"/>
      <c r="AP851" s="322" t="s">
        <v>794</v>
      </c>
      <c r="AQ851" s="322"/>
      <c r="AR851" s="322"/>
      <c r="AS851" s="322"/>
      <c r="AT851" s="322"/>
      <c r="AU851" s="322"/>
      <c r="AV851" s="322"/>
      <c r="AW851" s="322"/>
      <c r="AX851" s="322"/>
      <c r="AY851">
        <f>COUNTA($C$851)</f>
        <v>1</v>
      </c>
    </row>
    <row r="852" spans="1:51" ht="65.650000000000006" customHeight="1" x14ac:dyDescent="0.15">
      <c r="A852" s="404">
        <v>8</v>
      </c>
      <c r="B852" s="404">
        <v>1</v>
      </c>
      <c r="C852" s="897" t="s">
        <v>803</v>
      </c>
      <c r="D852" s="898" t="s">
        <v>803</v>
      </c>
      <c r="E852" s="898" t="s">
        <v>803</v>
      </c>
      <c r="F852" s="898" t="s">
        <v>803</v>
      </c>
      <c r="G852" s="898" t="s">
        <v>803</v>
      </c>
      <c r="H852" s="898" t="s">
        <v>803</v>
      </c>
      <c r="I852" s="899" t="s">
        <v>803</v>
      </c>
      <c r="J852" s="419">
        <v>4000020330001</v>
      </c>
      <c r="K852" s="420"/>
      <c r="L852" s="420"/>
      <c r="M852" s="420"/>
      <c r="N852" s="420"/>
      <c r="O852" s="420"/>
      <c r="P852" s="317" t="s">
        <v>785</v>
      </c>
      <c r="Q852" s="318"/>
      <c r="R852" s="318"/>
      <c r="S852" s="318"/>
      <c r="T852" s="318"/>
      <c r="U852" s="318"/>
      <c r="V852" s="318"/>
      <c r="W852" s="318"/>
      <c r="X852" s="318"/>
      <c r="Y852" s="319">
        <v>0.2</v>
      </c>
      <c r="Z852" s="320"/>
      <c r="AA852" s="320"/>
      <c r="AB852" s="321"/>
      <c r="AC852" s="323" t="s">
        <v>771</v>
      </c>
      <c r="AD852" s="324"/>
      <c r="AE852" s="324"/>
      <c r="AF852" s="324"/>
      <c r="AG852" s="324"/>
      <c r="AH852" s="330" t="s">
        <v>794</v>
      </c>
      <c r="AI852" s="331"/>
      <c r="AJ852" s="331"/>
      <c r="AK852" s="331"/>
      <c r="AL852" s="327" t="s">
        <v>794</v>
      </c>
      <c r="AM852" s="328"/>
      <c r="AN852" s="328"/>
      <c r="AO852" s="329"/>
      <c r="AP852" s="322" t="s">
        <v>794</v>
      </c>
      <c r="AQ852" s="322"/>
      <c r="AR852" s="322"/>
      <c r="AS852" s="322"/>
      <c r="AT852" s="322"/>
      <c r="AU852" s="322"/>
      <c r="AV852" s="322"/>
      <c r="AW852" s="322"/>
      <c r="AX852" s="322"/>
      <c r="AY852">
        <f>COUNTA($C$852)</f>
        <v>1</v>
      </c>
    </row>
    <row r="853" spans="1:51" ht="65.650000000000006" customHeight="1" x14ac:dyDescent="0.15">
      <c r="A853" s="404">
        <v>9</v>
      </c>
      <c r="B853" s="404">
        <v>1</v>
      </c>
      <c r="C853" s="897" t="s">
        <v>804</v>
      </c>
      <c r="D853" s="898" t="s">
        <v>804</v>
      </c>
      <c r="E853" s="898" t="s">
        <v>804</v>
      </c>
      <c r="F853" s="898" t="s">
        <v>804</v>
      </c>
      <c r="G853" s="898" t="s">
        <v>804</v>
      </c>
      <c r="H853" s="898" t="s">
        <v>804</v>
      </c>
      <c r="I853" s="899" t="s">
        <v>804</v>
      </c>
      <c r="J853" s="419">
        <v>7000020010006</v>
      </c>
      <c r="K853" s="420"/>
      <c r="L853" s="420"/>
      <c r="M853" s="420"/>
      <c r="N853" s="420"/>
      <c r="O853" s="420"/>
      <c r="P853" s="317" t="s">
        <v>785</v>
      </c>
      <c r="Q853" s="318"/>
      <c r="R853" s="318"/>
      <c r="S853" s="318"/>
      <c r="T853" s="318"/>
      <c r="U853" s="318"/>
      <c r="V853" s="318"/>
      <c r="W853" s="318"/>
      <c r="X853" s="318"/>
      <c r="Y853" s="319">
        <v>0.1</v>
      </c>
      <c r="Z853" s="320"/>
      <c r="AA853" s="320"/>
      <c r="AB853" s="321"/>
      <c r="AC853" s="323" t="s">
        <v>771</v>
      </c>
      <c r="AD853" s="324"/>
      <c r="AE853" s="324"/>
      <c r="AF853" s="324"/>
      <c r="AG853" s="324"/>
      <c r="AH853" s="330" t="s">
        <v>794</v>
      </c>
      <c r="AI853" s="331"/>
      <c r="AJ853" s="331"/>
      <c r="AK853" s="331"/>
      <c r="AL853" s="327" t="s">
        <v>794</v>
      </c>
      <c r="AM853" s="328"/>
      <c r="AN853" s="328"/>
      <c r="AO853" s="329"/>
      <c r="AP853" s="322" t="s">
        <v>794</v>
      </c>
      <c r="AQ853" s="322"/>
      <c r="AR853" s="322"/>
      <c r="AS853" s="322"/>
      <c r="AT853" s="322"/>
      <c r="AU853" s="322"/>
      <c r="AV853" s="322"/>
      <c r="AW853" s="322"/>
      <c r="AX853" s="322"/>
      <c r="AY853">
        <f>COUNTA($C$853)</f>
        <v>1</v>
      </c>
    </row>
    <row r="854" spans="1:51" ht="65.650000000000006" customHeight="1" x14ac:dyDescent="0.15">
      <c r="A854" s="404">
        <v>10</v>
      </c>
      <c r="B854" s="404">
        <v>1</v>
      </c>
      <c r="C854" s="421" t="s">
        <v>806</v>
      </c>
      <c r="D854" s="418"/>
      <c r="E854" s="418"/>
      <c r="F854" s="418"/>
      <c r="G854" s="418"/>
      <c r="H854" s="418"/>
      <c r="I854" s="418"/>
      <c r="J854" s="419">
        <v>1000020110001</v>
      </c>
      <c r="K854" s="420"/>
      <c r="L854" s="420"/>
      <c r="M854" s="420"/>
      <c r="N854" s="420"/>
      <c r="O854" s="420"/>
      <c r="P854" s="317" t="s">
        <v>785</v>
      </c>
      <c r="Q854" s="318"/>
      <c r="R854" s="318"/>
      <c r="S854" s="318"/>
      <c r="T854" s="318"/>
      <c r="U854" s="318"/>
      <c r="V854" s="318"/>
      <c r="W854" s="318"/>
      <c r="X854" s="318"/>
      <c r="Y854" s="319">
        <v>0.1</v>
      </c>
      <c r="Z854" s="320"/>
      <c r="AA854" s="320"/>
      <c r="AB854" s="321"/>
      <c r="AC854" s="323" t="s">
        <v>771</v>
      </c>
      <c r="AD854" s="324"/>
      <c r="AE854" s="324"/>
      <c r="AF854" s="324"/>
      <c r="AG854" s="324"/>
      <c r="AH854" s="330" t="s">
        <v>794</v>
      </c>
      <c r="AI854" s="331"/>
      <c r="AJ854" s="331"/>
      <c r="AK854" s="331"/>
      <c r="AL854" s="327" t="s">
        <v>794</v>
      </c>
      <c r="AM854" s="328"/>
      <c r="AN854" s="328"/>
      <c r="AO854" s="329"/>
      <c r="AP854" s="322" t="s">
        <v>794</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335</v>
      </c>
      <c r="AD877" s="277"/>
      <c r="AE877" s="277"/>
      <c r="AF877" s="277"/>
      <c r="AG877" s="277"/>
      <c r="AH877" s="348" t="s">
        <v>364</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45" customHeight="1" x14ac:dyDescent="0.15">
      <c r="A878" s="404">
        <v>1</v>
      </c>
      <c r="B878" s="404">
        <v>1</v>
      </c>
      <c r="C878" s="418" t="s">
        <v>769</v>
      </c>
      <c r="D878" s="418"/>
      <c r="E878" s="418"/>
      <c r="F878" s="418"/>
      <c r="G878" s="418"/>
      <c r="H878" s="418"/>
      <c r="I878" s="418"/>
      <c r="J878" s="419">
        <v>2000020080004</v>
      </c>
      <c r="K878" s="420"/>
      <c r="L878" s="420"/>
      <c r="M878" s="420"/>
      <c r="N878" s="420"/>
      <c r="O878" s="420"/>
      <c r="P878" s="425" t="s">
        <v>770</v>
      </c>
      <c r="Q878" s="425"/>
      <c r="R878" s="425"/>
      <c r="S878" s="425"/>
      <c r="T878" s="425"/>
      <c r="U878" s="425"/>
      <c r="V878" s="425"/>
      <c r="W878" s="425"/>
      <c r="X878" s="425"/>
      <c r="Y878" s="319">
        <v>1.6</v>
      </c>
      <c r="Z878" s="320"/>
      <c r="AA878" s="320"/>
      <c r="AB878" s="321"/>
      <c r="AC878" s="426" t="s">
        <v>771</v>
      </c>
      <c r="AD878" s="427"/>
      <c r="AE878" s="427"/>
      <c r="AF878" s="427"/>
      <c r="AG878" s="427"/>
      <c r="AH878" s="330" t="s">
        <v>403</v>
      </c>
      <c r="AI878" s="331"/>
      <c r="AJ878" s="331"/>
      <c r="AK878" s="331"/>
      <c r="AL878" s="327" t="s">
        <v>403</v>
      </c>
      <c r="AM878" s="328"/>
      <c r="AN878" s="328"/>
      <c r="AO878" s="329"/>
      <c r="AP878" s="322" t="s">
        <v>772</v>
      </c>
      <c r="AQ878" s="322"/>
      <c r="AR878" s="322"/>
      <c r="AS878" s="322"/>
      <c r="AT878" s="322"/>
      <c r="AU878" s="322"/>
      <c r="AV878" s="322"/>
      <c r="AW878" s="322"/>
      <c r="AX878" s="322"/>
      <c r="AY878">
        <f t="shared" si="118"/>
        <v>1</v>
      </c>
    </row>
    <row r="879" spans="1:51" ht="45" customHeight="1" x14ac:dyDescent="0.15">
      <c r="A879" s="404">
        <v>2</v>
      </c>
      <c r="B879" s="404">
        <v>1</v>
      </c>
      <c r="C879" s="418" t="s">
        <v>773</v>
      </c>
      <c r="D879" s="418"/>
      <c r="E879" s="418"/>
      <c r="F879" s="418"/>
      <c r="G879" s="418"/>
      <c r="H879" s="418"/>
      <c r="I879" s="418"/>
      <c r="J879" s="419">
        <v>1000020110001</v>
      </c>
      <c r="K879" s="420"/>
      <c r="L879" s="420"/>
      <c r="M879" s="420"/>
      <c r="N879" s="420"/>
      <c r="O879" s="420"/>
      <c r="P879" s="425" t="s">
        <v>770</v>
      </c>
      <c r="Q879" s="425"/>
      <c r="R879" s="425"/>
      <c r="S879" s="425"/>
      <c r="T879" s="425"/>
      <c r="U879" s="425"/>
      <c r="V879" s="425"/>
      <c r="W879" s="425"/>
      <c r="X879" s="425"/>
      <c r="Y879" s="319">
        <v>1.6</v>
      </c>
      <c r="Z879" s="320"/>
      <c r="AA879" s="320"/>
      <c r="AB879" s="321"/>
      <c r="AC879" s="426" t="s">
        <v>771</v>
      </c>
      <c r="AD879" s="427"/>
      <c r="AE879" s="427"/>
      <c r="AF879" s="427"/>
      <c r="AG879" s="427"/>
      <c r="AH879" s="330" t="s">
        <v>403</v>
      </c>
      <c r="AI879" s="331"/>
      <c r="AJ879" s="331"/>
      <c r="AK879" s="331"/>
      <c r="AL879" s="327" t="s">
        <v>403</v>
      </c>
      <c r="AM879" s="328"/>
      <c r="AN879" s="328"/>
      <c r="AO879" s="329"/>
      <c r="AP879" s="322" t="s">
        <v>772</v>
      </c>
      <c r="AQ879" s="322"/>
      <c r="AR879" s="322"/>
      <c r="AS879" s="322"/>
      <c r="AT879" s="322"/>
      <c r="AU879" s="322"/>
      <c r="AV879" s="322"/>
      <c r="AW879" s="322"/>
      <c r="AX879" s="322"/>
      <c r="AY879">
        <f>COUNTA($C$879)</f>
        <v>1</v>
      </c>
    </row>
    <row r="880" spans="1:51" ht="45.75" customHeight="1" x14ac:dyDescent="0.15">
      <c r="A880" s="404">
        <v>3</v>
      </c>
      <c r="B880" s="404">
        <v>1</v>
      </c>
      <c r="C880" s="421" t="s">
        <v>774</v>
      </c>
      <c r="D880" s="418"/>
      <c r="E880" s="418"/>
      <c r="F880" s="418"/>
      <c r="G880" s="418"/>
      <c r="H880" s="418"/>
      <c r="I880" s="418"/>
      <c r="J880" s="419">
        <v>4000020270008</v>
      </c>
      <c r="K880" s="420"/>
      <c r="L880" s="420"/>
      <c r="M880" s="420"/>
      <c r="N880" s="420"/>
      <c r="O880" s="420"/>
      <c r="P880" s="424" t="s">
        <v>770</v>
      </c>
      <c r="Q880" s="425"/>
      <c r="R880" s="425"/>
      <c r="S880" s="425"/>
      <c r="T880" s="425"/>
      <c r="U880" s="425"/>
      <c r="V880" s="425"/>
      <c r="W880" s="425"/>
      <c r="X880" s="425"/>
      <c r="Y880" s="319">
        <v>1.6</v>
      </c>
      <c r="Z880" s="320"/>
      <c r="AA880" s="320"/>
      <c r="AB880" s="321"/>
      <c r="AC880" s="426" t="s">
        <v>771</v>
      </c>
      <c r="AD880" s="427"/>
      <c r="AE880" s="427"/>
      <c r="AF880" s="427"/>
      <c r="AG880" s="427"/>
      <c r="AH880" s="330" t="s">
        <v>403</v>
      </c>
      <c r="AI880" s="331"/>
      <c r="AJ880" s="331"/>
      <c r="AK880" s="331"/>
      <c r="AL880" s="327" t="s">
        <v>403</v>
      </c>
      <c r="AM880" s="328"/>
      <c r="AN880" s="328"/>
      <c r="AO880" s="329"/>
      <c r="AP880" s="322" t="s">
        <v>772</v>
      </c>
      <c r="AQ880" s="322"/>
      <c r="AR880" s="322"/>
      <c r="AS880" s="322"/>
      <c r="AT880" s="322"/>
      <c r="AU880" s="322"/>
      <c r="AV880" s="322"/>
      <c r="AW880" s="322"/>
      <c r="AX880" s="322"/>
      <c r="AY880">
        <f>COUNTA($C$880)</f>
        <v>1</v>
      </c>
    </row>
    <row r="881" spans="1:51" ht="45" customHeight="1" x14ac:dyDescent="0.15">
      <c r="A881" s="404">
        <v>4</v>
      </c>
      <c r="B881" s="404">
        <v>1</v>
      </c>
      <c r="C881" s="421" t="s">
        <v>775</v>
      </c>
      <c r="D881" s="418"/>
      <c r="E881" s="418"/>
      <c r="F881" s="418"/>
      <c r="G881" s="418"/>
      <c r="H881" s="418"/>
      <c r="I881" s="418"/>
      <c r="J881" s="419">
        <v>8000020280003</v>
      </c>
      <c r="K881" s="420"/>
      <c r="L881" s="420"/>
      <c r="M881" s="420"/>
      <c r="N881" s="420"/>
      <c r="O881" s="420"/>
      <c r="P881" s="424" t="s">
        <v>770</v>
      </c>
      <c r="Q881" s="425"/>
      <c r="R881" s="425"/>
      <c r="S881" s="425"/>
      <c r="T881" s="425"/>
      <c r="U881" s="425"/>
      <c r="V881" s="425"/>
      <c r="W881" s="425"/>
      <c r="X881" s="425"/>
      <c r="Y881" s="319">
        <v>1.6</v>
      </c>
      <c r="Z881" s="320"/>
      <c r="AA881" s="320"/>
      <c r="AB881" s="321"/>
      <c r="AC881" s="426" t="s">
        <v>771</v>
      </c>
      <c r="AD881" s="427"/>
      <c r="AE881" s="427"/>
      <c r="AF881" s="427"/>
      <c r="AG881" s="427"/>
      <c r="AH881" s="330" t="s">
        <v>403</v>
      </c>
      <c r="AI881" s="331"/>
      <c r="AJ881" s="331"/>
      <c r="AK881" s="331"/>
      <c r="AL881" s="327" t="s">
        <v>403</v>
      </c>
      <c r="AM881" s="328"/>
      <c r="AN881" s="328"/>
      <c r="AO881" s="329"/>
      <c r="AP881" s="322" t="s">
        <v>772</v>
      </c>
      <c r="AQ881" s="322"/>
      <c r="AR881" s="322"/>
      <c r="AS881" s="322"/>
      <c r="AT881" s="322"/>
      <c r="AU881" s="322"/>
      <c r="AV881" s="322"/>
      <c r="AW881" s="322"/>
      <c r="AX881" s="322"/>
      <c r="AY881">
        <f>COUNTA($C$881)</f>
        <v>1</v>
      </c>
    </row>
    <row r="882" spans="1:51" ht="45" customHeight="1" x14ac:dyDescent="0.15">
      <c r="A882" s="404">
        <v>5</v>
      </c>
      <c r="B882" s="404">
        <v>1</v>
      </c>
      <c r="C882" s="418" t="s">
        <v>776</v>
      </c>
      <c r="D882" s="418"/>
      <c r="E882" s="418"/>
      <c r="F882" s="418"/>
      <c r="G882" s="418"/>
      <c r="H882" s="418"/>
      <c r="I882" s="418"/>
      <c r="J882" s="419">
        <v>5000020240001</v>
      </c>
      <c r="K882" s="420"/>
      <c r="L882" s="420"/>
      <c r="M882" s="420"/>
      <c r="N882" s="420"/>
      <c r="O882" s="420"/>
      <c r="P882" s="425" t="s">
        <v>770</v>
      </c>
      <c r="Q882" s="425"/>
      <c r="R882" s="425"/>
      <c r="S882" s="425"/>
      <c r="T882" s="425"/>
      <c r="U882" s="425"/>
      <c r="V882" s="425"/>
      <c r="W882" s="425"/>
      <c r="X882" s="425"/>
      <c r="Y882" s="319">
        <v>1.5</v>
      </c>
      <c r="Z882" s="320"/>
      <c r="AA882" s="320"/>
      <c r="AB882" s="321"/>
      <c r="AC882" s="426" t="s">
        <v>771</v>
      </c>
      <c r="AD882" s="427"/>
      <c r="AE882" s="427"/>
      <c r="AF882" s="427"/>
      <c r="AG882" s="427"/>
      <c r="AH882" s="330" t="s">
        <v>403</v>
      </c>
      <c r="AI882" s="331"/>
      <c r="AJ882" s="331"/>
      <c r="AK882" s="331"/>
      <c r="AL882" s="327" t="s">
        <v>403</v>
      </c>
      <c r="AM882" s="328"/>
      <c r="AN882" s="328"/>
      <c r="AO882" s="329"/>
      <c r="AP882" s="322" t="s">
        <v>772</v>
      </c>
      <c r="AQ882" s="322"/>
      <c r="AR882" s="322"/>
      <c r="AS882" s="322"/>
      <c r="AT882" s="322"/>
      <c r="AU882" s="322"/>
      <c r="AV882" s="322"/>
      <c r="AW882" s="322"/>
      <c r="AX882" s="322"/>
      <c r="AY882">
        <f>COUNTA($C$882)</f>
        <v>1</v>
      </c>
    </row>
    <row r="883" spans="1:51" ht="45" customHeight="1" x14ac:dyDescent="0.15">
      <c r="A883" s="404">
        <v>6</v>
      </c>
      <c r="B883" s="404">
        <v>1</v>
      </c>
      <c r="C883" s="421" t="s">
        <v>779</v>
      </c>
      <c r="D883" s="418"/>
      <c r="E883" s="418"/>
      <c r="F883" s="418"/>
      <c r="G883" s="418"/>
      <c r="H883" s="418"/>
      <c r="I883" s="418"/>
      <c r="J883" s="419">
        <v>1000020200000</v>
      </c>
      <c r="K883" s="420"/>
      <c r="L883" s="420"/>
      <c r="M883" s="420"/>
      <c r="N883" s="420"/>
      <c r="O883" s="420"/>
      <c r="P883" s="425" t="s">
        <v>770</v>
      </c>
      <c r="Q883" s="425"/>
      <c r="R883" s="425"/>
      <c r="S883" s="425"/>
      <c r="T883" s="425"/>
      <c r="U883" s="425"/>
      <c r="V883" s="425"/>
      <c r="W883" s="425"/>
      <c r="X883" s="425"/>
      <c r="Y883" s="319">
        <v>1.4</v>
      </c>
      <c r="Z883" s="320"/>
      <c r="AA883" s="320"/>
      <c r="AB883" s="321"/>
      <c r="AC883" s="426" t="s">
        <v>771</v>
      </c>
      <c r="AD883" s="427"/>
      <c r="AE883" s="427"/>
      <c r="AF883" s="427"/>
      <c r="AG883" s="427"/>
      <c r="AH883" s="330" t="s">
        <v>403</v>
      </c>
      <c r="AI883" s="331"/>
      <c r="AJ883" s="331"/>
      <c r="AK883" s="331"/>
      <c r="AL883" s="327" t="s">
        <v>403</v>
      </c>
      <c r="AM883" s="328"/>
      <c r="AN883" s="328"/>
      <c r="AO883" s="329"/>
      <c r="AP883" s="322" t="s">
        <v>772</v>
      </c>
      <c r="AQ883" s="322"/>
      <c r="AR883" s="322"/>
      <c r="AS883" s="322"/>
      <c r="AT883" s="322"/>
      <c r="AU883" s="322"/>
      <c r="AV883" s="322"/>
      <c r="AW883" s="322"/>
      <c r="AX883" s="322"/>
      <c r="AY883">
        <f>COUNTA($C$883)</f>
        <v>1</v>
      </c>
    </row>
    <row r="884" spans="1:51" ht="44.25" customHeight="1" x14ac:dyDescent="0.15">
      <c r="A884" s="404">
        <v>7</v>
      </c>
      <c r="B884" s="404">
        <v>1</v>
      </c>
      <c r="C884" s="421" t="s">
        <v>780</v>
      </c>
      <c r="D884" s="418"/>
      <c r="E884" s="418"/>
      <c r="F884" s="418"/>
      <c r="G884" s="418"/>
      <c r="H884" s="418"/>
      <c r="I884" s="418"/>
      <c r="J884" s="419">
        <v>5000020090000</v>
      </c>
      <c r="K884" s="420"/>
      <c r="L884" s="420"/>
      <c r="M884" s="420"/>
      <c r="N884" s="420"/>
      <c r="O884" s="420"/>
      <c r="P884" s="425" t="s">
        <v>770</v>
      </c>
      <c r="Q884" s="425"/>
      <c r="R884" s="425"/>
      <c r="S884" s="425"/>
      <c r="T884" s="425"/>
      <c r="U884" s="425"/>
      <c r="V884" s="425"/>
      <c r="W884" s="425"/>
      <c r="X884" s="425"/>
      <c r="Y884" s="319">
        <v>1.3</v>
      </c>
      <c r="Z884" s="320"/>
      <c r="AA884" s="320"/>
      <c r="AB884" s="321"/>
      <c r="AC884" s="426" t="s">
        <v>771</v>
      </c>
      <c r="AD884" s="427"/>
      <c r="AE884" s="427"/>
      <c r="AF884" s="427"/>
      <c r="AG884" s="427"/>
      <c r="AH884" s="330" t="s">
        <v>403</v>
      </c>
      <c r="AI884" s="331"/>
      <c r="AJ884" s="331"/>
      <c r="AK884" s="331"/>
      <c r="AL884" s="327" t="s">
        <v>403</v>
      </c>
      <c r="AM884" s="328"/>
      <c r="AN884" s="328"/>
      <c r="AO884" s="329"/>
      <c r="AP884" s="322" t="s">
        <v>772</v>
      </c>
      <c r="AQ884" s="322"/>
      <c r="AR884" s="322"/>
      <c r="AS884" s="322"/>
      <c r="AT884" s="322"/>
      <c r="AU884" s="322"/>
      <c r="AV884" s="322"/>
      <c r="AW884" s="322"/>
      <c r="AX884" s="322"/>
      <c r="AY884">
        <f>COUNTA($C$884)</f>
        <v>1</v>
      </c>
    </row>
    <row r="885" spans="1:51" ht="44.25" customHeight="1" x14ac:dyDescent="0.15">
      <c r="A885" s="404">
        <v>8</v>
      </c>
      <c r="B885" s="404">
        <v>1</v>
      </c>
      <c r="C885" s="418" t="s">
        <v>777</v>
      </c>
      <c r="D885" s="418"/>
      <c r="E885" s="418"/>
      <c r="F885" s="418"/>
      <c r="G885" s="418"/>
      <c r="H885" s="418"/>
      <c r="I885" s="418"/>
      <c r="J885" s="419">
        <v>4000020030007</v>
      </c>
      <c r="K885" s="420"/>
      <c r="L885" s="420"/>
      <c r="M885" s="420"/>
      <c r="N885" s="420"/>
      <c r="O885" s="420"/>
      <c r="P885" s="425" t="s">
        <v>770</v>
      </c>
      <c r="Q885" s="425"/>
      <c r="R885" s="425"/>
      <c r="S885" s="425"/>
      <c r="T885" s="425"/>
      <c r="U885" s="425"/>
      <c r="V885" s="425"/>
      <c r="W885" s="425"/>
      <c r="X885" s="425"/>
      <c r="Y885" s="319">
        <v>1.2</v>
      </c>
      <c r="Z885" s="320"/>
      <c r="AA885" s="320"/>
      <c r="AB885" s="321"/>
      <c r="AC885" s="426" t="s">
        <v>771</v>
      </c>
      <c r="AD885" s="427"/>
      <c r="AE885" s="427"/>
      <c r="AF885" s="427"/>
      <c r="AG885" s="427"/>
      <c r="AH885" s="330" t="s">
        <v>403</v>
      </c>
      <c r="AI885" s="331"/>
      <c r="AJ885" s="331"/>
      <c r="AK885" s="331"/>
      <c r="AL885" s="327" t="s">
        <v>403</v>
      </c>
      <c r="AM885" s="328"/>
      <c r="AN885" s="328"/>
      <c r="AO885" s="329"/>
      <c r="AP885" s="322" t="s">
        <v>772</v>
      </c>
      <c r="AQ885" s="322"/>
      <c r="AR885" s="322"/>
      <c r="AS885" s="322"/>
      <c r="AT885" s="322"/>
      <c r="AU885" s="322"/>
      <c r="AV885" s="322"/>
      <c r="AW885" s="322"/>
      <c r="AX885" s="322"/>
      <c r="AY885">
        <f>COUNTA($C$885)</f>
        <v>1</v>
      </c>
    </row>
    <row r="886" spans="1:51" ht="45" customHeight="1" x14ac:dyDescent="0.15">
      <c r="A886" s="404">
        <v>9</v>
      </c>
      <c r="B886" s="404">
        <v>1</v>
      </c>
      <c r="C886" s="418" t="s">
        <v>778</v>
      </c>
      <c r="D886" s="418"/>
      <c r="E886" s="418"/>
      <c r="F886" s="418"/>
      <c r="G886" s="418"/>
      <c r="H886" s="418"/>
      <c r="I886" s="418"/>
      <c r="J886" s="419">
        <v>4000020330001</v>
      </c>
      <c r="K886" s="420"/>
      <c r="L886" s="420"/>
      <c r="M886" s="420"/>
      <c r="N886" s="420"/>
      <c r="O886" s="420"/>
      <c r="P886" s="425" t="s">
        <v>770</v>
      </c>
      <c r="Q886" s="425"/>
      <c r="R886" s="425"/>
      <c r="S886" s="425"/>
      <c r="T886" s="425"/>
      <c r="U886" s="425"/>
      <c r="V886" s="425"/>
      <c r="W886" s="425"/>
      <c r="X886" s="425"/>
      <c r="Y886" s="319">
        <v>0.9</v>
      </c>
      <c r="Z886" s="320"/>
      <c r="AA886" s="320"/>
      <c r="AB886" s="321"/>
      <c r="AC886" s="426" t="s">
        <v>771</v>
      </c>
      <c r="AD886" s="427"/>
      <c r="AE886" s="427"/>
      <c r="AF886" s="427"/>
      <c r="AG886" s="427"/>
      <c r="AH886" s="330" t="s">
        <v>403</v>
      </c>
      <c r="AI886" s="331"/>
      <c r="AJ886" s="331"/>
      <c r="AK886" s="331"/>
      <c r="AL886" s="327" t="s">
        <v>403</v>
      </c>
      <c r="AM886" s="328"/>
      <c r="AN886" s="328"/>
      <c r="AO886" s="329"/>
      <c r="AP886" s="322" t="s">
        <v>772</v>
      </c>
      <c r="AQ886" s="322"/>
      <c r="AR886" s="322"/>
      <c r="AS886" s="322"/>
      <c r="AT886" s="322"/>
      <c r="AU886" s="322"/>
      <c r="AV886" s="322"/>
      <c r="AW886" s="322"/>
      <c r="AX886" s="322"/>
      <c r="AY886">
        <f>COUNTA($C$886)</f>
        <v>1</v>
      </c>
    </row>
    <row r="887" spans="1:51" ht="45" customHeight="1" x14ac:dyDescent="0.15">
      <c r="A887" s="404">
        <v>10</v>
      </c>
      <c r="B887" s="404">
        <v>1</v>
      </c>
      <c r="C887" s="421" t="s">
        <v>781</v>
      </c>
      <c r="D887" s="418"/>
      <c r="E887" s="418"/>
      <c r="F887" s="418"/>
      <c r="G887" s="418"/>
      <c r="H887" s="418"/>
      <c r="I887" s="418"/>
      <c r="J887" s="419">
        <v>6000020400009</v>
      </c>
      <c r="K887" s="420"/>
      <c r="L887" s="420"/>
      <c r="M887" s="420"/>
      <c r="N887" s="420"/>
      <c r="O887" s="420"/>
      <c r="P887" s="425" t="s">
        <v>770</v>
      </c>
      <c r="Q887" s="425"/>
      <c r="R887" s="425"/>
      <c r="S887" s="425"/>
      <c r="T887" s="425"/>
      <c r="U887" s="425"/>
      <c r="V887" s="425"/>
      <c r="W887" s="425"/>
      <c r="X887" s="425"/>
      <c r="Y887" s="319">
        <v>0.8</v>
      </c>
      <c r="Z887" s="320"/>
      <c r="AA887" s="320"/>
      <c r="AB887" s="321"/>
      <c r="AC887" s="426" t="s">
        <v>771</v>
      </c>
      <c r="AD887" s="427"/>
      <c r="AE887" s="427"/>
      <c r="AF887" s="427"/>
      <c r="AG887" s="427"/>
      <c r="AH887" s="330" t="s">
        <v>403</v>
      </c>
      <c r="AI887" s="331"/>
      <c r="AJ887" s="331"/>
      <c r="AK887" s="331"/>
      <c r="AL887" s="327" t="s">
        <v>403</v>
      </c>
      <c r="AM887" s="328"/>
      <c r="AN887" s="328"/>
      <c r="AO887" s="329"/>
      <c r="AP887" s="322" t="s">
        <v>772</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6.75"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335</v>
      </c>
      <c r="AD910" s="277"/>
      <c r="AE910" s="277"/>
      <c r="AF910" s="277"/>
      <c r="AG910" s="277"/>
      <c r="AH910" s="348" t="s">
        <v>364</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54" customHeight="1" x14ac:dyDescent="0.15">
      <c r="A911" s="404">
        <v>1</v>
      </c>
      <c r="B911" s="404">
        <v>1</v>
      </c>
      <c r="C911" s="418" t="s">
        <v>808</v>
      </c>
      <c r="D911" s="418" t="s">
        <v>808</v>
      </c>
      <c r="E911" s="418" t="s">
        <v>808</v>
      </c>
      <c r="F911" s="418" t="s">
        <v>808</v>
      </c>
      <c r="G911" s="418" t="s">
        <v>808</v>
      </c>
      <c r="H911" s="418" t="s">
        <v>808</v>
      </c>
      <c r="I911" s="418" t="s">
        <v>808</v>
      </c>
      <c r="J911" s="419">
        <v>4000020420000</v>
      </c>
      <c r="K911" s="420"/>
      <c r="L911" s="420"/>
      <c r="M911" s="420"/>
      <c r="N911" s="420"/>
      <c r="O911" s="420"/>
      <c r="P911" s="317" t="s">
        <v>807</v>
      </c>
      <c r="Q911" s="318"/>
      <c r="R911" s="318"/>
      <c r="S911" s="318"/>
      <c r="T911" s="318"/>
      <c r="U911" s="318"/>
      <c r="V911" s="318"/>
      <c r="W911" s="318"/>
      <c r="X911" s="318"/>
      <c r="Y911" s="319">
        <v>1.7</v>
      </c>
      <c r="Z911" s="320"/>
      <c r="AA911" s="320"/>
      <c r="AB911" s="321"/>
      <c r="AC911" s="323" t="s">
        <v>771</v>
      </c>
      <c r="AD911" s="324"/>
      <c r="AE911" s="324"/>
      <c r="AF911" s="324"/>
      <c r="AG911" s="324"/>
      <c r="AH911" s="330" t="s">
        <v>794</v>
      </c>
      <c r="AI911" s="331"/>
      <c r="AJ911" s="331"/>
      <c r="AK911" s="331"/>
      <c r="AL911" s="327" t="s">
        <v>794</v>
      </c>
      <c r="AM911" s="328"/>
      <c r="AN911" s="328"/>
      <c r="AO911" s="329"/>
      <c r="AP911" s="322" t="s">
        <v>794</v>
      </c>
      <c r="AQ911" s="322"/>
      <c r="AR911" s="322"/>
      <c r="AS911" s="322"/>
      <c r="AT911" s="322"/>
      <c r="AU911" s="322"/>
      <c r="AV911" s="322"/>
      <c r="AW911" s="322"/>
      <c r="AX911" s="322"/>
      <c r="AY911">
        <f t="shared" si="119"/>
        <v>1</v>
      </c>
    </row>
    <row r="912" spans="1:51" ht="54" customHeight="1" x14ac:dyDescent="0.15">
      <c r="A912" s="404">
        <v>2</v>
      </c>
      <c r="B912" s="404">
        <v>1</v>
      </c>
      <c r="C912" s="418" t="s">
        <v>809</v>
      </c>
      <c r="D912" s="418" t="s">
        <v>809</v>
      </c>
      <c r="E912" s="418" t="s">
        <v>809</v>
      </c>
      <c r="F912" s="418" t="s">
        <v>809</v>
      </c>
      <c r="G912" s="418" t="s">
        <v>809</v>
      </c>
      <c r="H912" s="418" t="s">
        <v>809</v>
      </c>
      <c r="I912" s="418" t="s">
        <v>809</v>
      </c>
      <c r="J912" s="419">
        <v>4000020450006</v>
      </c>
      <c r="K912" s="420"/>
      <c r="L912" s="420"/>
      <c r="M912" s="420"/>
      <c r="N912" s="420"/>
      <c r="O912" s="420"/>
      <c r="P912" s="317" t="s">
        <v>807</v>
      </c>
      <c r="Q912" s="318"/>
      <c r="R912" s="318"/>
      <c r="S912" s="318"/>
      <c r="T912" s="318"/>
      <c r="U912" s="318"/>
      <c r="V912" s="318"/>
      <c r="W912" s="318"/>
      <c r="X912" s="318"/>
      <c r="Y912" s="319">
        <v>1.5</v>
      </c>
      <c r="Z912" s="320"/>
      <c r="AA912" s="320"/>
      <c r="AB912" s="321"/>
      <c r="AC912" s="323" t="s">
        <v>771</v>
      </c>
      <c r="AD912" s="324"/>
      <c r="AE912" s="324"/>
      <c r="AF912" s="324"/>
      <c r="AG912" s="324"/>
      <c r="AH912" s="330" t="s">
        <v>794</v>
      </c>
      <c r="AI912" s="331"/>
      <c r="AJ912" s="331"/>
      <c r="AK912" s="331"/>
      <c r="AL912" s="327" t="s">
        <v>794</v>
      </c>
      <c r="AM912" s="328"/>
      <c r="AN912" s="328"/>
      <c r="AO912" s="329"/>
      <c r="AP912" s="322" t="s">
        <v>794</v>
      </c>
      <c r="AQ912" s="322"/>
      <c r="AR912" s="322"/>
      <c r="AS912" s="322"/>
      <c r="AT912" s="322"/>
      <c r="AU912" s="322"/>
      <c r="AV912" s="322"/>
      <c r="AW912" s="322"/>
      <c r="AX912" s="322"/>
      <c r="AY912">
        <f>COUNTA($C$912)</f>
        <v>1</v>
      </c>
    </row>
    <row r="913" spans="1:51" ht="54" customHeight="1" x14ac:dyDescent="0.15">
      <c r="A913" s="404">
        <v>3</v>
      </c>
      <c r="B913" s="404">
        <v>1</v>
      </c>
      <c r="C913" s="421" t="s">
        <v>804</v>
      </c>
      <c r="D913" s="418" t="s">
        <v>804</v>
      </c>
      <c r="E913" s="418" t="s">
        <v>804</v>
      </c>
      <c r="F913" s="418" t="s">
        <v>804</v>
      </c>
      <c r="G913" s="418" t="s">
        <v>804</v>
      </c>
      <c r="H913" s="418" t="s">
        <v>804</v>
      </c>
      <c r="I913" s="418" t="s">
        <v>804</v>
      </c>
      <c r="J913" s="419">
        <v>7000020010006</v>
      </c>
      <c r="K913" s="420"/>
      <c r="L913" s="420"/>
      <c r="M913" s="420"/>
      <c r="N913" s="420"/>
      <c r="O913" s="420"/>
      <c r="P913" s="317" t="s">
        <v>807</v>
      </c>
      <c r="Q913" s="318"/>
      <c r="R913" s="318"/>
      <c r="S913" s="318"/>
      <c r="T913" s="318"/>
      <c r="U913" s="318"/>
      <c r="V913" s="318"/>
      <c r="W913" s="318"/>
      <c r="X913" s="318"/>
      <c r="Y913" s="319">
        <v>1.4</v>
      </c>
      <c r="Z913" s="320"/>
      <c r="AA913" s="320"/>
      <c r="AB913" s="321"/>
      <c r="AC913" s="323" t="s">
        <v>771</v>
      </c>
      <c r="AD913" s="324"/>
      <c r="AE913" s="324"/>
      <c r="AF913" s="324"/>
      <c r="AG913" s="324"/>
      <c r="AH913" s="330" t="s">
        <v>794</v>
      </c>
      <c r="AI913" s="331"/>
      <c r="AJ913" s="331"/>
      <c r="AK913" s="331"/>
      <c r="AL913" s="327" t="s">
        <v>794</v>
      </c>
      <c r="AM913" s="328"/>
      <c r="AN913" s="328"/>
      <c r="AO913" s="329"/>
      <c r="AP913" s="322" t="s">
        <v>794</v>
      </c>
      <c r="AQ913" s="322"/>
      <c r="AR913" s="322"/>
      <c r="AS913" s="322"/>
      <c r="AT913" s="322"/>
      <c r="AU913" s="322"/>
      <c r="AV913" s="322"/>
      <c r="AW913" s="322"/>
      <c r="AX913" s="322"/>
      <c r="AY913">
        <f>COUNTA($C$913)</f>
        <v>1</v>
      </c>
    </row>
    <row r="914" spans="1:51" ht="54" customHeight="1" x14ac:dyDescent="0.15">
      <c r="A914" s="404">
        <v>4</v>
      </c>
      <c r="B914" s="404">
        <v>1</v>
      </c>
      <c r="C914" s="421" t="s">
        <v>796</v>
      </c>
      <c r="D914" s="418" t="s">
        <v>796</v>
      </c>
      <c r="E914" s="418" t="s">
        <v>796</v>
      </c>
      <c r="F914" s="418" t="s">
        <v>796</v>
      </c>
      <c r="G914" s="418" t="s">
        <v>796</v>
      </c>
      <c r="H914" s="418" t="s">
        <v>796</v>
      </c>
      <c r="I914" s="418" t="s">
        <v>796</v>
      </c>
      <c r="J914" s="419">
        <v>4000020270008</v>
      </c>
      <c r="K914" s="420"/>
      <c r="L914" s="420"/>
      <c r="M914" s="420"/>
      <c r="N914" s="420"/>
      <c r="O914" s="420"/>
      <c r="P914" s="317" t="s">
        <v>807</v>
      </c>
      <c r="Q914" s="318"/>
      <c r="R914" s="318"/>
      <c r="S914" s="318"/>
      <c r="T914" s="318"/>
      <c r="U914" s="318"/>
      <c r="V914" s="318"/>
      <c r="W914" s="318"/>
      <c r="X914" s="318"/>
      <c r="Y914" s="319">
        <v>1.4</v>
      </c>
      <c r="Z914" s="320"/>
      <c r="AA914" s="320"/>
      <c r="AB914" s="321"/>
      <c r="AC914" s="323" t="s">
        <v>771</v>
      </c>
      <c r="AD914" s="324"/>
      <c r="AE914" s="324"/>
      <c r="AF914" s="324"/>
      <c r="AG914" s="324"/>
      <c r="AH914" s="330" t="s">
        <v>794</v>
      </c>
      <c r="AI914" s="331"/>
      <c r="AJ914" s="331"/>
      <c r="AK914" s="331"/>
      <c r="AL914" s="327" t="s">
        <v>794</v>
      </c>
      <c r="AM914" s="328"/>
      <c r="AN914" s="328"/>
      <c r="AO914" s="329"/>
      <c r="AP914" s="322" t="s">
        <v>794</v>
      </c>
      <c r="AQ914" s="322"/>
      <c r="AR914" s="322"/>
      <c r="AS914" s="322"/>
      <c r="AT914" s="322"/>
      <c r="AU914" s="322"/>
      <c r="AV914" s="322"/>
      <c r="AW914" s="322"/>
      <c r="AX914" s="322"/>
      <c r="AY914">
        <f>COUNTA($C$914)</f>
        <v>1</v>
      </c>
    </row>
    <row r="915" spans="1:51" ht="54" customHeight="1" x14ac:dyDescent="0.15">
      <c r="A915" s="404">
        <v>5</v>
      </c>
      <c r="B915" s="404">
        <v>1</v>
      </c>
      <c r="C915" s="418" t="s">
        <v>810</v>
      </c>
      <c r="D915" s="418" t="s">
        <v>810</v>
      </c>
      <c r="E915" s="418" t="s">
        <v>810</v>
      </c>
      <c r="F915" s="418" t="s">
        <v>810</v>
      </c>
      <c r="G915" s="418" t="s">
        <v>810</v>
      </c>
      <c r="H915" s="418" t="s">
        <v>810</v>
      </c>
      <c r="I915" s="418" t="s">
        <v>810</v>
      </c>
      <c r="J915" s="419">
        <v>2000020350001</v>
      </c>
      <c r="K915" s="420"/>
      <c r="L915" s="420"/>
      <c r="M915" s="420"/>
      <c r="N915" s="420"/>
      <c r="O915" s="420"/>
      <c r="P915" s="317" t="s">
        <v>807</v>
      </c>
      <c r="Q915" s="318"/>
      <c r="R915" s="318"/>
      <c r="S915" s="318"/>
      <c r="T915" s="318"/>
      <c r="U915" s="318"/>
      <c r="V915" s="318"/>
      <c r="W915" s="318"/>
      <c r="X915" s="318"/>
      <c r="Y915" s="319">
        <v>1.3</v>
      </c>
      <c r="Z915" s="320"/>
      <c r="AA915" s="320"/>
      <c r="AB915" s="321"/>
      <c r="AC915" s="323" t="s">
        <v>771</v>
      </c>
      <c r="AD915" s="324"/>
      <c r="AE915" s="324"/>
      <c r="AF915" s="324"/>
      <c r="AG915" s="324"/>
      <c r="AH915" s="330" t="s">
        <v>794</v>
      </c>
      <c r="AI915" s="331"/>
      <c r="AJ915" s="331"/>
      <c r="AK915" s="331"/>
      <c r="AL915" s="327" t="s">
        <v>794</v>
      </c>
      <c r="AM915" s="328"/>
      <c r="AN915" s="328"/>
      <c r="AO915" s="329"/>
      <c r="AP915" s="322" t="s">
        <v>794</v>
      </c>
      <c r="AQ915" s="322"/>
      <c r="AR915" s="322"/>
      <c r="AS915" s="322"/>
      <c r="AT915" s="322"/>
      <c r="AU915" s="322"/>
      <c r="AV915" s="322"/>
      <c r="AW915" s="322"/>
      <c r="AX915" s="322"/>
      <c r="AY915">
        <f>COUNTA($C$915)</f>
        <v>1</v>
      </c>
    </row>
    <row r="916" spans="1:51" ht="54" customHeight="1" x14ac:dyDescent="0.15">
      <c r="A916" s="404">
        <v>6</v>
      </c>
      <c r="B916" s="404">
        <v>1</v>
      </c>
      <c r="C916" s="418" t="s">
        <v>805</v>
      </c>
      <c r="D916" s="418" t="s">
        <v>805</v>
      </c>
      <c r="E916" s="418" t="s">
        <v>805</v>
      </c>
      <c r="F916" s="418" t="s">
        <v>805</v>
      </c>
      <c r="G916" s="418" t="s">
        <v>805</v>
      </c>
      <c r="H916" s="418" t="s">
        <v>805</v>
      </c>
      <c r="I916" s="418" t="s">
        <v>805</v>
      </c>
      <c r="J916" s="419">
        <v>8000020280003</v>
      </c>
      <c r="K916" s="420"/>
      <c r="L916" s="420"/>
      <c r="M916" s="420"/>
      <c r="N916" s="420"/>
      <c r="O916" s="420"/>
      <c r="P916" s="317" t="s">
        <v>807</v>
      </c>
      <c r="Q916" s="318"/>
      <c r="R916" s="318"/>
      <c r="S916" s="318"/>
      <c r="T916" s="318"/>
      <c r="U916" s="318"/>
      <c r="V916" s="318"/>
      <c r="W916" s="318"/>
      <c r="X916" s="318"/>
      <c r="Y916" s="319">
        <v>0.6</v>
      </c>
      <c r="Z916" s="320"/>
      <c r="AA916" s="320"/>
      <c r="AB916" s="321"/>
      <c r="AC916" s="323" t="s">
        <v>771</v>
      </c>
      <c r="AD916" s="324"/>
      <c r="AE916" s="324"/>
      <c r="AF916" s="324"/>
      <c r="AG916" s="324"/>
      <c r="AH916" s="330" t="s">
        <v>794</v>
      </c>
      <c r="AI916" s="331"/>
      <c r="AJ916" s="331"/>
      <c r="AK916" s="331"/>
      <c r="AL916" s="327" t="s">
        <v>794</v>
      </c>
      <c r="AM916" s="328"/>
      <c r="AN916" s="328"/>
      <c r="AO916" s="329"/>
      <c r="AP916" s="322" t="s">
        <v>794</v>
      </c>
      <c r="AQ916" s="322"/>
      <c r="AR916" s="322"/>
      <c r="AS916" s="322"/>
      <c r="AT916" s="322"/>
      <c r="AU916" s="322"/>
      <c r="AV916" s="322"/>
      <c r="AW916" s="322"/>
      <c r="AX916" s="322"/>
      <c r="AY916">
        <f>COUNTA($C$916)</f>
        <v>1</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335</v>
      </c>
      <c r="AD943" s="277"/>
      <c r="AE943" s="277"/>
      <c r="AF943" s="277"/>
      <c r="AG943" s="277"/>
      <c r="AH943" s="348" t="s">
        <v>364</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65.650000000000006" customHeight="1" x14ac:dyDescent="0.15">
      <c r="A944" s="404">
        <v>1</v>
      </c>
      <c r="B944" s="404">
        <v>1</v>
      </c>
      <c r="C944" s="421" t="s">
        <v>811</v>
      </c>
      <c r="D944" s="418"/>
      <c r="E944" s="418"/>
      <c r="F944" s="418"/>
      <c r="G944" s="418"/>
      <c r="H944" s="418"/>
      <c r="I944" s="418"/>
      <c r="J944" s="419">
        <v>6000020272035</v>
      </c>
      <c r="K944" s="420"/>
      <c r="L944" s="420"/>
      <c r="M944" s="420"/>
      <c r="N944" s="420"/>
      <c r="O944" s="420"/>
      <c r="P944" s="317" t="s">
        <v>785</v>
      </c>
      <c r="Q944" s="318"/>
      <c r="R944" s="318"/>
      <c r="S944" s="318"/>
      <c r="T944" s="318"/>
      <c r="U944" s="318"/>
      <c r="V944" s="318"/>
      <c r="W944" s="318"/>
      <c r="X944" s="318"/>
      <c r="Y944" s="319">
        <v>0.1</v>
      </c>
      <c r="Z944" s="320"/>
      <c r="AA944" s="320"/>
      <c r="AB944" s="321"/>
      <c r="AC944" s="323" t="s">
        <v>771</v>
      </c>
      <c r="AD944" s="324"/>
      <c r="AE944" s="324"/>
      <c r="AF944" s="324"/>
      <c r="AG944" s="324"/>
      <c r="AH944" s="330" t="s">
        <v>794</v>
      </c>
      <c r="AI944" s="331"/>
      <c r="AJ944" s="331"/>
      <c r="AK944" s="331"/>
      <c r="AL944" s="327" t="s">
        <v>794</v>
      </c>
      <c r="AM944" s="328"/>
      <c r="AN944" s="328"/>
      <c r="AO944" s="329"/>
      <c r="AP944" s="322" t="s">
        <v>794</v>
      </c>
      <c r="AQ944" s="322"/>
      <c r="AR944" s="322"/>
      <c r="AS944" s="322"/>
      <c r="AT944" s="322"/>
      <c r="AU944" s="322"/>
      <c r="AV944" s="322"/>
      <c r="AW944" s="322"/>
      <c r="AX944" s="322"/>
      <c r="AY944">
        <f t="shared" si="120"/>
        <v>1</v>
      </c>
    </row>
    <row r="945" spans="1:51" ht="65.650000000000006" customHeight="1" x14ac:dyDescent="0.15">
      <c r="A945" s="404">
        <v>2</v>
      </c>
      <c r="B945" s="404">
        <v>1</v>
      </c>
      <c r="C945" s="421" t="s">
        <v>812</v>
      </c>
      <c r="D945" s="418"/>
      <c r="E945" s="418"/>
      <c r="F945" s="418"/>
      <c r="G945" s="418"/>
      <c r="H945" s="418"/>
      <c r="I945" s="418"/>
      <c r="J945" s="419">
        <v>6000020272175</v>
      </c>
      <c r="K945" s="420"/>
      <c r="L945" s="420"/>
      <c r="M945" s="420"/>
      <c r="N945" s="420"/>
      <c r="O945" s="420"/>
      <c r="P945" s="317" t="s">
        <v>785</v>
      </c>
      <c r="Q945" s="318"/>
      <c r="R945" s="318"/>
      <c r="S945" s="318"/>
      <c r="T945" s="318"/>
      <c r="U945" s="318"/>
      <c r="V945" s="318"/>
      <c r="W945" s="318"/>
      <c r="X945" s="318"/>
      <c r="Y945" s="319">
        <v>0.1</v>
      </c>
      <c r="Z945" s="320"/>
      <c r="AA945" s="320"/>
      <c r="AB945" s="321"/>
      <c r="AC945" s="323" t="s">
        <v>771</v>
      </c>
      <c r="AD945" s="324"/>
      <c r="AE945" s="324"/>
      <c r="AF945" s="324"/>
      <c r="AG945" s="324"/>
      <c r="AH945" s="330" t="s">
        <v>794</v>
      </c>
      <c r="AI945" s="331"/>
      <c r="AJ945" s="331"/>
      <c r="AK945" s="331"/>
      <c r="AL945" s="327" t="s">
        <v>794</v>
      </c>
      <c r="AM945" s="328"/>
      <c r="AN945" s="328"/>
      <c r="AO945" s="329"/>
      <c r="AP945" s="322" t="s">
        <v>794</v>
      </c>
      <c r="AQ945" s="322"/>
      <c r="AR945" s="322"/>
      <c r="AS945" s="322"/>
      <c r="AT945" s="322"/>
      <c r="AU945" s="322"/>
      <c r="AV945" s="322"/>
      <c r="AW945" s="322"/>
      <c r="AX945" s="322"/>
      <c r="AY945">
        <f>COUNTA($C$945)</f>
        <v>1</v>
      </c>
    </row>
    <row r="946" spans="1:51" ht="65.650000000000006" customHeight="1" x14ac:dyDescent="0.15">
      <c r="A946" s="404">
        <v>3</v>
      </c>
      <c r="B946" s="404">
        <v>1</v>
      </c>
      <c r="C946" s="421" t="s">
        <v>813</v>
      </c>
      <c r="D946" s="418"/>
      <c r="E946" s="418"/>
      <c r="F946" s="418"/>
      <c r="G946" s="418"/>
      <c r="H946" s="418"/>
      <c r="I946" s="418"/>
      <c r="J946" s="419">
        <v>6000020272051</v>
      </c>
      <c r="K946" s="420"/>
      <c r="L946" s="420"/>
      <c r="M946" s="420"/>
      <c r="N946" s="420"/>
      <c r="O946" s="420"/>
      <c r="P946" s="317" t="s">
        <v>785</v>
      </c>
      <c r="Q946" s="318"/>
      <c r="R946" s="318"/>
      <c r="S946" s="318"/>
      <c r="T946" s="318"/>
      <c r="U946" s="318"/>
      <c r="V946" s="318"/>
      <c r="W946" s="318"/>
      <c r="X946" s="318"/>
      <c r="Y946" s="319">
        <v>0.1</v>
      </c>
      <c r="Z946" s="320"/>
      <c r="AA946" s="320"/>
      <c r="AB946" s="321"/>
      <c r="AC946" s="323" t="s">
        <v>771</v>
      </c>
      <c r="AD946" s="324"/>
      <c r="AE946" s="324"/>
      <c r="AF946" s="324"/>
      <c r="AG946" s="324"/>
      <c r="AH946" s="330" t="s">
        <v>794</v>
      </c>
      <c r="AI946" s="331"/>
      <c r="AJ946" s="331"/>
      <c r="AK946" s="331"/>
      <c r="AL946" s="327" t="s">
        <v>794</v>
      </c>
      <c r="AM946" s="328"/>
      <c r="AN946" s="328"/>
      <c r="AO946" s="329"/>
      <c r="AP946" s="322" t="s">
        <v>794</v>
      </c>
      <c r="AQ946" s="322"/>
      <c r="AR946" s="322"/>
      <c r="AS946" s="322"/>
      <c r="AT946" s="322"/>
      <c r="AU946" s="322"/>
      <c r="AV946" s="322"/>
      <c r="AW946" s="322"/>
      <c r="AX946" s="322"/>
      <c r="AY946">
        <f>COUNTA($C$946)</f>
        <v>1</v>
      </c>
    </row>
    <row r="947" spans="1:51" ht="65.650000000000006" customHeight="1" x14ac:dyDescent="0.15">
      <c r="A947" s="404">
        <v>4</v>
      </c>
      <c r="B947" s="404">
        <v>1</v>
      </c>
      <c r="C947" s="421" t="s">
        <v>814</v>
      </c>
      <c r="D947" s="418"/>
      <c r="E947" s="418"/>
      <c r="F947" s="418"/>
      <c r="G947" s="418"/>
      <c r="H947" s="418"/>
      <c r="I947" s="418"/>
      <c r="J947" s="419">
        <v>1000020272221</v>
      </c>
      <c r="K947" s="420"/>
      <c r="L947" s="420"/>
      <c r="M947" s="420"/>
      <c r="N947" s="420"/>
      <c r="O947" s="420"/>
      <c r="P947" s="317" t="s">
        <v>785</v>
      </c>
      <c r="Q947" s="318"/>
      <c r="R947" s="318"/>
      <c r="S947" s="318"/>
      <c r="T947" s="318"/>
      <c r="U947" s="318"/>
      <c r="V947" s="318"/>
      <c r="W947" s="318"/>
      <c r="X947" s="318"/>
      <c r="Y947" s="319">
        <v>0.1</v>
      </c>
      <c r="Z947" s="320"/>
      <c r="AA947" s="320"/>
      <c r="AB947" s="321"/>
      <c r="AC947" s="323" t="s">
        <v>771</v>
      </c>
      <c r="AD947" s="324"/>
      <c r="AE947" s="324"/>
      <c r="AF947" s="324"/>
      <c r="AG947" s="324"/>
      <c r="AH947" s="330" t="s">
        <v>794</v>
      </c>
      <c r="AI947" s="331"/>
      <c r="AJ947" s="331"/>
      <c r="AK947" s="331"/>
      <c r="AL947" s="327" t="s">
        <v>794</v>
      </c>
      <c r="AM947" s="328"/>
      <c r="AN947" s="328"/>
      <c r="AO947" s="329"/>
      <c r="AP947" s="322" t="s">
        <v>794</v>
      </c>
      <c r="AQ947" s="322"/>
      <c r="AR947" s="322"/>
      <c r="AS947" s="322"/>
      <c r="AT947" s="322"/>
      <c r="AU947" s="322"/>
      <c r="AV947" s="322"/>
      <c r="AW947" s="322"/>
      <c r="AX947" s="322"/>
      <c r="AY947">
        <f>COUNTA($C$947)</f>
        <v>1</v>
      </c>
    </row>
    <row r="948" spans="1:51" ht="65.650000000000006" customHeight="1" x14ac:dyDescent="0.15">
      <c r="A948" s="404">
        <v>5</v>
      </c>
      <c r="B948" s="404">
        <v>1</v>
      </c>
      <c r="C948" s="421" t="s">
        <v>815</v>
      </c>
      <c r="D948" s="418"/>
      <c r="E948" s="418"/>
      <c r="F948" s="418"/>
      <c r="G948" s="418"/>
      <c r="H948" s="418"/>
      <c r="I948" s="418"/>
      <c r="J948" s="419">
        <v>6000020271004</v>
      </c>
      <c r="K948" s="420"/>
      <c r="L948" s="420"/>
      <c r="M948" s="420"/>
      <c r="N948" s="420"/>
      <c r="O948" s="420"/>
      <c r="P948" s="317" t="s">
        <v>785</v>
      </c>
      <c r="Q948" s="318"/>
      <c r="R948" s="318"/>
      <c r="S948" s="318"/>
      <c r="T948" s="318"/>
      <c r="U948" s="318"/>
      <c r="V948" s="318"/>
      <c r="W948" s="318"/>
      <c r="X948" s="318"/>
      <c r="Y948" s="319">
        <v>0</v>
      </c>
      <c r="Z948" s="320"/>
      <c r="AA948" s="320"/>
      <c r="AB948" s="321"/>
      <c r="AC948" s="323" t="s">
        <v>771</v>
      </c>
      <c r="AD948" s="324"/>
      <c r="AE948" s="324"/>
      <c r="AF948" s="324"/>
      <c r="AG948" s="324"/>
      <c r="AH948" s="330" t="s">
        <v>794</v>
      </c>
      <c r="AI948" s="331"/>
      <c r="AJ948" s="331"/>
      <c r="AK948" s="331"/>
      <c r="AL948" s="327" t="s">
        <v>794</v>
      </c>
      <c r="AM948" s="328"/>
      <c r="AN948" s="328"/>
      <c r="AO948" s="329"/>
      <c r="AP948" s="322" t="s">
        <v>794</v>
      </c>
      <c r="AQ948" s="322"/>
      <c r="AR948" s="322"/>
      <c r="AS948" s="322"/>
      <c r="AT948" s="322"/>
      <c r="AU948" s="322"/>
      <c r="AV948" s="322"/>
      <c r="AW948" s="322"/>
      <c r="AX948" s="322"/>
      <c r="AY948">
        <f>COUNTA($C$948)</f>
        <v>1</v>
      </c>
    </row>
    <row r="949" spans="1:51" ht="65.650000000000006" customHeight="1" x14ac:dyDescent="0.15">
      <c r="A949" s="404">
        <v>6</v>
      </c>
      <c r="B949" s="404">
        <v>1</v>
      </c>
      <c r="C949" s="421" t="s">
        <v>816</v>
      </c>
      <c r="D949" s="418"/>
      <c r="E949" s="418"/>
      <c r="F949" s="418"/>
      <c r="G949" s="418"/>
      <c r="H949" s="418"/>
      <c r="I949" s="418"/>
      <c r="J949" s="419">
        <v>3000020271403</v>
      </c>
      <c r="K949" s="420"/>
      <c r="L949" s="420"/>
      <c r="M949" s="420"/>
      <c r="N949" s="420"/>
      <c r="O949" s="420"/>
      <c r="P949" s="317" t="s">
        <v>785</v>
      </c>
      <c r="Q949" s="318"/>
      <c r="R949" s="318"/>
      <c r="S949" s="318"/>
      <c r="T949" s="318"/>
      <c r="U949" s="318"/>
      <c r="V949" s="318"/>
      <c r="W949" s="318"/>
      <c r="X949" s="318"/>
      <c r="Y949" s="319">
        <v>0</v>
      </c>
      <c r="Z949" s="320"/>
      <c r="AA949" s="320"/>
      <c r="AB949" s="321"/>
      <c r="AC949" s="323" t="s">
        <v>771</v>
      </c>
      <c r="AD949" s="324"/>
      <c r="AE949" s="324"/>
      <c r="AF949" s="324"/>
      <c r="AG949" s="324"/>
      <c r="AH949" s="330" t="s">
        <v>794</v>
      </c>
      <c r="AI949" s="331"/>
      <c r="AJ949" s="331"/>
      <c r="AK949" s="331"/>
      <c r="AL949" s="327" t="s">
        <v>794</v>
      </c>
      <c r="AM949" s="328"/>
      <c r="AN949" s="328"/>
      <c r="AO949" s="329"/>
      <c r="AP949" s="322" t="s">
        <v>794</v>
      </c>
      <c r="AQ949" s="322"/>
      <c r="AR949" s="322"/>
      <c r="AS949" s="322"/>
      <c r="AT949" s="322"/>
      <c r="AU949" s="322"/>
      <c r="AV949" s="322"/>
      <c r="AW949" s="322"/>
      <c r="AX949" s="322"/>
      <c r="AY949">
        <f>COUNTA($C$949)</f>
        <v>1</v>
      </c>
    </row>
    <row r="950" spans="1:51" ht="65.650000000000006" customHeight="1" x14ac:dyDescent="0.15">
      <c r="A950" s="404">
        <v>7</v>
      </c>
      <c r="B950" s="404">
        <v>1</v>
      </c>
      <c r="C950" s="421" t="s">
        <v>817</v>
      </c>
      <c r="D950" s="418"/>
      <c r="E950" s="418"/>
      <c r="F950" s="418"/>
      <c r="G950" s="418"/>
      <c r="H950" s="418"/>
      <c r="I950" s="418"/>
      <c r="J950" s="419">
        <v>8000020272108</v>
      </c>
      <c r="K950" s="420"/>
      <c r="L950" s="420"/>
      <c r="M950" s="420"/>
      <c r="N950" s="420"/>
      <c r="O950" s="420"/>
      <c r="P950" s="317" t="s">
        <v>785</v>
      </c>
      <c r="Q950" s="318"/>
      <c r="R950" s="318"/>
      <c r="S950" s="318"/>
      <c r="T950" s="318"/>
      <c r="U950" s="318"/>
      <c r="V950" s="318"/>
      <c r="W950" s="318"/>
      <c r="X950" s="318"/>
      <c r="Y950" s="319">
        <v>0</v>
      </c>
      <c r="Z950" s="320"/>
      <c r="AA950" s="320"/>
      <c r="AB950" s="321"/>
      <c r="AC950" s="323" t="s">
        <v>771</v>
      </c>
      <c r="AD950" s="324"/>
      <c r="AE950" s="324"/>
      <c r="AF950" s="324"/>
      <c r="AG950" s="324"/>
      <c r="AH950" s="330" t="s">
        <v>794</v>
      </c>
      <c r="AI950" s="331"/>
      <c r="AJ950" s="331"/>
      <c r="AK950" s="331"/>
      <c r="AL950" s="327" t="s">
        <v>794</v>
      </c>
      <c r="AM950" s="328"/>
      <c r="AN950" s="328"/>
      <c r="AO950" s="329"/>
      <c r="AP950" s="322" t="s">
        <v>794</v>
      </c>
      <c r="AQ950" s="322"/>
      <c r="AR950" s="322"/>
      <c r="AS950" s="322"/>
      <c r="AT950" s="322"/>
      <c r="AU950" s="322"/>
      <c r="AV950" s="322"/>
      <c r="AW950" s="322"/>
      <c r="AX950" s="322"/>
      <c r="AY950">
        <f>COUNTA($C$950)</f>
        <v>1</v>
      </c>
    </row>
    <row r="951" spans="1:51" ht="65.650000000000006" customHeight="1" x14ac:dyDescent="0.15">
      <c r="A951" s="404">
        <v>8</v>
      </c>
      <c r="B951" s="404">
        <v>1</v>
      </c>
      <c r="C951" s="421" t="s">
        <v>818</v>
      </c>
      <c r="D951" s="418"/>
      <c r="E951" s="418"/>
      <c r="F951" s="418"/>
      <c r="G951" s="418"/>
      <c r="H951" s="418"/>
      <c r="I951" s="418"/>
      <c r="J951" s="419">
        <v>1000020272205</v>
      </c>
      <c r="K951" s="420"/>
      <c r="L951" s="420"/>
      <c r="M951" s="420"/>
      <c r="N951" s="420"/>
      <c r="O951" s="420"/>
      <c r="P951" s="317" t="s">
        <v>785</v>
      </c>
      <c r="Q951" s="318"/>
      <c r="R951" s="318"/>
      <c r="S951" s="318"/>
      <c r="T951" s="318"/>
      <c r="U951" s="318"/>
      <c r="V951" s="318"/>
      <c r="W951" s="318"/>
      <c r="X951" s="318"/>
      <c r="Y951" s="319">
        <v>0</v>
      </c>
      <c r="Z951" s="320"/>
      <c r="AA951" s="320"/>
      <c r="AB951" s="321"/>
      <c r="AC951" s="323" t="s">
        <v>771</v>
      </c>
      <c r="AD951" s="324"/>
      <c r="AE951" s="324"/>
      <c r="AF951" s="324"/>
      <c r="AG951" s="324"/>
      <c r="AH951" s="330" t="s">
        <v>794</v>
      </c>
      <c r="AI951" s="331"/>
      <c r="AJ951" s="331"/>
      <c r="AK951" s="331"/>
      <c r="AL951" s="327" t="s">
        <v>794</v>
      </c>
      <c r="AM951" s="328"/>
      <c r="AN951" s="328"/>
      <c r="AO951" s="329"/>
      <c r="AP951" s="322" t="s">
        <v>794</v>
      </c>
      <c r="AQ951" s="322"/>
      <c r="AR951" s="322"/>
      <c r="AS951" s="322"/>
      <c r="AT951" s="322"/>
      <c r="AU951" s="322"/>
      <c r="AV951" s="322"/>
      <c r="AW951" s="322"/>
      <c r="AX951" s="322"/>
      <c r="AY951">
        <f>COUNTA($C$951)</f>
        <v>1</v>
      </c>
    </row>
    <row r="952" spans="1:51" ht="65.650000000000006" customHeight="1" x14ac:dyDescent="0.15">
      <c r="A952" s="404">
        <v>9</v>
      </c>
      <c r="B952" s="404">
        <v>1</v>
      </c>
      <c r="C952" s="421" t="s">
        <v>819</v>
      </c>
      <c r="D952" s="418"/>
      <c r="E952" s="418"/>
      <c r="F952" s="418"/>
      <c r="G952" s="418"/>
      <c r="H952" s="418"/>
      <c r="I952" s="418"/>
      <c r="J952" s="419">
        <v>8000020272116</v>
      </c>
      <c r="K952" s="420"/>
      <c r="L952" s="420"/>
      <c r="M952" s="420"/>
      <c r="N952" s="420"/>
      <c r="O952" s="420"/>
      <c r="P952" s="317" t="s">
        <v>785</v>
      </c>
      <c r="Q952" s="318"/>
      <c r="R952" s="318"/>
      <c r="S952" s="318"/>
      <c r="T952" s="318"/>
      <c r="U952" s="318"/>
      <c r="V952" s="318"/>
      <c r="W952" s="318"/>
      <c r="X952" s="318"/>
      <c r="Y952" s="319">
        <v>0</v>
      </c>
      <c r="Z952" s="320"/>
      <c r="AA952" s="320"/>
      <c r="AB952" s="321"/>
      <c r="AC952" s="323" t="s">
        <v>771</v>
      </c>
      <c r="AD952" s="324"/>
      <c r="AE952" s="324"/>
      <c r="AF952" s="324"/>
      <c r="AG952" s="324"/>
      <c r="AH952" s="330" t="s">
        <v>794</v>
      </c>
      <c r="AI952" s="331"/>
      <c r="AJ952" s="331"/>
      <c r="AK952" s="331"/>
      <c r="AL952" s="327" t="s">
        <v>794</v>
      </c>
      <c r="AM952" s="328"/>
      <c r="AN952" s="328"/>
      <c r="AO952" s="329"/>
      <c r="AP952" s="322" t="s">
        <v>794</v>
      </c>
      <c r="AQ952" s="322"/>
      <c r="AR952" s="322"/>
      <c r="AS952" s="322"/>
      <c r="AT952" s="322"/>
      <c r="AU952" s="322"/>
      <c r="AV952" s="322"/>
      <c r="AW952" s="322"/>
      <c r="AX952" s="322"/>
      <c r="AY952">
        <f>COUNTA($C$952)</f>
        <v>1</v>
      </c>
    </row>
    <row r="953" spans="1:51" ht="65.650000000000006" customHeight="1" x14ac:dyDescent="0.15">
      <c r="A953" s="404">
        <v>10</v>
      </c>
      <c r="B953" s="404">
        <v>1</v>
      </c>
      <c r="C953" s="421" t="s">
        <v>820</v>
      </c>
      <c r="D953" s="418"/>
      <c r="E953" s="418"/>
      <c r="F953" s="418"/>
      <c r="G953" s="418"/>
      <c r="H953" s="418"/>
      <c r="I953" s="418"/>
      <c r="J953" s="419">
        <v>4000020272094</v>
      </c>
      <c r="K953" s="420"/>
      <c r="L953" s="420"/>
      <c r="M953" s="420"/>
      <c r="N953" s="420"/>
      <c r="O953" s="420"/>
      <c r="P953" s="317" t="s">
        <v>785</v>
      </c>
      <c r="Q953" s="318"/>
      <c r="R953" s="318"/>
      <c r="S953" s="318"/>
      <c r="T953" s="318"/>
      <c r="U953" s="318"/>
      <c r="V953" s="318"/>
      <c r="W953" s="318"/>
      <c r="X953" s="318"/>
      <c r="Y953" s="319">
        <v>0</v>
      </c>
      <c r="Z953" s="320"/>
      <c r="AA953" s="320"/>
      <c r="AB953" s="321"/>
      <c r="AC953" s="323" t="s">
        <v>771</v>
      </c>
      <c r="AD953" s="324"/>
      <c r="AE953" s="324"/>
      <c r="AF953" s="324"/>
      <c r="AG953" s="324"/>
      <c r="AH953" s="330" t="s">
        <v>794</v>
      </c>
      <c r="AI953" s="331"/>
      <c r="AJ953" s="331"/>
      <c r="AK953" s="331"/>
      <c r="AL953" s="327" t="s">
        <v>794</v>
      </c>
      <c r="AM953" s="328"/>
      <c r="AN953" s="328"/>
      <c r="AO953" s="329"/>
      <c r="AP953" s="322" t="s">
        <v>794</v>
      </c>
      <c r="AQ953" s="322"/>
      <c r="AR953" s="322"/>
      <c r="AS953" s="322"/>
      <c r="AT953" s="322"/>
      <c r="AU953" s="322"/>
      <c r="AV953" s="322"/>
      <c r="AW953" s="322"/>
      <c r="AX953" s="322"/>
      <c r="AY953">
        <f>COUNTA($C$953)</f>
        <v>1</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335</v>
      </c>
      <c r="AD976" s="277"/>
      <c r="AE976" s="277"/>
      <c r="AF976" s="277"/>
      <c r="AG976" s="277"/>
      <c r="AH976" s="348" t="s">
        <v>364</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1</v>
      </c>
    </row>
    <row r="977" spans="1:51" ht="48" customHeight="1" x14ac:dyDescent="0.15">
      <c r="A977" s="404">
        <v>1</v>
      </c>
      <c r="B977" s="404">
        <v>1</v>
      </c>
      <c r="C977" s="418" t="s">
        <v>821</v>
      </c>
      <c r="D977" s="418"/>
      <c r="E977" s="418"/>
      <c r="F977" s="418"/>
      <c r="G977" s="418"/>
      <c r="H977" s="418"/>
      <c r="I977" s="418"/>
      <c r="J977" s="419">
        <v>5000020422029</v>
      </c>
      <c r="K977" s="420"/>
      <c r="L977" s="420"/>
      <c r="M977" s="420"/>
      <c r="N977" s="420"/>
      <c r="O977" s="420"/>
      <c r="P977" s="317" t="s">
        <v>790</v>
      </c>
      <c r="Q977" s="318"/>
      <c r="R977" s="318"/>
      <c r="S977" s="318"/>
      <c r="T977" s="318"/>
      <c r="U977" s="318"/>
      <c r="V977" s="318"/>
      <c r="W977" s="318"/>
      <c r="X977" s="318"/>
      <c r="Y977" s="319">
        <v>1.7</v>
      </c>
      <c r="Z977" s="320"/>
      <c r="AA977" s="320"/>
      <c r="AB977" s="321"/>
      <c r="AC977" s="323" t="s">
        <v>771</v>
      </c>
      <c r="AD977" s="324"/>
      <c r="AE977" s="324"/>
      <c r="AF977" s="324"/>
      <c r="AG977" s="324"/>
      <c r="AH977" s="330" t="s">
        <v>794</v>
      </c>
      <c r="AI977" s="331"/>
      <c r="AJ977" s="331"/>
      <c r="AK977" s="331"/>
      <c r="AL977" s="327" t="s">
        <v>794</v>
      </c>
      <c r="AM977" s="328"/>
      <c r="AN977" s="328"/>
      <c r="AO977" s="329"/>
      <c r="AP977" s="322" t="s">
        <v>794</v>
      </c>
      <c r="AQ977" s="322"/>
      <c r="AR977" s="322"/>
      <c r="AS977" s="322"/>
      <c r="AT977" s="322"/>
      <c r="AU977" s="322"/>
      <c r="AV977" s="322"/>
      <c r="AW977" s="322"/>
      <c r="AX977" s="322"/>
      <c r="AY977">
        <f t="shared" si="121"/>
        <v>1</v>
      </c>
    </row>
    <row r="978" spans="1:51" ht="48" customHeight="1" x14ac:dyDescent="0.15">
      <c r="A978" s="404">
        <v>2</v>
      </c>
      <c r="B978" s="404">
        <v>1</v>
      </c>
      <c r="C978" s="418" t="s">
        <v>824</v>
      </c>
      <c r="D978" s="418"/>
      <c r="E978" s="418"/>
      <c r="F978" s="418"/>
      <c r="G978" s="418"/>
      <c r="H978" s="418"/>
      <c r="I978" s="418"/>
      <c r="J978" s="419">
        <v>6000020452025</v>
      </c>
      <c r="K978" s="420"/>
      <c r="L978" s="420"/>
      <c r="M978" s="420"/>
      <c r="N978" s="420"/>
      <c r="O978" s="420"/>
      <c r="P978" s="317" t="s">
        <v>790</v>
      </c>
      <c r="Q978" s="318"/>
      <c r="R978" s="318"/>
      <c r="S978" s="318"/>
      <c r="T978" s="318"/>
      <c r="U978" s="318"/>
      <c r="V978" s="318"/>
      <c r="W978" s="318"/>
      <c r="X978" s="318"/>
      <c r="Y978" s="319">
        <v>1.4</v>
      </c>
      <c r="Z978" s="320"/>
      <c r="AA978" s="320"/>
      <c r="AB978" s="321"/>
      <c r="AC978" s="323" t="s">
        <v>771</v>
      </c>
      <c r="AD978" s="324"/>
      <c r="AE978" s="324"/>
      <c r="AF978" s="324"/>
      <c r="AG978" s="324"/>
      <c r="AH978" s="330" t="s">
        <v>794</v>
      </c>
      <c r="AI978" s="331"/>
      <c r="AJ978" s="331"/>
      <c r="AK978" s="331"/>
      <c r="AL978" s="327" t="s">
        <v>794</v>
      </c>
      <c r="AM978" s="328"/>
      <c r="AN978" s="328"/>
      <c r="AO978" s="329"/>
      <c r="AP978" s="322" t="s">
        <v>794</v>
      </c>
      <c r="AQ978" s="322"/>
      <c r="AR978" s="322"/>
      <c r="AS978" s="322"/>
      <c r="AT978" s="322"/>
      <c r="AU978" s="322"/>
      <c r="AV978" s="322"/>
      <c r="AW978" s="322"/>
      <c r="AX978" s="322"/>
      <c r="AY978">
        <f>COUNTA($C$978)</f>
        <v>1</v>
      </c>
    </row>
    <row r="979" spans="1:51" ht="48" customHeight="1" x14ac:dyDescent="0.15">
      <c r="A979" s="404">
        <v>3</v>
      </c>
      <c r="B979" s="404">
        <v>1</v>
      </c>
      <c r="C979" s="421" t="s">
        <v>822</v>
      </c>
      <c r="D979" s="418"/>
      <c r="E979" s="418"/>
      <c r="F979" s="418"/>
      <c r="G979" s="418"/>
      <c r="H979" s="418"/>
      <c r="I979" s="418"/>
      <c r="J979" s="419">
        <v>9000020012041</v>
      </c>
      <c r="K979" s="420"/>
      <c r="L979" s="420"/>
      <c r="M979" s="420"/>
      <c r="N979" s="420"/>
      <c r="O979" s="420"/>
      <c r="P979" s="317" t="s">
        <v>790</v>
      </c>
      <c r="Q979" s="318"/>
      <c r="R979" s="318"/>
      <c r="S979" s="318"/>
      <c r="T979" s="318"/>
      <c r="U979" s="318"/>
      <c r="V979" s="318"/>
      <c r="W979" s="318"/>
      <c r="X979" s="318"/>
      <c r="Y979" s="319">
        <v>1.4</v>
      </c>
      <c r="Z979" s="320"/>
      <c r="AA979" s="320"/>
      <c r="AB979" s="321"/>
      <c r="AC979" s="323" t="s">
        <v>771</v>
      </c>
      <c r="AD979" s="324"/>
      <c r="AE979" s="324"/>
      <c r="AF979" s="324"/>
      <c r="AG979" s="324"/>
      <c r="AH979" s="330" t="s">
        <v>794</v>
      </c>
      <c r="AI979" s="331"/>
      <c r="AJ979" s="331"/>
      <c r="AK979" s="331"/>
      <c r="AL979" s="327" t="s">
        <v>794</v>
      </c>
      <c r="AM979" s="328"/>
      <c r="AN979" s="328"/>
      <c r="AO979" s="329"/>
      <c r="AP979" s="322" t="s">
        <v>794</v>
      </c>
      <c r="AQ979" s="322"/>
      <c r="AR979" s="322"/>
      <c r="AS979" s="322"/>
      <c r="AT979" s="322"/>
      <c r="AU979" s="322"/>
      <c r="AV979" s="322"/>
      <c r="AW979" s="322"/>
      <c r="AX979" s="322"/>
      <c r="AY979">
        <f>COUNTA($C$979)</f>
        <v>1</v>
      </c>
    </row>
    <row r="980" spans="1:51" ht="48" customHeight="1" x14ac:dyDescent="0.15">
      <c r="A980" s="404">
        <v>4</v>
      </c>
      <c r="B980" s="404">
        <v>1</v>
      </c>
      <c r="C980" s="421" t="s">
        <v>823</v>
      </c>
      <c r="D980" s="418"/>
      <c r="E980" s="418"/>
      <c r="F980" s="418"/>
      <c r="G980" s="418"/>
      <c r="H980" s="418"/>
      <c r="I980" s="418"/>
      <c r="J980" s="419">
        <v>6000020271004</v>
      </c>
      <c r="K980" s="420"/>
      <c r="L980" s="420"/>
      <c r="M980" s="420"/>
      <c r="N980" s="420"/>
      <c r="O980" s="420"/>
      <c r="P980" s="317" t="s">
        <v>790</v>
      </c>
      <c r="Q980" s="318"/>
      <c r="R980" s="318"/>
      <c r="S980" s="318"/>
      <c r="T980" s="318"/>
      <c r="U980" s="318"/>
      <c r="V980" s="318"/>
      <c r="W980" s="318"/>
      <c r="X980" s="318"/>
      <c r="Y980" s="319">
        <v>1.4</v>
      </c>
      <c r="Z980" s="320"/>
      <c r="AA980" s="320"/>
      <c r="AB980" s="321"/>
      <c r="AC980" s="323" t="s">
        <v>771</v>
      </c>
      <c r="AD980" s="324"/>
      <c r="AE980" s="324"/>
      <c r="AF980" s="324"/>
      <c r="AG980" s="324"/>
      <c r="AH980" s="330" t="s">
        <v>794</v>
      </c>
      <c r="AI980" s="331"/>
      <c r="AJ980" s="331"/>
      <c r="AK980" s="331"/>
      <c r="AL980" s="327" t="s">
        <v>794</v>
      </c>
      <c r="AM980" s="328"/>
      <c r="AN980" s="328"/>
      <c r="AO980" s="329"/>
      <c r="AP980" s="322" t="s">
        <v>794</v>
      </c>
      <c r="AQ980" s="322"/>
      <c r="AR980" s="322"/>
      <c r="AS980" s="322"/>
      <c r="AT980" s="322"/>
      <c r="AU980" s="322"/>
      <c r="AV980" s="322"/>
      <c r="AW980" s="322"/>
      <c r="AX980" s="322"/>
      <c r="AY980">
        <f>COUNTA($C$980)</f>
        <v>1</v>
      </c>
    </row>
    <row r="981" spans="1:51" ht="48" customHeight="1" x14ac:dyDescent="0.15">
      <c r="A981" s="404">
        <v>5</v>
      </c>
      <c r="B981" s="404">
        <v>1</v>
      </c>
      <c r="C981" s="418" t="s">
        <v>825</v>
      </c>
      <c r="D981" s="418"/>
      <c r="E981" s="418"/>
      <c r="F981" s="418"/>
      <c r="G981" s="418"/>
      <c r="H981" s="418"/>
      <c r="I981" s="418"/>
      <c r="J981" s="419">
        <v>3000020352161</v>
      </c>
      <c r="K981" s="420"/>
      <c r="L981" s="420"/>
      <c r="M981" s="420"/>
      <c r="N981" s="420"/>
      <c r="O981" s="420"/>
      <c r="P981" s="317" t="s">
        <v>790</v>
      </c>
      <c r="Q981" s="318"/>
      <c r="R981" s="318"/>
      <c r="S981" s="318"/>
      <c r="T981" s="318"/>
      <c r="U981" s="318"/>
      <c r="V981" s="318"/>
      <c r="W981" s="318"/>
      <c r="X981" s="318"/>
      <c r="Y981" s="319">
        <v>1.3</v>
      </c>
      <c r="Z981" s="320"/>
      <c r="AA981" s="320"/>
      <c r="AB981" s="321"/>
      <c r="AC981" s="323" t="s">
        <v>771</v>
      </c>
      <c r="AD981" s="324"/>
      <c r="AE981" s="324"/>
      <c r="AF981" s="324"/>
      <c r="AG981" s="324"/>
      <c r="AH981" s="330" t="s">
        <v>794</v>
      </c>
      <c r="AI981" s="331"/>
      <c r="AJ981" s="331"/>
      <c r="AK981" s="331"/>
      <c r="AL981" s="327" t="s">
        <v>794</v>
      </c>
      <c r="AM981" s="328"/>
      <c r="AN981" s="328"/>
      <c r="AO981" s="329"/>
      <c r="AP981" s="322" t="s">
        <v>794</v>
      </c>
      <c r="AQ981" s="322"/>
      <c r="AR981" s="322"/>
      <c r="AS981" s="322"/>
      <c r="AT981" s="322"/>
      <c r="AU981" s="322"/>
      <c r="AV981" s="322"/>
      <c r="AW981" s="322"/>
      <c r="AX981" s="322"/>
      <c r="AY981">
        <f>COUNTA($C$981)</f>
        <v>1</v>
      </c>
    </row>
    <row r="982" spans="1:51" ht="48" customHeight="1" x14ac:dyDescent="0.15">
      <c r="A982" s="404">
        <v>6</v>
      </c>
      <c r="B982" s="404">
        <v>1</v>
      </c>
      <c r="C982" s="418" t="s">
        <v>826</v>
      </c>
      <c r="D982" s="418"/>
      <c r="E982" s="418"/>
      <c r="F982" s="418"/>
      <c r="G982" s="418"/>
      <c r="H982" s="418"/>
      <c r="I982" s="418"/>
      <c r="J982" s="419">
        <v>9000020281000</v>
      </c>
      <c r="K982" s="420"/>
      <c r="L982" s="420"/>
      <c r="M982" s="420"/>
      <c r="N982" s="420"/>
      <c r="O982" s="420"/>
      <c r="P982" s="317" t="s">
        <v>790</v>
      </c>
      <c r="Q982" s="318"/>
      <c r="R982" s="318"/>
      <c r="S982" s="318"/>
      <c r="T982" s="318"/>
      <c r="U982" s="318"/>
      <c r="V982" s="318"/>
      <c r="W982" s="318"/>
      <c r="X982" s="318"/>
      <c r="Y982" s="319">
        <v>0.6</v>
      </c>
      <c r="Z982" s="320"/>
      <c r="AA982" s="320"/>
      <c r="AB982" s="321"/>
      <c r="AC982" s="323" t="s">
        <v>771</v>
      </c>
      <c r="AD982" s="324"/>
      <c r="AE982" s="324"/>
      <c r="AF982" s="324"/>
      <c r="AG982" s="324"/>
      <c r="AH982" s="330" t="s">
        <v>794</v>
      </c>
      <c r="AI982" s="331"/>
      <c r="AJ982" s="331"/>
      <c r="AK982" s="331"/>
      <c r="AL982" s="327" t="s">
        <v>794</v>
      </c>
      <c r="AM982" s="328"/>
      <c r="AN982" s="328"/>
      <c r="AO982" s="329"/>
      <c r="AP982" s="322" t="s">
        <v>794</v>
      </c>
      <c r="AQ982" s="322"/>
      <c r="AR982" s="322"/>
      <c r="AS982" s="322"/>
      <c r="AT982" s="322"/>
      <c r="AU982" s="322"/>
      <c r="AV982" s="322"/>
      <c r="AW982" s="322"/>
      <c r="AX982" s="322"/>
      <c r="AY982">
        <f>COUNTA($C$982)</f>
        <v>1</v>
      </c>
    </row>
    <row r="983" spans="1:51" ht="48" customHeight="1" x14ac:dyDescent="0.15">
      <c r="A983" s="404">
        <v>7</v>
      </c>
      <c r="B983" s="404">
        <v>1</v>
      </c>
      <c r="C983" s="418" t="s">
        <v>827</v>
      </c>
      <c r="D983" s="418"/>
      <c r="E983" s="418"/>
      <c r="F983" s="418"/>
      <c r="G983" s="418"/>
      <c r="H983" s="418"/>
      <c r="I983" s="418"/>
      <c r="J983" s="419">
        <v>4000020452068</v>
      </c>
      <c r="K983" s="420"/>
      <c r="L983" s="420"/>
      <c r="M983" s="420"/>
      <c r="N983" s="420"/>
      <c r="O983" s="420"/>
      <c r="P983" s="317" t="s">
        <v>790</v>
      </c>
      <c r="Q983" s="318"/>
      <c r="R983" s="318"/>
      <c r="S983" s="318"/>
      <c r="T983" s="318"/>
      <c r="U983" s="318"/>
      <c r="V983" s="318"/>
      <c r="W983" s="318"/>
      <c r="X983" s="318"/>
      <c r="Y983" s="319">
        <v>0.1</v>
      </c>
      <c r="Z983" s="320"/>
      <c r="AA983" s="320"/>
      <c r="AB983" s="321"/>
      <c r="AC983" s="323" t="s">
        <v>771</v>
      </c>
      <c r="AD983" s="324"/>
      <c r="AE983" s="324"/>
      <c r="AF983" s="324"/>
      <c r="AG983" s="324"/>
      <c r="AH983" s="330" t="s">
        <v>794</v>
      </c>
      <c r="AI983" s="331"/>
      <c r="AJ983" s="331"/>
      <c r="AK983" s="331"/>
      <c r="AL983" s="327" t="s">
        <v>794</v>
      </c>
      <c r="AM983" s="328"/>
      <c r="AN983" s="328"/>
      <c r="AO983" s="329"/>
      <c r="AP983" s="322" t="s">
        <v>794</v>
      </c>
      <c r="AQ983" s="322"/>
      <c r="AR983" s="322"/>
      <c r="AS983" s="322"/>
      <c r="AT983" s="322"/>
      <c r="AU983" s="322"/>
      <c r="AV983" s="322"/>
      <c r="AW983" s="322"/>
      <c r="AX983" s="322"/>
      <c r="AY983">
        <f>COUNTA($C$983)</f>
        <v>1</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335</v>
      </c>
      <c r="AD1009" s="277"/>
      <c r="AE1009" s="277"/>
      <c r="AF1009" s="277"/>
      <c r="AG1009" s="277"/>
      <c r="AH1009" s="348" t="s">
        <v>364</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335</v>
      </c>
      <c r="AD1042" s="277"/>
      <c r="AE1042" s="277"/>
      <c r="AF1042" s="277"/>
      <c r="AG1042" s="277"/>
      <c r="AH1042" s="348" t="s">
        <v>364</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335</v>
      </c>
      <c r="AD1075" s="277"/>
      <c r="AE1075" s="277"/>
      <c r="AF1075" s="277"/>
      <c r="AG1075" s="277"/>
      <c r="AH1075" s="348" t="s">
        <v>364</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62" t="s">
        <v>341</v>
      </c>
      <c r="AM1106" s="963"/>
      <c r="AN1106" s="96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9"/>
      <c r="E1109" s="277" t="s">
        <v>262</v>
      </c>
      <c r="F1109" s="889"/>
      <c r="G1109" s="889"/>
      <c r="H1109" s="889"/>
      <c r="I1109" s="889"/>
      <c r="J1109" s="277" t="s">
        <v>297</v>
      </c>
      <c r="K1109" s="277"/>
      <c r="L1109" s="277"/>
      <c r="M1109" s="277"/>
      <c r="N1109" s="277"/>
      <c r="O1109" s="277"/>
      <c r="P1109" s="348" t="s">
        <v>27</v>
      </c>
      <c r="Q1109" s="348"/>
      <c r="R1109" s="348"/>
      <c r="S1109" s="348"/>
      <c r="T1109" s="348"/>
      <c r="U1109" s="348"/>
      <c r="V1109" s="348"/>
      <c r="W1109" s="348"/>
      <c r="X1109" s="348"/>
      <c r="Y1109" s="277" t="s">
        <v>299</v>
      </c>
      <c r="Z1109" s="889"/>
      <c r="AA1109" s="889"/>
      <c r="AB1109" s="889"/>
      <c r="AC1109" s="277" t="s">
        <v>245</v>
      </c>
      <c r="AD1109" s="277"/>
      <c r="AE1109" s="277"/>
      <c r="AF1109" s="277"/>
      <c r="AG1109" s="277"/>
      <c r="AH1109" s="348" t="s">
        <v>258</v>
      </c>
      <c r="AI1109" s="349"/>
      <c r="AJ1109" s="349"/>
      <c r="AK1109" s="349"/>
      <c r="AL1109" s="349" t="s">
        <v>21</v>
      </c>
      <c r="AM1109" s="349"/>
      <c r="AN1109" s="349"/>
      <c r="AO1109" s="892"/>
      <c r="AP1109" s="423" t="s">
        <v>327</v>
      </c>
      <c r="AQ1109" s="423"/>
      <c r="AR1109" s="423"/>
      <c r="AS1109" s="423"/>
      <c r="AT1109" s="423"/>
      <c r="AU1109" s="423"/>
      <c r="AV1109" s="423"/>
      <c r="AW1109" s="423"/>
      <c r="AX1109" s="423"/>
    </row>
    <row r="1110" spans="1:51" ht="30" customHeight="1" x14ac:dyDescent="0.15">
      <c r="A1110" s="404">
        <v>1</v>
      </c>
      <c r="B1110" s="404">
        <v>1</v>
      </c>
      <c r="C1110" s="891"/>
      <c r="D1110" s="891"/>
      <c r="E1110" s="262" t="s">
        <v>403</v>
      </c>
      <c r="F1110" s="890"/>
      <c r="G1110" s="890"/>
      <c r="H1110" s="890"/>
      <c r="I1110" s="890"/>
      <c r="J1110" s="419" t="s">
        <v>403</v>
      </c>
      <c r="K1110" s="420"/>
      <c r="L1110" s="420"/>
      <c r="M1110" s="420"/>
      <c r="N1110" s="420"/>
      <c r="O1110" s="420"/>
      <c r="P1110" s="424" t="s">
        <v>403</v>
      </c>
      <c r="Q1110" s="425"/>
      <c r="R1110" s="425"/>
      <c r="S1110" s="425"/>
      <c r="T1110" s="425"/>
      <c r="U1110" s="425"/>
      <c r="V1110" s="425"/>
      <c r="W1110" s="425"/>
      <c r="X1110" s="425"/>
      <c r="Y1110" s="319" t="s">
        <v>403</v>
      </c>
      <c r="Z1110" s="320"/>
      <c r="AA1110" s="320"/>
      <c r="AB1110" s="321"/>
      <c r="AC1110" s="893"/>
      <c r="AD1110" s="893"/>
      <c r="AE1110" s="893"/>
      <c r="AF1110" s="893"/>
      <c r="AG1110" s="893"/>
      <c r="AH1110" s="325" t="s">
        <v>403</v>
      </c>
      <c r="AI1110" s="326"/>
      <c r="AJ1110" s="326"/>
      <c r="AK1110" s="326"/>
      <c r="AL1110" s="327" t="s">
        <v>403</v>
      </c>
      <c r="AM1110" s="328"/>
      <c r="AN1110" s="328"/>
      <c r="AO1110" s="329"/>
      <c r="AP1110" s="322" t="s">
        <v>403</v>
      </c>
      <c r="AQ1110" s="322"/>
      <c r="AR1110" s="322"/>
      <c r="AS1110" s="322"/>
      <c r="AT1110" s="322"/>
      <c r="AU1110" s="322"/>
      <c r="AV1110" s="322"/>
      <c r="AW1110" s="322"/>
      <c r="AX1110" s="322"/>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1"/>
      <c r="D1127" s="891"/>
      <c r="E1127" s="262"/>
      <c r="F1127" s="890"/>
      <c r="G1127" s="890"/>
      <c r="H1127" s="890"/>
      <c r="I1127" s="89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cfRule type="expression" dxfId="2783" priority="13687">
      <formula>IF(RIGHT(TEXT(AU791,"0.#"),1)=".",FALSE,TRUE)</formula>
    </cfRule>
    <cfRule type="expression" dxfId="2782" priority="13688">
      <formula>IF(RIGHT(TEXT(AU791,"0.#"),1)=".",TRUE,FALSE)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55:AO874">
    <cfRule type="expression" dxfId="2507" priority="6641">
      <formula>IF(AND(AL855&gt;=0, RIGHT(TEXT(AL855,"0.#"),1)&lt;&gt;"."),TRUE,FALSE)</formula>
    </cfRule>
    <cfRule type="expression" dxfId="2506" priority="6642">
      <formula>IF(AND(AL855&gt;=0, RIGHT(TEXT(AL855,"0.#"),1)="."),TRUE,FALSE)</formula>
    </cfRule>
    <cfRule type="expression" dxfId="2505" priority="6643">
      <formula>IF(AND(AL855&lt;0, RIGHT(TEXT(AL855,"0.#"),1)&lt;&gt;"."),TRUE,FALSE)</formula>
    </cfRule>
    <cfRule type="expression" dxfId="2504" priority="6644">
      <formula>IF(AND(AL855&lt;0, RIGHT(TEXT(AL855,"0.#"),1)="."),TRUE,FALSE)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1:AO1139">
    <cfRule type="expression" dxfId="2403" priority="2875">
      <formula>IF(AND(AL1111&gt;=0, RIGHT(TEXT(AL1111,"0.#"),1)&lt;&gt;"."),TRUE,FALSE)</formula>
    </cfRule>
    <cfRule type="expression" dxfId="2402" priority="2876">
      <formula>IF(AND(AL1111&gt;=0, RIGHT(TEXT(AL1111,"0.#"),1)="."),TRUE,FALSE)</formula>
    </cfRule>
    <cfRule type="expression" dxfId="2401" priority="2877">
      <formula>IF(AND(AL1111&lt;0, RIGHT(TEXT(AL1111,"0.#"),1)&lt;&gt;"."),TRUE,FALSE)</formula>
    </cfRule>
    <cfRule type="expression" dxfId="2400" priority="2878">
      <formula>IF(AND(AL1111&lt;0, RIGHT(TEXT(AL1111,"0.#"),1)="."),TRUE,FALSE)</formula>
    </cfRule>
  </conditionalFormatting>
  <conditionalFormatting sqref="Y1111:Y1139">
    <cfRule type="expression" dxfId="2399" priority="2873">
      <formula>IF(RIGHT(TEXT(Y1111,"0.#"),1)=".",FALSE,TRUE)</formula>
    </cfRule>
    <cfRule type="expression" dxfId="2398" priority="2874">
      <formula>IF(RIGHT(TEXT(Y1111,"0.#"),1)=".",TRUE,FALSE)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54">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8:Y907">
    <cfRule type="expression" dxfId="2067" priority="2085">
      <formula>IF(RIGHT(TEXT(Y888,"0.#"),1)=".",FALSE,TRUE)</formula>
    </cfRule>
    <cfRule type="expression" dxfId="2066" priority="2086">
      <formula>IF(RIGHT(TEXT(Y888,"0.#"),1)=".",TRUE,FALSE)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8:Y973">
    <cfRule type="expression" dxfId="2061" priority="2061">
      <formula>IF(RIGHT(TEXT(Y948,"0.#"),1)=".",FALSE,TRUE)</formula>
    </cfRule>
    <cfRule type="expression" dxfId="2060" priority="2062">
      <formula>IF(RIGHT(TEXT(Y948,"0.#"),1)=".",TRUE,FALSE)</formula>
    </cfRule>
  </conditionalFormatting>
  <conditionalFormatting sqref="Y944:Y947">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8:AO907">
    <cfRule type="expression" dxfId="1971" priority="2087">
      <formula>IF(AND(AL888&gt;=0, RIGHT(TEXT(AL888,"0.#"),1)&lt;&gt;"."),TRUE,FALSE)</formula>
    </cfRule>
    <cfRule type="expression" dxfId="1970" priority="2088">
      <formula>IF(AND(AL888&gt;=0, RIGHT(TEXT(AL888,"0.#"),1)="."),TRUE,FALSE)</formula>
    </cfRule>
    <cfRule type="expression" dxfId="1969" priority="2089">
      <formula>IF(AND(AL888&lt;0, RIGHT(TEXT(AL888,"0.#"),1)&lt;&gt;"."),TRUE,FALSE)</formula>
    </cfRule>
    <cfRule type="expression" dxfId="1968" priority="2090">
      <formula>IF(AND(AL888&lt;0, RIGHT(TEXT(AL888,"0.#"),1)="."),TRUE,FALSE)</formula>
    </cfRule>
  </conditionalFormatting>
  <conditionalFormatting sqref="AL917:AO940">
    <cfRule type="expression" dxfId="1967" priority="2075">
      <formula>IF(AND(AL917&gt;=0, RIGHT(TEXT(AL917,"0.#"),1)&lt;&gt;"."),TRUE,FALSE)</formula>
    </cfRule>
    <cfRule type="expression" dxfId="1966" priority="2076">
      <formula>IF(AND(AL917&gt;=0, RIGHT(TEXT(AL917,"0.#"),1)="."),TRUE,FALSE)</formula>
    </cfRule>
    <cfRule type="expression" dxfId="1965" priority="2077">
      <formula>IF(AND(AL917&lt;0, RIGHT(TEXT(AL917,"0.#"),1)&lt;&gt;"."),TRUE,FALSE)</formula>
    </cfRule>
    <cfRule type="expression" dxfId="1964" priority="2078">
      <formula>IF(AND(AL917&lt;0, RIGHT(TEXT(AL917,"0.#"),1)="."),TRUE,FALSE)</formula>
    </cfRule>
  </conditionalFormatting>
  <conditionalFormatting sqref="AL911:AO916">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54:AO973">
    <cfRule type="expression" dxfId="1959" priority="2063">
      <formula>IF(AND(AL954&gt;=0, RIGHT(TEXT(AL954,"0.#"),1)&lt;&gt;"."),TRUE,FALSE)</formula>
    </cfRule>
    <cfRule type="expression" dxfId="1958" priority="2064">
      <formula>IF(AND(AL954&gt;=0, RIGHT(TEXT(AL954,"0.#"),1)="."),TRUE,FALSE)</formula>
    </cfRule>
    <cfRule type="expression" dxfId="1957" priority="2065">
      <formula>IF(AND(AL954&lt;0, RIGHT(TEXT(AL954,"0.#"),1)&lt;&gt;"."),TRUE,FALSE)</formula>
    </cfRule>
    <cfRule type="expression" dxfId="1956" priority="2066">
      <formula>IF(AND(AL954&lt;0, RIGHT(TEXT(AL954,"0.#"),1)="."),TRUE,FALSE)</formula>
    </cfRule>
  </conditionalFormatting>
  <conditionalFormatting sqref="AL944:AO953">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84:AO1006">
    <cfRule type="expression" dxfId="1951" priority="2051">
      <formula>IF(AND(AL984&gt;=0, RIGHT(TEXT(AL984,"0.#"),1)&lt;&gt;"."),TRUE,FALSE)</formula>
    </cfRule>
    <cfRule type="expression" dxfId="1950" priority="2052">
      <formula>IF(AND(AL984&gt;=0, RIGHT(TEXT(AL984,"0.#"),1)="."),TRUE,FALSE)</formula>
    </cfRule>
    <cfRule type="expression" dxfId="1949" priority="2053">
      <formula>IF(AND(AL984&lt;0, RIGHT(TEXT(AL984,"0.#"),1)&lt;&gt;"."),TRUE,FALSE)</formula>
    </cfRule>
    <cfRule type="expression" dxfId="1948" priority="2054">
      <formula>IF(AND(AL984&lt;0, RIGHT(TEXT(AL984,"0.#"),1)="."),TRUE,FALSE)</formula>
    </cfRule>
  </conditionalFormatting>
  <conditionalFormatting sqref="AL977:AO983">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Y878:Y879">
    <cfRule type="expression" dxfId="705" priority="1">
      <formula>IF(RIGHT(TEXT(Y878,"0.#"),1)=".",FALSE,TRUE)</formula>
    </cfRule>
    <cfRule type="expression" dxfId="704" priority="2">
      <formula>IF(RIGHT(TEXT(Y878,"0.#"),1)=".",TRUE,FALSE)</formula>
    </cfRule>
  </conditionalFormatting>
  <conditionalFormatting sqref="AL878:AO887">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16383" man="1"/>
    <brk id="545" max="16383" man="1"/>
    <brk id="729" max="16383" man="1"/>
    <brk id="747" max="16383" man="1"/>
    <brk id="839" max="16383" man="1"/>
    <brk id="875" max="16383" man="1"/>
    <brk id="941" max="16383" man="1"/>
    <brk id="100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346</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9"/>
      <c r="Z2" s="412"/>
      <c r="AA2" s="413"/>
      <c r="AB2" s="1013" t="s">
        <v>11</v>
      </c>
      <c r="AC2" s="1014"/>
      <c r="AD2" s="1015"/>
      <c r="AE2" s="1001" t="s">
        <v>387</v>
      </c>
      <c r="AF2" s="1001"/>
      <c r="AG2" s="1001"/>
      <c r="AH2" s="1001"/>
      <c r="AI2" s="1001" t="s">
        <v>409</v>
      </c>
      <c r="AJ2" s="1001"/>
      <c r="AK2" s="1001"/>
      <c r="AL2" s="458"/>
      <c r="AM2" s="1001" t="s">
        <v>506</v>
      </c>
      <c r="AN2" s="1001"/>
      <c r="AO2" s="1001"/>
      <c r="AP2" s="458"/>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5"/>
      <c r="B4" s="513"/>
      <c r="C4" s="513"/>
      <c r="D4" s="513"/>
      <c r="E4" s="513"/>
      <c r="F4" s="514"/>
      <c r="G4" s="540"/>
      <c r="H4" s="1019"/>
      <c r="I4" s="1019"/>
      <c r="J4" s="1019"/>
      <c r="K4" s="1019"/>
      <c r="L4" s="1019"/>
      <c r="M4" s="1019"/>
      <c r="N4" s="1019"/>
      <c r="O4" s="1020"/>
      <c r="P4" s="191"/>
      <c r="Q4" s="1027"/>
      <c r="R4" s="1027"/>
      <c r="S4" s="1027"/>
      <c r="T4" s="1027"/>
      <c r="U4" s="1027"/>
      <c r="V4" s="1027"/>
      <c r="W4" s="1027"/>
      <c r="X4" s="1028"/>
      <c r="Y4" s="1005" t="s">
        <v>12</v>
      </c>
      <c r="Z4" s="1006"/>
      <c r="AA4" s="1007"/>
      <c r="AB4" s="551"/>
      <c r="AC4" s="1008"/>
      <c r="AD4" s="100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180</v>
      </c>
      <c r="AC6" s="1034"/>
      <c r="AD6" s="103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2" t="s">
        <v>377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2" t="s">
        <v>346</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9"/>
      <c r="Z9" s="412"/>
      <c r="AA9" s="413"/>
      <c r="AB9" s="1013" t="s">
        <v>11</v>
      </c>
      <c r="AC9" s="1014"/>
      <c r="AD9" s="1015"/>
      <c r="AE9" s="1001" t="s">
        <v>387</v>
      </c>
      <c r="AF9" s="1001"/>
      <c r="AG9" s="1001"/>
      <c r="AH9" s="1001"/>
      <c r="AI9" s="1001" t="s">
        <v>409</v>
      </c>
      <c r="AJ9" s="1001"/>
      <c r="AK9" s="1001"/>
      <c r="AL9" s="458"/>
      <c r="AM9" s="1001" t="s">
        <v>506</v>
      </c>
      <c r="AN9" s="1001"/>
      <c r="AO9" s="1001"/>
      <c r="AP9" s="458"/>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5"/>
      <c r="B11" s="513"/>
      <c r="C11" s="513"/>
      <c r="D11" s="513"/>
      <c r="E11" s="513"/>
      <c r="F11" s="514"/>
      <c r="G11" s="540"/>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1"/>
      <c r="AC11" s="1008"/>
      <c r="AD11" s="100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180</v>
      </c>
      <c r="AC13" s="1034"/>
      <c r="AD13" s="103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2" t="s">
        <v>377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2" t="s">
        <v>346</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9"/>
      <c r="Z16" s="412"/>
      <c r="AA16" s="413"/>
      <c r="AB16" s="1013" t="s">
        <v>11</v>
      </c>
      <c r="AC16" s="1014"/>
      <c r="AD16" s="1015"/>
      <c r="AE16" s="1001" t="s">
        <v>387</v>
      </c>
      <c r="AF16" s="1001"/>
      <c r="AG16" s="1001"/>
      <c r="AH16" s="1001"/>
      <c r="AI16" s="1001" t="s">
        <v>409</v>
      </c>
      <c r="AJ16" s="1001"/>
      <c r="AK16" s="1001"/>
      <c r="AL16" s="458"/>
      <c r="AM16" s="1001" t="s">
        <v>506</v>
      </c>
      <c r="AN16" s="1001"/>
      <c r="AO16" s="1001"/>
      <c r="AP16" s="458"/>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5"/>
      <c r="B18" s="513"/>
      <c r="C18" s="513"/>
      <c r="D18" s="513"/>
      <c r="E18" s="513"/>
      <c r="F18" s="514"/>
      <c r="G18" s="540"/>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1"/>
      <c r="AC18" s="1008"/>
      <c r="AD18" s="100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180</v>
      </c>
      <c r="AC20" s="1034"/>
      <c r="AD20" s="103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2" t="s">
        <v>377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2" t="s">
        <v>346</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9"/>
      <c r="Z23" s="412"/>
      <c r="AA23" s="413"/>
      <c r="AB23" s="1013" t="s">
        <v>11</v>
      </c>
      <c r="AC23" s="1014"/>
      <c r="AD23" s="1015"/>
      <c r="AE23" s="1001" t="s">
        <v>387</v>
      </c>
      <c r="AF23" s="1001"/>
      <c r="AG23" s="1001"/>
      <c r="AH23" s="1001"/>
      <c r="AI23" s="1001" t="s">
        <v>409</v>
      </c>
      <c r="AJ23" s="1001"/>
      <c r="AK23" s="1001"/>
      <c r="AL23" s="458"/>
      <c r="AM23" s="1001" t="s">
        <v>506</v>
      </c>
      <c r="AN23" s="1001"/>
      <c r="AO23" s="1001"/>
      <c r="AP23" s="458"/>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5"/>
      <c r="B25" s="513"/>
      <c r="C25" s="513"/>
      <c r="D25" s="513"/>
      <c r="E25" s="513"/>
      <c r="F25" s="514"/>
      <c r="G25" s="540"/>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1"/>
      <c r="AC25" s="1008"/>
      <c r="AD25" s="100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180</v>
      </c>
      <c r="AC27" s="1034"/>
      <c r="AD27" s="103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2" t="s">
        <v>377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2" t="s">
        <v>346</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9"/>
      <c r="Z30" s="412"/>
      <c r="AA30" s="413"/>
      <c r="AB30" s="1013" t="s">
        <v>11</v>
      </c>
      <c r="AC30" s="1014"/>
      <c r="AD30" s="1015"/>
      <c r="AE30" s="1001" t="s">
        <v>387</v>
      </c>
      <c r="AF30" s="1001"/>
      <c r="AG30" s="1001"/>
      <c r="AH30" s="1001"/>
      <c r="AI30" s="1001" t="s">
        <v>409</v>
      </c>
      <c r="AJ30" s="1001"/>
      <c r="AK30" s="1001"/>
      <c r="AL30" s="458"/>
      <c r="AM30" s="1001" t="s">
        <v>506</v>
      </c>
      <c r="AN30" s="1001"/>
      <c r="AO30" s="1001"/>
      <c r="AP30" s="458"/>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5"/>
      <c r="B32" s="513"/>
      <c r="C32" s="513"/>
      <c r="D32" s="513"/>
      <c r="E32" s="513"/>
      <c r="F32" s="514"/>
      <c r="G32" s="540"/>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1"/>
      <c r="AC32" s="1008"/>
      <c r="AD32" s="100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180</v>
      </c>
      <c r="AC34" s="1034"/>
      <c r="AD34" s="103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2" t="s">
        <v>377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2" t="s">
        <v>346</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9"/>
      <c r="Z37" s="412"/>
      <c r="AA37" s="413"/>
      <c r="AB37" s="1013" t="s">
        <v>11</v>
      </c>
      <c r="AC37" s="1014"/>
      <c r="AD37" s="1015"/>
      <c r="AE37" s="1001" t="s">
        <v>387</v>
      </c>
      <c r="AF37" s="1001"/>
      <c r="AG37" s="1001"/>
      <c r="AH37" s="1001"/>
      <c r="AI37" s="1001" t="s">
        <v>409</v>
      </c>
      <c r="AJ37" s="1001"/>
      <c r="AK37" s="1001"/>
      <c r="AL37" s="458"/>
      <c r="AM37" s="1001" t="s">
        <v>506</v>
      </c>
      <c r="AN37" s="1001"/>
      <c r="AO37" s="1001"/>
      <c r="AP37" s="458"/>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5"/>
      <c r="B39" s="513"/>
      <c r="C39" s="513"/>
      <c r="D39" s="513"/>
      <c r="E39" s="513"/>
      <c r="F39" s="514"/>
      <c r="G39" s="540"/>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1"/>
      <c r="AC39" s="1008"/>
      <c r="AD39" s="100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180</v>
      </c>
      <c r="AC41" s="1034"/>
      <c r="AD41" s="103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2" t="s">
        <v>377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2" t="s">
        <v>346</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9"/>
      <c r="Z44" s="412"/>
      <c r="AA44" s="413"/>
      <c r="AB44" s="1013" t="s">
        <v>11</v>
      </c>
      <c r="AC44" s="1014"/>
      <c r="AD44" s="1015"/>
      <c r="AE44" s="1001" t="s">
        <v>387</v>
      </c>
      <c r="AF44" s="1001"/>
      <c r="AG44" s="1001"/>
      <c r="AH44" s="1001"/>
      <c r="AI44" s="1001" t="s">
        <v>409</v>
      </c>
      <c r="AJ44" s="1001"/>
      <c r="AK44" s="1001"/>
      <c r="AL44" s="458"/>
      <c r="AM44" s="1001" t="s">
        <v>506</v>
      </c>
      <c r="AN44" s="1001"/>
      <c r="AO44" s="1001"/>
      <c r="AP44" s="458"/>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5"/>
      <c r="B46" s="513"/>
      <c r="C46" s="513"/>
      <c r="D46" s="513"/>
      <c r="E46" s="513"/>
      <c r="F46" s="514"/>
      <c r="G46" s="540"/>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1"/>
      <c r="AC46" s="1008"/>
      <c r="AD46" s="100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180</v>
      </c>
      <c r="AC48" s="1034"/>
      <c r="AD48" s="103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2" t="s">
        <v>377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2" t="s">
        <v>346</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9"/>
      <c r="Z51" s="412"/>
      <c r="AA51" s="413"/>
      <c r="AB51" s="458" t="s">
        <v>11</v>
      </c>
      <c r="AC51" s="1014"/>
      <c r="AD51" s="1015"/>
      <c r="AE51" s="1001" t="s">
        <v>387</v>
      </c>
      <c r="AF51" s="1001"/>
      <c r="AG51" s="1001"/>
      <c r="AH51" s="1001"/>
      <c r="AI51" s="1001" t="s">
        <v>409</v>
      </c>
      <c r="AJ51" s="1001"/>
      <c r="AK51" s="1001"/>
      <c r="AL51" s="458"/>
      <c r="AM51" s="1001" t="s">
        <v>506</v>
      </c>
      <c r="AN51" s="1001"/>
      <c r="AO51" s="1001"/>
      <c r="AP51" s="458"/>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5"/>
      <c r="B53" s="513"/>
      <c r="C53" s="513"/>
      <c r="D53" s="513"/>
      <c r="E53" s="513"/>
      <c r="F53" s="514"/>
      <c r="G53" s="540"/>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1"/>
      <c r="AC53" s="1008"/>
      <c r="AD53" s="100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180</v>
      </c>
      <c r="AC55" s="1034"/>
      <c r="AD55" s="103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2" t="s">
        <v>377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2" t="s">
        <v>346</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9"/>
      <c r="Z58" s="412"/>
      <c r="AA58" s="413"/>
      <c r="AB58" s="1013" t="s">
        <v>11</v>
      </c>
      <c r="AC58" s="1014"/>
      <c r="AD58" s="1015"/>
      <c r="AE58" s="1001" t="s">
        <v>387</v>
      </c>
      <c r="AF58" s="1001"/>
      <c r="AG58" s="1001"/>
      <c r="AH58" s="1001"/>
      <c r="AI58" s="1001" t="s">
        <v>409</v>
      </c>
      <c r="AJ58" s="1001"/>
      <c r="AK58" s="1001"/>
      <c r="AL58" s="458"/>
      <c r="AM58" s="1001" t="s">
        <v>506</v>
      </c>
      <c r="AN58" s="1001"/>
      <c r="AO58" s="1001"/>
      <c r="AP58" s="458"/>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5"/>
      <c r="B60" s="513"/>
      <c r="C60" s="513"/>
      <c r="D60" s="513"/>
      <c r="E60" s="513"/>
      <c r="F60" s="514"/>
      <c r="G60" s="540"/>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1"/>
      <c r="AC60" s="1008"/>
      <c r="AD60" s="100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180</v>
      </c>
      <c r="AC62" s="1034"/>
      <c r="AD62" s="103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2" t="s">
        <v>346</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9"/>
      <c r="Z65" s="412"/>
      <c r="AA65" s="413"/>
      <c r="AB65" s="1013" t="s">
        <v>11</v>
      </c>
      <c r="AC65" s="1014"/>
      <c r="AD65" s="1015"/>
      <c r="AE65" s="1001" t="s">
        <v>387</v>
      </c>
      <c r="AF65" s="1001"/>
      <c r="AG65" s="1001"/>
      <c r="AH65" s="1001"/>
      <c r="AI65" s="1001" t="s">
        <v>409</v>
      </c>
      <c r="AJ65" s="1001"/>
      <c r="AK65" s="1001"/>
      <c r="AL65" s="458"/>
      <c r="AM65" s="1001" t="s">
        <v>506</v>
      </c>
      <c r="AN65" s="1001"/>
      <c r="AO65" s="1001"/>
      <c r="AP65" s="458"/>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5"/>
      <c r="B67" s="513"/>
      <c r="C67" s="513"/>
      <c r="D67" s="513"/>
      <c r="E67" s="513"/>
      <c r="F67" s="514"/>
      <c r="G67" s="540"/>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1"/>
      <c r="AC67" s="1008"/>
      <c r="AD67" s="100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2" t="s">
        <v>377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39" t="s">
        <v>363</v>
      </c>
      <c r="H2" s="440"/>
      <c r="I2" s="440"/>
      <c r="J2" s="440"/>
      <c r="K2" s="440"/>
      <c r="L2" s="440"/>
      <c r="M2" s="440"/>
      <c r="N2" s="440"/>
      <c r="O2" s="440"/>
      <c r="P2" s="440"/>
      <c r="Q2" s="440"/>
      <c r="R2" s="440"/>
      <c r="S2" s="440"/>
      <c r="T2" s="440"/>
      <c r="U2" s="440"/>
      <c r="V2" s="440"/>
      <c r="W2" s="440"/>
      <c r="X2" s="440"/>
      <c r="Y2" s="440"/>
      <c r="Z2" s="440"/>
      <c r="AA2" s="440"/>
      <c r="AB2" s="441"/>
      <c r="AC2" s="439" t="s">
        <v>365</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1"/>
      <c r="B5" s="1042"/>
      <c r="C5" s="1042"/>
      <c r="D5" s="1042"/>
      <c r="E5" s="1042"/>
      <c r="F5" s="104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1"/>
      <c r="B15" s="1042"/>
      <c r="C15" s="1042"/>
      <c r="D15" s="1042"/>
      <c r="E15" s="1042"/>
      <c r="F15" s="104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1"/>
      <c r="B18" s="1042"/>
      <c r="C18" s="1042"/>
      <c r="D18" s="1042"/>
      <c r="E18" s="1042"/>
      <c r="F18" s="104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1"/>
      <c r="B28" s="1042"/>
      <c r="C28" s="1042"/>
      <c r="D28" s="1042"/>
      <c r="E28" s="1042"/>
      <c r="F28" s="104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1"/>
      <c r="B31" s="1042"/>
      <c r="C31" s="1042"/>
      <c r="D31" s="1042"/>
      <c r="E31" s="1042"/>
      <c r="F31" s="104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1"/>
      <c r="B41" s="1042"/>
      <c r="C41" s="1042"/>
      <c r="D41" s="1042"/>
      <c r="E41" s="1042"/>
      <c r="F41" s="104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1"/>
      <c r="B44" s="1042"/>
      <c r="C44" s="1042"/>
      <c r="D44" s="1042"/>
      <c r="E44" s="1042"/>
      <c r="F44" s="104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1"/>
      <c r="B58" s="1042"/>
      <c r="C58" s="1042"/>
      <c r="D58" s="1042"/>
      <c r="E58" s="1042"/>
      <c r="F58" s="104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1"/>
      <c r="B68" s="1042"/>
      <c r="C68" s="1042"/>
      <c r="D68" s="1042"/>
      <c r="E68" s="1042"/>
      <c r="F68" s="104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1"/>
      <c r="B71" s="1042"/>
      <c r="C71" s="1042"/>
      <c r="D71" s="1042"/>
      <c r="E71" s="1042"/>
      <c r="F71" s="104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1"/>
      <c r="B81" s="1042"/>
      <c r="C81" s="1042"/>
      <c r="D81" s="1042"/>
      <c r="E81" s="1042"/>
      <c r="F81" s="104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1"/>
      <c r="B84" s="1042"/>
      <c r="C84" s="1042"/>
      <c r="D84" s="1042"/>
      <c r="E84" s="1042"/>
      <c r="F84" s="104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1"/>
      <c r="B94" s="1042"/>
      <c r="C94" s="1042"/>
      <c r="D94" s="1042"/>
      <c r="E94" s="1042"/>
      <c r="F94" s="104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1"/>
      <c r="B97" s="1042"/>
      <c r="C97" s="1042"/>
      <c r="D97" s="1042"/>
      <c r="E97" s="1042"/>
      <c r="F97" s="104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1"/>
      <c r="B111" s="1042"/>
      <c r="C111" s="1042"/>
      <c r="D111" s="1042"/>
      <c r="E111" s="1042"/>
      <c r="F111" s="104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1"/>
      <c r="B121" s="1042"/>
      <c r="C121" s="1042"/>
      <c r="D121" s="1042"/>
      <c r="E121" s="1042"/>
      <c r="F121" s="104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1"/>
      <c r="B124" s="1042"/>
      <c r="C124" s="1042"/>
      <c r="D124" s="1042"/>
      <c r="E124" s="1042"/>
      <c r="F124" s="104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1"/>
      <c r="B134" s="1042"/>
      <c r="C134" s="1042"/>
      <c r="D134" s="1042"/>
      <c r="E134" s="1042"/>
      <c r="F134" s="104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1"/>
      <c r="B137" s="1042"/>
      <c r="C137" s="1042"/>
      <c r="D137" s="1042"/>
      <c r="E137" s="1042"/>
      <c r="F137" s="104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1"/>
      <c r="B147" s="1042"/>
      <c r="C147" s="1042"/>
      <c r="D147" s="1042"/>
      <c r="E147" s="1042"/>
      <c r="F147" s="104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1"/>
      <c r="B150" s="1042"/>
      <c r="C150" s="1042"/>
      <c r="D150" s="1042"/>
      <c r="E150" s="1042"/>
      <c r="F150" s="104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1"/>
      <c r="B164" s="1042"/>
      <c r="C164" s="1042"/>
      <c r="D164" s="1042"/>
      <c r="E164" s="1042"/>
      <c r="F164" s="104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1"/>
      <c r="B174" s="1042"/>
      <c r="C174" s="1042"/>
      <c r="D174" s="1042"/>
      <c r="E174" s="1042"/>
      <c r="F174" s="104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1"/>
      <c r="B177" s="1042"/>
      <c r="C177" s="1042"/>
      <c r="D177" s="1042"/>
      <c r="E177" s="1042"/>
      <c r="F177" s="104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1"/>
      <c r="B187" s="1042"/>
      <c r="C187" s="1042"/>
      <c r="D187" s="1042"/>
      <c r="E187" s="1042"/>
      <c r="F187" s="104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1"/>
      <c r="B190" s="1042"/>
      <c r="C190" s="1042"/>
      <c r="D190" s="1042"/>
      <c r="E190" s="1042"/>
      <c r="F190" s="104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1"/>
      <c r="B200" s="1042"/>
      <c r="C200" s="1042"/>
      <c r="D200" s="1042"/>
      <c r="E200" s="1042"/>
      <c r="F200" s="104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1"/>
      <c r="B203" s="1042"/>
      <c r="C203" s="1042"/>
      <c r="D203" s="1042"/>
      <c r="E203" s="1042"/>
      <c r="F203" s="104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1"/>
      <c r="B217" s="1042"/>
      <c r="C217" s="1042"/>
      <c r="D217" s="1042"/>
      <c r="E217" s="1042"/>
      <c r="F217" s="104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1"/>
      <c r="B227" s="1042"/>
      <c r="C227" s="1042"/>
      <c r="D227" s="1042"/>
      <c r="E227" s="1042"/>
      <c r="F227" s="104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1"/>
      <c r="B230" s="1042"/>
      <c r="C230" s="1042"/>
      <c r="D230" s="1042"/>
      <c r="E230" s="1042"/>
      <c r="F230" s="104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1"/>
      <c r="B240" s="1042"/>
      <c r="C240" s="1042"/>
      <c r="D240" s="1042"/>
      <c r="E240" s="1042"/>
      <c r="F240" s="104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1"/>
      <c r="B243" s="1042"/>
      <c r="C243" s="1042"/>
      <c r="D243" s="1042"/>
      <c r="E243" s="1042"/>
      <c r="F243" s="104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1"/>
      <c r="B253" s="1042"/>
      <c r="C253" s="1042"/>
      <c r="D253" s="1042"/>
      <c r="E253" s="1042"/>
      <c r="F253" s="104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1"/>
      <c r="B256" s="1042"/>
      <c r="C256" s="1042"/>
      <c r="D256" s="1042"/>
      <c r="E256" s="1042"/>
      <c r="F256" s="104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350</v>
      </c>
      <c r="Z3" s="349"/>
      <c r="AA3" s="349"/>
      <c r="AB3" s="349"/>
      <c r="AC3" s="277" t="s">
        <v>335</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350</v>
      </c>
      <c r="Z36" s="349"/>
      <c r="AA36" s="349"/>
      <c r="AB36" s="349"/>
      <c r="AC36" s="277" t="s">
        <v>335</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62">
        <v>1</v>
      </c>
      <c r="B37" s="106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350</v>
      </c>
      <c r="Z69" s="349"/>
      <c r="AA69" s="349"/>
      <c r="AB69" s="349"/>
      <c r="AC69" s="277" t="s">
        <v>335</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350</v>
      </c>
      <c r="Z102" s="349"/>
      <c r="AA102" s="349"/>
      <c r="AB102" s="349"/>
      <c r="AC102" s="277" t="s">
        <v>335</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350</v>
      </c>
      <c r="Z135" s="349"/>
      <c r="AA135" s="349"/>
      <c r="AB135" s="349"/>
      <c r="AC135" s="277" t="s">
        <v>335</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350</v>
      </c>
      <c r="Z168" s="349"/>
      <c r="AA168" s="349"/>
      <c r="AB168" s="349"/>
      <c r="AC168" s="277" t="s">
        <v>335</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350</v>
      </c>
      <c r="Z201" s="349"/>
      <c r="AA201" s="349"/>
      <c r="AB201" s="349"/>
      <c r="AC201" s="277" t="s">
        <v>335</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62">
        <v>1</v>
      </c>
      <c r="B202" s="106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350</v>
      </c>
      <c r="Z234" s="349"/>
      <c r="AA234" s="349"/>
      <c r="AB234" s="349"/>
      <c r="AC234" s="277" t="s">
        <v>335</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350</v>
      </c>
      <c r="Z267" s="349"/>
      <c r="AA267" s="349"/>
      <c r="AB267" s="349"/>
      <c r="AC267" s="277" t="s">
        <v>335</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350</v>
      </c>
      <c r="Z300" s="349"/>
      <c r="AA300" s="349"/>
      <c r="AB300" s="349"/>
      <c r="AC300" s="277" t="s">
        <v>335</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350</v>
      </c>
      <c r="Z333" s="349"/>
      <c r="AA333" s="349"/>
      <c r="AB333" s="349"/>
      <c r="AC333" s="277" t="s">
        <v>335</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350</v>
      </c>
      <c r="Z366" s="349"/>
      <c r="AA366" s="349"/>
      <c r="AB366" s="349"/>
      <c r="AC366" s="277" t="s">
        <v>335</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350</v>
      </c>
      <c r="Z399" s="349"/>
      <c r="AA399" s="349"/>
      <c r="AB399" s="349"/>
      <c r="AC399" s="277" t="s">
        <v>335</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350</v>
      </c>
      <c r="Z432" s="349"/>
      <c r="AA432" s="349"/>
      <c r="AB432" s="349"/>
      <c r="AC432" s="277" t="s">
        <v>335</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350</v>
      </c>
      <c r="Z465" s="349"/>
      <c r="AA465" s="349"/>
      <c r="AB465" s="349"/>
      <c r="AC465" s="277" t="s">
        <v>335</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350</v>
      </c>
      <c r="Z498" s="349"/>
      <c r="AA498" s="349"/>
      <c r="AB498" s="349"/>
      <c r="AC498" s="277" t="s">
        <v>335</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350</v>
      </c>
      <c r="Z531" s="349"/>
      <c r="AA531" s="349"/>
      <c r="AB531" s="349"/>
      <c r="AC531" s="277" t="s">
        <v>335</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350</v>
      </c>
      <c r="Z564" s="349"/>
      <c r="AA564" s="349"/>
      <c r="AB564" s="349"/>
      <c r="AC564" s="277" t="s">
        <v>335</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350</v>
      </c>
      <c r="Z597" s="349"/>
      <c r="AA597" s="349"/>
      <c r="AB597" s="349"/>
      <c r="AC597" s="277" t="s">
        <v>335</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350</v>
      </c>
      <c r="Z630" s="349"/>
      <c r="AA630" s="349"/>
      <c r="AB630" s="349"/>
      <c r="AC630" s="277" t="s">
        <v>335</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350</v>
      </c>
      <c r="Z663" s="349"/>
      <c r="AA663" s="349"/>
      <c r="AB663" s="349"/>
      <c r="AC663" s="277" t="s">
        <v>335</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350</v>
      </c>
      <c r="Z696" s="349"/>
      <c r="AA696" s="349"/>
      <c r="AB696" s="349"/>
      <c r="AC696" s="277" t="s">
        <v>335</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350</v>
      </c>
      <c r="Z729" s="349"/>
      <c r="AA729" s="349"/>
      <c r="AB729" s="349"/>
      <c r="AC729" s="277" t="s">
        <v>335</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350</v>
      </c>
      <c r="Z762" s="349"/>
      <c r="AA762" s="349"/>
      <c r="AB762" s="349"/>
      <c r="AC762" s="277" t="s">
        <v>335</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350</v>
      </c>
      <c r="Z795" s="349"/>
      <c r="AA795" s="349"/>
      <c r="AB795" s="349"/>
      <c r="AC795" s="277" t="s">
        <v>335</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350</v>
      </c>
      <c r="Z828" s="349"/>
      <c r="AA828" s="349"/>
      <c r="AB828" s="349"/>
      <c r="AC828" s="277" t="s">
        <v>335</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350</v>
      </c>
      <c r="Z861" s="349"/>
      <c r="AA861" s="349"/>
      <c r="AB861" s="349"/>
      <c r="AC861" s="277" t="s">
        <v>335</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350</v>
      </c>
      <c r="Z894" s="349"/>
      <c r="AA894" s="349"/>
      <c r="AB894" s="349"/>
      <c r="AC894" s="277" t="s">
        <v>335</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350</v>
      </c>
      <c r="Z927" s="349"/>
      <c r="AA927" s="349"/>
      <c r="AB927" s="349"/>
      <c r="AC927" s="277" t="s">
        <v>335</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62">
        <v>1</v>
      </c>
      <c r="B928" s="106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350</v>
      </c>
      <c r="Z960" s="349"/>
      <c r="AA960" s="349"/>
      <c r="AB960" s="349"/>
      <c r="AC960" s="277" t="s">
        <v>335</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350</v>
      </c>
      <c r="Z993" s="349"/>
      <c r="AA993" s="349"/>
      <c r="AB993" s="349"/>
      <c r="AC993" s="277" t="s">
        <v>335</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350</v>
      </c>
      <c r="Z1026" s="349"/>
      <c r="AA1026" s="349"/>
      <c r="AB1026" s="349"/>
      <c r="AC1026" s="277" t="s">
        <v>335</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350</v>
      </c>
      <c r="Z1059" s="349"/>
      <c r="AA1059" s="349"/>
      <c r="AB1059" s="349"/>
      <c r="AC1059" s="277" t="s">
        <v>335</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350</v>
      </c>
      <c r="Z1092" s="349"/>
      <c r="AA1092" s="349"/>
      <c r="AB1092" s="349"/>
      <c r="AC1092" s="277" t="s">
        <v>335</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350</v>
      </c>
      <c r="Z1125" s="349"/>
      <c r="AA1125" s="349"/>
      <c r="AB1125" s="349"/>
      <c r="AC1125" s="277" t="s">
        <v>335</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350</v>
      </c>
      <c r="Z1158" s="349"/>
      <c r="AA1158" s="349"/>
      <c r="AB1158" s="349"/>
      <c r="AC1158" s="277" t="s">
        <v>335</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350</v>
      </c>
      <c r="Z1191" s="349"/>
      <c r="AA1191" s="349"/>
      <c r="AB1191" s="349"/>
      <c r="AC1191" s="277" t="s">
        <v>335</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350</v>
      </c>
      <c r="Z1224" s="349"/>
      <c r="AA1224" s="349"/>
      <c r="AB1224" s="349"/>
      <c r="AC1224" s="277" t="s">
        <v>335</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350</v>
      </c>
      <c r="Z1257" s="349"/>
      <c r="AA1257" s="349"/>
      <c r="AB1257" s="349"/>
      <c r="AC1257" s="277" t="s">
        <v>335</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350</v>
      </c>
      <c r="Z1290" s="349"/>
      <c r="AA1290" s="349"/>
      <c r="AB1290" s="349"/>
      <c r="AC1290" s="277" t="s">
        <v>335</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2021-06-10T15:52:18Z</cp:lastPrinted>
  <dcterms:created xsi:type="dcterms:W3CDTF">2012-03-13T00:50:25Z</dcterms:created>
  <dcterms:modified xsi:type="dcterms:W3CDTF">2021-09-01T10:43:14Z</dcterms:modified>
</cp:coreProperties>
</file>