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<sst xmlns="http://schemas.openxmlformats.org/spreadsheetml/2006/main" count="3164" uniqueCount="833">
  <si>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</si>
  <si>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</si>
  <si>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</si>
  <si>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</si>
  <si>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</si>
  <si>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</si>
  <si>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</si>
  <si>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</si>
  <si>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</si>
  <si>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</si>
  <si>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</si>
  <si>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</si>
  <si>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</si>
  <si>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</si>
  <si>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</si>
  <si>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</si>
  <si>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</si>
  <si>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</si>
  <si>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</si>
  <si>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</si>
  <si>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</si>
  <si>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</si>
  <si>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</si>
  <si>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</si>
  <si>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</si>
  <si>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</si>
  <si>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</si>
  <si>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</si>
  <si>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</si>
  <si>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</si>
  <si>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</si>
  <si>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</si>
  <si>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</si>
  <si>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</si>
  <si>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</si>
  <si>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</si>
  <si>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</si>
  <si>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</si>
  <si>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</si>
  <si>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</si>
  <si>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</si>
  <si>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</si>
  <si>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</si>
  <si>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</si>
  <si>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</si>
  <si>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</si>
  <si>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</si>
  <si>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</si>
  <si>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</si>
  <si>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</si>
  <si>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</si>
  <si>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</si>
  <si>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</si>
  <si>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</si>
  <si>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</si>
  <si>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</si>
  <si>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</si>
  <si>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</si>
  <si>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</si>
  <si>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</si>
  <si>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</si>
  <si>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</si>
  <si>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</si>
  <si>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</si>
  <si>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</si>
  <si>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</si>
  <si>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</si>
  <si>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</si>
  <si>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</si>
  <si>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</si>
  <si>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</si>
  <si>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</si>
  <si>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</si>
  <si>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</si>
  <si>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</si>
  <si>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</si>
  <si>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</si>
  <si>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</si>
  <si>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</si>
  <si>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</si>
  <si>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</si>
  <si>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</si>
  <si>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</si>
  <si>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</si>
  <si>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</si>
  <si>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</si>
  <si>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</si>
  <si>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</si>
  <si>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</si>
  <si>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</si>
  <si>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</si>
  <si>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</si>
  <si>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</si>
  <si>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</si>
  <si>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</si>
  <si>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</si>
  <si>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</si>
  <si>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</si>
  <si>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</si>
  <si>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</si>
  <si>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</si>
  <si>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</si>
  <si>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</si>
  <si>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</si>
  <si>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</si>
  <si>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</si>
  <si>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</si>
  <si>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</si>
  <si>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</si>
  <si>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</si>
  <si>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</si>
  <si>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</si>
  <si>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</si>
  <si>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</si>
  <si>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</si>
  <si>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</si>
  <si>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</si>
  <si>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</si>
  <si>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</si>
  <si>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</si>
  <si>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</si>
  <si>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</si>
  <si>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</si>
  <si>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</si>
  <si>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</si>
  <si>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</si>
  <si>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</si>
  <si>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</si>
  <si>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</si>
  <si>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</si>
  <si>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</si>
  <si>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</si>
  <si>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</si>
  <si>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</si>
  <si>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</si>
  <si>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</si>
  <si>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</si>
  <si>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</si>
  <si>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</si>
  <si>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</si>
  <si>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</si>
  <si>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</si>
  <si>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</si>
  <si>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</si>
  <si>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</si>
  <si>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</si>
  <si>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</si>
  <si>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</si>
  <si>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</si>
  <si>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</si>
  <si>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</si>
  <si>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</si>
  <si>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</si>
  <si>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</si>
  <si>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</si>
  <si>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</si>
  <si>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</si>
  <si>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</si>
  <si>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</si>
  <si>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</si>
  <si>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</si>
  <si>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</si>
  <si>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</si>
  <si>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</si>
  <si>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</si>
  <si>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</si>
  <si>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</si>
  <si>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</si>
  <si>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</si>
  <si>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</si>
  <si>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</si>
  <si>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</si>
  <si>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</si>
  <si>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</si>
  <si>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</si>
  <si>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</si>
  <si>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</si>
  <si>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</si>
  <si>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</si>
  <si>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</si>
  <si>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</si>
  <si>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</si>
  <si>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</si>
  <si>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</si>
  <si>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</si>
  <si>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</si>
  <si>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</si>
  <si>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</si>
  <si>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</si>
  <si>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</si>
  <si>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</si>
  <si>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</si>
  <si>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</si>
  <si>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</si>
  <si>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</si>
  <si>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</si>
  <si>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</si>
  <si>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</si>
  <si>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</si>
  <si>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</si>
  <si>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</si>
  <si>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</si>
  <si>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</si>
  <si>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</si>
  <si>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</si>
  <si>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</si>
  <si>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</si>
  <si>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</si>
  <si>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</si>
  <si>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</si>
  <si>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</si>
  <si>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</si>
  <si>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</si>
  <si>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</si>
  <si>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</si>
  <si>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</si>
  <si>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</si>
  <si>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</si>
  <si>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</si>
  <si>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</si>
  <si>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</si>
  <si>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</si>
  <si>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</si>
  <si>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</si>
  <si>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</si>
  <si>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</si>
  <si>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</si>
  <si>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</si>
  <si>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</si>
  <si>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</si>
  <si>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</si>
  <si>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</si>
  <si>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</si>
  <si>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</si>
  <si>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</si>
  <si>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</si>
  <si>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</si>
  <si>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</si>
  <si>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</si>
  <si>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</si>
  <si>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</si>
  <si>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</si>
  <si>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</si>
  <si>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</si>
  <si>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</si>
  <si>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</si>
  <si>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</si>
  <si>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</si>
  <si>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</si>
  <si>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</si>
  <si>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</si>
  <si>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</si>
  <si>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</si>
  <si>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</si>
  <si>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</si>
  <si>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</si>
  <si>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</si>
  <si>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</si>
  <si>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</si>
  <si>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</si>
  <si>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</si>
  <si>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</si>
  <si>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</si>
  <si>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</si>
  <si>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</si>
  <si>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</si>
  <si>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</si>
  <si>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</si>
  <si>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</si>
  <si>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</si>
  <si>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</si>
  <si>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</si>
  <si>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</si>
  <si>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</si>
  <si>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</si>
  <si>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</si>
  <si>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</si>
  <si>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</si>
  <si>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</si>
  <si>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</si>
  <si>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</si>
  <si>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</si>
  <si>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</si>
  <si>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</si>
  <si>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</si>
  <si>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</si>
  <si>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</si>
  <si>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</si>
  <si>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</si>
  <si>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</si>
  <si>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</si>
  <si>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</si>
  <si>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</si>
  <si>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</si>
  <si>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</si>
  <si>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</si>
  <si>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</si>
  <si>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</si>
  <si>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</si>
  <si>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</si>
  <si>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</si>
  <si>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</si>
  <si>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</si>
  <si>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</si>
  <si>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</si>
  <si>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</si>
  <si>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</si>
  <si>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</si>
  <si>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</si>
  <si>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</si>
  <si>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</si>
  <si>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</si>
  <si>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</si>
  <si>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</si>
  <si>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</si>
  <si>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</si>
  <si>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</si>
  <si>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</si>
  <si>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</si>
  <si>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</si>
  <si>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</si>
  <si>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</si>
  <si>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</si>
  <si>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</si>
  <si>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</si>
  <si>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</si>
  <si>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</si>
  <si>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</si>
  <si>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</si>
  <si>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</si>
  <si>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</si>
  <si>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</si>
  <si>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</si>
  <si>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</si>
  <si>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</si>
  <si>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</si>
  <si>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</si>
  <si>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</si>
  <si>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</si>
  <si>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</si>
  <si>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</si>
  <si>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</si>
  <si>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</si>
  <si>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</si>
  <si>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</si>
  <si>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</si>
  <si>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</si>
  <si>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</si>
  <si>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</si>
  <si>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</si>
  <si>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</si>
  <si>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</si>
  <si>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</si>
  <si>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</si>
  <si>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</si>
  <si>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</si>
  <si>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</si>
  <si>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</si>
  <si>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</si>
  <si>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</si>
  <si>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</si>
  <si>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</si>
  <si>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</si>
  <si>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</si>
  <si>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</si>
  <si>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</si>
  <si>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</si>
  <si>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</si>
  <si>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</si>
  <si>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</si>
  <si>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</si>
  <si>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</si>
  <si>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</si>
  <si>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</si>
  <si>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</si>
  <si>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</si>
  <si>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</si>
  <si>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</si>
  <si>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</si>
  <si>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</si>
  <si>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</si>
  <si>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</si>
  <si>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</si>
  <si>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</si>
  <si>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</si>
  <si>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</si>
  <si>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</si>
  <si>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</si>
  <si>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</si>
  <si>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</si>
  <si>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</si>
  <si>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</si>
  <si>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</si>
  <si>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</si>
  <si>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</si>
  <si>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</si>
  <si>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</si>
  <si>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</si>
  <si>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</si>
  <si>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</si>
  <si>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</si>
  <si>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</si>
  <si>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</si>
  <si>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</si>
  <si>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</si>
  <si>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</si>
  <si>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</si>
  <si>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</si>
  <si>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</si>
  <si>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</si>
  <si>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</si>
  <si>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</si>
  <si>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</si>
  <si>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</si>
  <si>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</si>
  <si>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</si>
  <si>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</si>
  <si>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</si>
  <si>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</si>
  <si>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</si>
  <si>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</si>
  <si>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</si>
  <si>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</si>
  <si>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</si>
  <si>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</si>
  <si>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</si>
  <si>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</si>
  <si>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</si>
  <si>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</si>
  <si>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</si>
  <si>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</si>
  <si>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</si>
  <si>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</si>
  <si>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</si>
  <si>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</si>
  <si>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</si>
  <si>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</si>
  <si>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</si>
  <si>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</si>
  <si>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</si>
  <si>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</si>
  <si>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</si>
  <si>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</si>
  <si>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</si>
  <si>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</si>
  <si>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</si>
  <si>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</si>
  <si>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</si>
  <si>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</si>
  <si>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</si>
  <si>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</si>
  <si>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</si>
  <si>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</si>
  <si>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</si>
  <si>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</si>
  <si>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</si>
  <si>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</si>
  <si>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</si>
  <si>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</si>
  <si>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</si>
  <si>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</si>
  <si>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</si>
  <si>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</si>
  <si>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</si>
  <si>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</si>
  <si>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</si>
  <si>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</si>
  <si>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</si>
  <si>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</si>
  <si>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</si>
  <si>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</si>
  <si>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</si>
  <si>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</si>
  <si>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</si>
  <si>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</si>
  <si>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</si>
  <si>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</si>
  <si>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</si>
  <si>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</si>
  <si>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</si>
  <si>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</si>
  <si>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</si>
  <si>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</si>
  <si>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</si>
  <si>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</si>
  <si>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</si>
  <si>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</si>
  <si>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</si>
  <si>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</si>
  <si>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</si>
  <si>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</si>
  <si>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</si>
  <si>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</si>
  <si>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</si>
  <si>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</si>
  <si>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</si>
  <si>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</si>
  <si>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</si>
  <si>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</si>
  <si>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</si>
  <si>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</si>
  <si>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</si>
  <si>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</si>
  <si>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</si>
  <si>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</si>
  <si>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</si>
  <si>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</si>
  <si>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</si>
  <si>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</si>
  <si>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</si>
  <si>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</si>
  <si>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</si>
  <si>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</si>
  <si>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</si>
  <si>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</si>
  <si>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</si>
  <si>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</si>
  <si>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</si>
  <si>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</si>
  <si>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</si>
  <si>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</si>
  <si>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</si>
  <si>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</si>
  <si>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</si>
  <si>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</si>
  <si>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</si>
  <si>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</si>
  <si>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</si>
  <si>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</si>
  <si>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</si>
  <si>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</si>
  <si>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</si>
  <si>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</si>
  <si>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</si>
  <si>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</si>
  <si>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</si>
  <si>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</si>
  <si>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</si>
  <si>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</si>
  <si>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</si>
  <si>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</si>
  <si>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</si>
  <si>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</si>
  <si>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</si>
  <si>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</si>
  <si>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</si>
  <si>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</si>
  <si>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</si>
  <si>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</si>
  <si>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</si>
  <si>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</si>
  <si>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</si>
  <si>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</si>
  <si>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</si>
  <si>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</si>
  <si>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</si>
  <si>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</si>
  <si>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</si>
  <si>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</si>
  <si>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</si>
  <si>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</si>
  <si>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</si>
  <si>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</si>
  <si>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</si>
  <si>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</si>
  <si>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</si>
  <si>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</si>
  <si>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</si>
  <si>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</si>
  <si>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</si>
  <si>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</si>
  <si>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</si>
  <si>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</si>
  <si>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</si>
  <si>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</si>
  <si>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</si>
  <si>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</si>
  <si>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</si>
  <si>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</si>
  <si>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</si>
  <si>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</si>
  <si>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</si>
  <si>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</si>
  <si>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</si>
  <si>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</si>
  <si>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</si>
  <si>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</si>
  <si>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</si>
  <si>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</si>
  <si>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</si>
  <si>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</si>
  <si>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</si>
  <si>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</si>
  <si>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</si>
  <si>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</si>
  <si>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</si>
  <si>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</si>
  <si>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</si>
  <si>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</si>
  <si>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</si>
  <si>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</si>
  <si>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</si>
  <si>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</si>
  <si>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</si>
  <si>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</si>
  <si>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</si>
  <si>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</si>
  <si>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</si>
  <si>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</si>
  <si>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</si>
  <si>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</si>
  <si>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</si>
  <si>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</si>
  <si>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</si>
  <si>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</si>
  <si>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</si>
  <si>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</si>
  <si>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</si>
  <si>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</si>
  <si>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</si>
  <si>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</si>
  <si>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</si>
  <si>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</si>
  <si>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</si>
  <si>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</si>
  <si>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</si>
  <si>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</si>
  <si>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</si>
  <si>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</si>
  <si>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</si>
  <si>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</si>
  <si>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</si>
  <si>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</si>
  <si>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</si>
  <si>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</si>
  <si>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</si>
  <si>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</si>
  <si>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</si>
  <si>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</si>
  <si>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</si>
  <si>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</si>
  <si>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</si>
  <si>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</si>
  <si>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</si>
  <si>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</si>
  <si>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</si>
  <si>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</si>
  <si>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</si>
  <si>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</si>
  <si>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</si>
  <si>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</si>
  <si>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</si>
  <si>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</si>
  <si>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</si>
  <si>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</si>
  <si>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</si>
  <si>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</si>
  <si>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</si>
  <si>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</si>
  <si>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</si>
  <si>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</si>
  <si>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</si>
  <si>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</si>
  <si>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</si>
  <si>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</si>
  <si>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</si>
  <si>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</si>
  <si>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</si>
  <si>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</si>
  <si>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</si>
  <si>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</si>
  <si>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</si>
  <si>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</si>
  <si>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</si>
  <si>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</si>
  <si>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</si>
  <si>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</si>
  <si>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</si>
  <si>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</si>
  <si>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</si>
  <si>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</si>
  <si>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</si>
  <si>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</si>
  <si>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</si>
  <si>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</si>
  <si>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</si>
  <si>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</si>
  <si>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</si>
  <si>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</si>
  <si>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</si>
  <si>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</si>
  <si>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</si>
  <si>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</si>
  <si>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</si>
  <si>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</si>
  <si>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</si>
  <si>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</si>
  <si>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</si>
  <si>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</si>
  <si>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</si>
  <si>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</si>
  <si>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</si>
  <si>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</si>
  <si>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</si>
  <si>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</si>
  <si>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</si>
  <si>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</si>
  <si>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</si>
  <si>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</si>
  <si>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医事課</t>
  </si>
  <si>
    <t>死因究明体制の充実・強化を促進させることにより、公衆衛生の向上を図ることを目的とする。</t>
  </si>
  <si>
    <t>-</t>
  </si>
  <si>
    <t>医療施設運営費等補助金</t>
  </si>
  <si>
    <t>社会保障関係情報化業務庁費</t>
  </si>
  <si>
    <t>事業実施都道府県数</t>
  </si>
  <si>
    <t>都道府県</t>
  </si>
  <si>
    <t>担当課による推計</t>
  </si>
  <si>
    <t>実施解剖件数
※年内をメドに集計予定</t>
  </si>
  <si>
    <t>体</t>
  </si>
  <si>
    <t>単位当たりコスト＝Ｘ／Ｙ
Ｘ：執行額
Ｙ：解剖数　　
※年内をメドに集計予定　　　　　　　　　　　　</t>
    <phoneticPr fontId="5"/>
  </si>
  <si>
    <t>千円</t>
  </si>
  <si>
    <t>　　Ｘ／Ｙ</t>
    <phoneticPr fontId="5"/>
  </si>
  <si>
    <t>99,786/2,001</t>
  </si>
  <si>
    <t>118,813/2,653</t>
  </si>
  <si>
    <t>施策大目標３　利用者の視点に立った、効率的で安心かつ質の高い医療サービスの提供を促進すること</t>
  </si>
  <si>
    <t>医療安全確保対策の推進を図ること（施策目標Ⅰ－３－２）</t>
  </si>
  <si>
    <t>851</t>
  </si>
  <si>
    <t>739</t>
  </si>
  <si>
    <t>74</t>
  </si>
  <si>
    <t>80</t>
  </si>
  <si>
    <t>86</t>
  </si>
  <si>
    <t>82</t>
  </si>
  <si>
    <t>0086</t>
  </si>
  <si>
    <t>0096</t>
  </si>
  <si>
    <t>○</t>
  </si>
  <si>
    <t>医事課：山本英紀</t>
    <rPh sb="4" eb="6">
      <t>ヤマモト</t>
    </rPh>
    <rPh sb="6" eb="8">
      <t>ヒデキ</t>
    </rPh>
    <phoneticPr fontId="5"/>
  </si>
  <si>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・平成26年６月13日閣議決定「死因究明等推進計画」</t>
    <phoneticPr fontId="5"/>
  </si>
  <si>
    <t>‐</t>
  </si>
  <si>
    <t>-</t>
    <phoneticPr fontId="5"/>
  </si>
  <si>
    <t>‐</t>
    <phoneticPr fontId="5"/>
  </si>
  <si>
    <t>犯罪死や事故死の見逃しの防止に向けて、警察における検視・死体検分、司法解剖等の取組と併せ、異状死等の死因究明体制の充実・強化を図ることが喫緊の課題となっており、「死因究明等推進計画」（平成26年６月13日閣議決定）においても死因究明の充実が求められているところ。また毎年、実施解剖数が増加しており、死因究明体制の拡充が図られていると考えられる。</t>
    <phoneticPr fontId="5"/>
  </si>
  <si>
    <t>「死因究明等推進計画」（平成26年６月13日閣議決定）を踏まえつつ、引き続き適正な執行に努め、27年度より監察医制度が運用されている都道府県も対象としており、執行率の向上に努める。</t>
    <phoneticPr fontId="5"/>
  </si>
  <si>
    <t>無</t>
  </si>
  <si>
    <t>異状死の死因を究明することは公衆衛生、医療安全に繋がるものであり、優先度が高い事業である。</t>
    <phoneticPr fontId="5"/>
  </si>
  <si>
    <t>監察医制度がある地域等との地域格差が生じることのないように国で実施する必要がある。</t>
    <phoneticPr fontId="5"/>
  </si>
  <si>
    <t>交付要綱において補助対象、補助率等を定めており、負担関係は妥当である。</t>
    <phoneticPr fontId="5"/>
  </si>
  <si>
    <t>合理的でかつ必要な経費に限られているため、単位当たりのコスト水準は妥当である。</t>
    <phoneticPr fontId="5"/>
  </si>
  <si>
    <t>資金の流れは都道府県が中間段階に入っているため、合理的なものとなっている。</t>
    <phoneticPr fontId="5"/>
  </si>
  <si>
    <t>事業目的に必要なものだけに、補助を行っているため、真に必要なものに限定されている。</t>
    <phoneticPr fontId="5"/>
  </si>
  <si>
    <t>毎年一定の都道府県により実施されており妥当なものとなっている。</t>
    <phoneticPr fontId="5"/>
  </si>
  <si>
    <t>異状死の死因究明を行う上で、実行性の高い手段となっている。</t>
    <phoneticPr fontId="5"/>
  </si>
  <si>
    <t>令和2年度実績は集計中であるが、令和元年度は活動実績が上回っており、見込みに見合ったものとなっている。</t>
    <rPh sb="16" eb="18">
      <t>レイワ</t>
    </rPh>
    <rPh sb="18" eb="20">
      <t>ガンネン</t>
    </rPh>
    <rPh sb="22" eb="24">
      <t>カツドウ</t>
    </rPh>
    <phoneticPr fontId="5"/>
  </si>
  <si>
    <t>異状死死因究明の体制づくりを推進するための事務局経費、解剖を行うための経費及び死亡時画像診断を行うための経費等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rPh sb="54" eb="55">
      <t>トウ</t>
    </rPh>
    <phoneticPr fontId="5"/>
  </si>
  <si>
    <t>解剖・死亡時画像診断全国データベースシステム設計・開発・運用保守業務</t>
    <rPh sb="32" eb="34">
      <t>ギョウム</t>
    </rPh>
    <phoneticPr fontId="5"/>
  </si>
  <si>
    <t>ゼッタテクノロジー株式会社</t>
    <phoneticPr fontId="5"/>
  </si>
  <si>
    <t>株式会社　アミュレット</t>
    <phoneticPr fontId="5"/>
  </si>
  <si>
    <t>オンライン診療研修サイト保守業務</t>
    <rPh sb="5" eb="7">
      <t>シンリョウ</t>
    </rPh>
    <rPh sb="7" eb="9">
      <t>ケンシュウ</t>
    </rPh>
    <rPh sb="12" eb="14">
      <t>ホシュ</t>
    </rPh>
    <rPh sb="14" eb="16">
      <t>ギョウム</t>
    </rPh>
    <phoneticPr fontId="5"/>
  </si>
  <si>
    <t>消耗品費</t>
    <rPh sb="0" eb="3">
      <t>ショウモウヒン</t>
    </rPh>
    <rPh sb="3" eb="4">
      <t>ヒ</t>
    </rPh>
    <phoneticPr fontId="5"/>
  </si>
  <si>
    <t>その他</t>
    <rPh sb="2" eb="3">
      <t>タ</t>
    </rPh>
    <phoneticPr fontId="5"/>
  </si>
  <si>
    <t>解剖</t>
    <phoneticPr fontId="5"/>
  </si>
  <si>
    <t>諸謝金、消耗品費等</t>
    <rPh sb="0" eb="1">
      <t>ショ</t>
    </rPh>
    <rPh sb="1" eb="3">
      <t>シャキン</t>
    </rPh>
    <rPh sb="4" eb="7">
      <t>ショウモウヒン</t>
    </rPh>
    <rPh sb="7" eb="9">
      <t>ヒナド</t>
    </rPh>
    <phoneticPr fontId="5"/>
  </si>
  <si>
    <t>東京都</t>
    <rPh sb="0" eb="3">
      <t>トウキョウト</t>
    </rPh>
    <phoneticPr fontId="5"/>
  </si>
  <si>
    <t>大阪府</t>
    <rPh sb="0" eb="2">
      <t>オオサカ</t>
    </rPh>
    <rPh sb="2" eb="3">
      <t>フ</t>
    </rPh>
    <phoneticPr fontId="5"/>
  </si>
  <si>
    <t>兵庫県</t>
    <rPh sb="0" eb="3">
      <t>ヒョウゴケン</t>
    </rPh>
    <phoneticPr fontId="5"/>
  </si>
  <si>
    <t>茨城県</t>
    <rPh sb="0" eb="3">
      <t>イバラギケン</t>
    </rPh>
    <phoneticPr fontId="5"/>
  </si>
  <si>
    <t>新潟県</t>
    <rPh sb="0" eb="3">
      <t>ニイガタケン</t>
    </rPh>
    <phoneticPr fontId="5"/>
  </si>
  <si>
    <t>青森県</t>
    <rPh sb="0" eb="3">
      <t>アオモリケン</t>
    </rPh>
    <phoneticPr fontId="5"/>
  </si>
  <si>
    <t>沖縄県</t>
    <rPh sb="0" eb="3">
      <t>オキナワケン</t>
    </rPh>
    <phoneticPr fontId="5"/>
  </si>
  <si>
    <t>A.東京都</t>
    <rPh sb="2" eb="5">
      <t>トウキョウト</t>
    </rPh>
    <phoneticPr fontId="5"/>
  </si>
  <si>
    <t>B.公益社団法人日本医師会</t>
    <rPh sb="2" eb="13">
      <t>コウエキシャダンホウジンニホンイシカイ</t>
    </rPh>
    <phoneticPr fontId="5"/>
  </si>
  <si>
    <t>C.株式会社インフォマティクス</t>
    <phoneticPr fontId="5"/>
  </si>
  <si>
    <t>異状死死因究明支援事業の実施</t>
  </si>
  <si>
    <t>補助金等交付</t>
  </si>
  <si>
    <t>撮影技術の向上を図るための研修会の実施</t>
  </si>
  <si>
    <t>外国人の死体の取扱いの他、災害や感染症対策に関する研修</t>
  </si>
  <si>
    <t>一般社団法人日本遺体衛生保全協会</t>
    <rPh sb="0" eb="2">
      <t>イッパン</t>
    </rPh>
    <rPh sb="2" eb="6">
      <t>シャダンホウジン</t>
    </rPh>
    <rPh sb="6" eb="8">
      <t>ニホン</t>
    </rPh>
    <rPh sb="8" eb="10">
      <t>イタイ</t>
    </rPh>
    <rPh sb="10" eb="12">
      <t>エイセイ</t>
    </rPh>
    <rPh sb="12" eb="14">
      <t>ホゼン</t>
    </rPh>
    <rPh sb="14" eb="16">
      <t>キョウカイ</t>
    </rPh>
    <phoneticPr fontId="5"/>
  </si>
  <si>
    <t>千葉県</t>
    <rPh sb="0" eb="3">
      <t>チバケン</t>
    </rPh>
    <phoneticPr fontId="5"/>
  </si>
  <si>
    <t>群馬県</t>
    <rPh sb="0" eb="3">
      <t>グンマケン</t>
    </rPh>
    <phoneticPr fontId="5"/>
  </si>
  <si>
    <t>三重県</t>
    <rPh sb="0" eb="3">
      <t>ミエケン</t>
    </rPh>
    <phoneticPr fontId="5"/>
  </si>
  <si>
    <t>公益社団法人日本医師会</t>
    <rPh sb="0" eb="11">
      <t>コウエキシャダンホウジンニホンイシカイ</t>
    </rPh>
    <phoneticPr fontId="5"/>
  </si>
  <si>
    <t>株式会社インフォマティクス</t>
    <phoneticPr fontId="5"/>
  </si>
  <si>
    <t>職員基本給</t>
    <rPh sb="0" eb="2">
      <t>ショクイン</t>
    </rPh>
    <rPh sb="2" eb="5">
      <t>キホンキュウ</t>
    </rPh>
    <phoneticPr fontId="5"/>
  </si>
  <si>
    <t>職員諸手当</t>
    <rPh sb="0" eb="2">
      <t>ショクイン</t>
    </rPh>
    <rPh sb="2" eb="5">
      <t>ショテアテ</t>
    </rPh>
    <phoneticPr fontId="5"/>
  </si>
  <si>
    <t>諸謝金</t>
    <rPh sb="0" eb="1">
      <t>ショ</t>
    </rPh>
    <rPh sb="1" eb="3">
      <t>シャキン</t>
    </rPh>
    <phoneticPr fontId="5"/>
  </si>
  <si>
    <t>旅費</t>
    <rPh sb="0" eb="2">
      <t>リョヒ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</si>
  <si>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</si>
  <si>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</si>
  <si>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社会保険料</t>
    <rPh sb="0" eb="2">
      <t>シャカイ</t>
    </rPh>
    <rPh sb="2" eb="5">
      <t>ホケンリョウ</t>
    </rPh>
    <phoneticPr fontId="5"/>
  </si>
  <si>
    <t>雑役務費</t>
    <rPh sb="0" eb="1">
      <t>ザツ</t>
    </rPh>
    <rPh sb="1" eb="3">
      <t>エキム</t>
    </rPh>
    <rPh sb="3" eb="4">
      <t>ヒ</t>
    </rPh>
    <phoneticPr fontId="5"/>
  </si>
  <si>
    <t>職員７名分</t>
    <rPh sb="0" eb="2">
      <t>ショクイン</t>
    </rPh>
    <rPh sb="3" eb="5">
      <t>メイブン</t>
    </rPh>
    <phoneticPr fontId="5"/>
  </si>
  <si>
    <t>検証会議</t>
    <rPh sb="0" eb="2">
      <t>ケンショウ</t>
    </rPh>
    <rPh sb="2" eb="4">
      <t>カイギ</t>
    </rPh>
    <phoneticPr fontId="5"/>
  </si>
  <si>
    <t>郵便代</t>
    <rPh sb="0" eb="2">
      <t>ユウビン</t>
    </rPh>
    <rPh sb="2" eb="3">
      <t>ダイ</t>
    </rPh>
    <phoneticPr fontId="5"/>
  </si>
  <si>
    <t>プロジェクト管理費など</t>
    <rPh sb="6" eb="9">
      <t>カンリヒ</t>
    </rPh>
    <phoneticPr fontId="5"/>
  </si>
  <si>
    <t>エンジン・データ利用料</t>
    <rPh sb="8" eb="11">
      <t>リヨウリョウ</t>
    </rPh>
    <phoneticPr fontId="5"/>
  </si>
  <si>
    <t>通信運搬費、雑役務費</t>
    <rPh sb="0" eb="2">
      <t>ツウシン</t>
    </rPh>
    <rPh sb="2" eb="5">
      <t>ウンパンヒ</t>
    </rPh>
    <rPh sb="6" eb="7">
      <t>ザツ</t>
    </rPh>
    <rPh sb="7" eb="9">
      <t>エキム</t>
    </rPh>
    <rPh sb="9" eb="10">
      <t>ヒ</t>
    </rPh>
    <phoneticPr fontId="5"/>
  </si>
  <si>
    <t>非常勤職員手当</t>
    <rPh sb="0" eb="3">
      <t>ヒジョウキン</t>
    </rPh>
    <rPh sb="3" eb="5">
      <t>ショクイン</t>
    </rPh>
    <rPh sb="5" eb="7">
      <t>テアテ</t>
    </rPh>
    <phoneticPr fontId="5"/>
  </si>
  <si>
    <t>借料及び損料</t>
    <rPh sb="0" eb="3">
      <t>シャクリョウオヨ</t>
    </rPh>
    <rPh sb="4" eb="6">
      <t>ソンリョウ</t>
    </rPh>
    <phoneticPr fontId="5"/>
  </si>
  <si>
    <t>職員</t>
    <rPh sb="0" eb="2">
      <t>ショクイン</t>
    </rPh>
    <phoneticPr fontId="5"/>
  </si>
  <si>
    <t>研修会評価講師</t>
    <rPh sb="0" eb="3">
      <t>ケンシュウカイ</t>
    </rPh>
    <rPh sb="3" eb="5">
      <t>ヒョウカ</t>
    </rPh>
    <rPh sb="5" eb="7">
      <t>コウシ</t>
    </rPh>
    <phoneticPr fontId="5"/>
  </si>
  <si>
    <t>有識者会議等</t>
    <rPh sb="0" eb="3">
      <t>ユウシキシャ</t>
    </rPh>
    <rPh sb="3" eb="5">
      <t>カイギ</t>
    </rPh>
    <rPh sb="5" eb="6">
      <t>ナド</t>
    </rPh>
    <phoneticPr fontId="5"/>
  </si>
  <si>
    <t>事務用品など</t>
    <rPh sb="0" eb="2">
      <t>ジム</t>
    </rPh>
    <rPh sb="2" eb="4">
      <t>ヨウヒン</t>
    </rPh>
    <phoneticPr fontId="5"/>
  </si>
  <si>
    <t>研修会場など</t>
    <rPh sb="0" eb="2">
      <t>ケンシュウ</t>
    </rPh>
    <rPh sb="2" eb="4">
      <t>カイジョウ</t>
    </rPh>
    <phoneticPr fontId="5"/>
  </si>
  <si>
    <t>謝金</t>
    <rPh sb="0" eb="2">
      <t>シャキン</t>
    </rPh>
    <phoneticPr fontId="5"/>
  </si>
  <si>
    <t>雑役務費、旅費など</t>
    <rPh sb="0" eb="1">
      <t>ザツ</t>
    </rPh>
    <rPh sb="1" eb="3">
      <t>エキム</t>
    </rPh>
    <rPh sb="3" eb="4">
      <t>ヒ</t>
    </rPh>
    <rPh sb="5" eb="7">
      <t>リョヒ</t>
    </rPh>
    <phoneticPr fontId="5"/>
  </si>
  <si>
    <t>諸謝金</t>
    <rPh sb="0" eb="1">
      <t>ショ</t>
    </rPh>
    <rPh sb="1" eb="3">
      <t>シャキン</t>
    </rPh>
    <phoneticPr fontId="5"/>
  </si>
  <si>
    <t>借料及び損料</t>
    <rPh sb="0" eb="3">
      <t>シャクリョウオヨ</t>
    </rPh>
    <rPh sb="4" eb="6">
      <t>ソンリョウ</t>
    </rPh>
    <phoneticPr fontId="5"/>
  </si>
  <si>
    <t>雑役務費</t>
    <rPh sb="0" eb="1">
      <t>ザツ</t>
    </rPh>
    <rPh sb="1" eb="3">
      <t>エキム</t>
    </rPh>
    <rPh sb="3" eb="4">
      <t>ヒ</t>
    </rPh>
    <phoneticPr fontId="5"/>
  </si>
  <si>
    <t>速記料</t>
    <rPh sb="0" eb="1">
      <t>ソク</t>
    </rPh>
    <rPh sb="2" eb="3">
      <t>リョウ</t>
    </rPh>
    <phoneticPr fontId="5"/>
  </si>
  <si>
    <t>会場</t>
    <rPh sb="0" eb="2">
      <t>カイジョウ</t>
    </rPh>
    <phoneticPr fontId="5"/>
  </si>
  <si>
    <t>構成員</t>
    <rPh sb="0" eb="3">
      <t>コウセイイン</t>
    </rPh>
    <phoneticPr fontId="5"/>
  </si>
  <si>
    <t>D.公益社団法人日本医師会</t>
    <phoneticPr fontId="5"/>
  </si>
  <si>
    <t>E.一般社団法人日本遺体衛生保全協会</t>
    <phoneticPr fontId="5"/>
  </si>
  <si>
    <t>委託費</t>
    <rPh sb="0" eb="3">
      <t>イタクヒ</t>
    </rPh>
    <phoneticPr fontId="5"/>
  </si>
  <si>
    <t>システム構築、事業管理、運営等</t>
    <phoneticPr fontId="5"/>
  </si>
  <si>
    <t>委託費</t>
    <rPh sb="0" eb="3">
      <t>イタクヒ</t>
    </rPh>
    <phoneticPr fontId="5"/>
  </si>
  <si>
    <t>システム構築、事業管理、運営等</t>
    <rPh sb="4" eb="6">
      <t>コウチク</t>
    </rPh>
    <rPh sb="7" eb="9">
      <t>ジギョウ</t>
    </rPh>
    <rPh sb="9" eb="11">
      <t>カンリ</t>
    </rPh>
    <rPh sb="12" eb="14">
      <t>ウンエイ</t>
    </rPh>
    <rPh sb="14" eb="15">
      <t>トウ</t>
    </rPh>
    <phoneticPr fontId="5"/>
  </si>
  <si>
    <t>F.一般財団法人Ai情報センターほか2社</t>
    <rPh sb="19" eb="20">
      <t>シャ</t>
    </rPh>
    <phoneticPr fontId="5"/>
  </si>
  <si>
    <t>一般財団法人Ai情報センター</t>
    <phoneticPr fontId="5"/>
  </si>
  <si>
    <t>事業管理</t>
    <phoneticPr fontId="5"/>
  </si>
  <si>
    <t>厚労</t>
    <rPh sb="0" eb="2">
      <t>コウロウ</t>
    </rPh>
    <phoneticPr fontId="5"/>
  </si>
  <si>
    <t>－</t>
    <phoneticPr fontId="5"/>
  </si>
  <si>
    <t>-</t>
    <phoneticPr fontId="5"/>
  </si>
  <si>
    <t>死亡時画像診断等の事例について検証の実施</t>
    <rPh sb="7" eb="8">
      <t>ナド</t>
    </rPh>
    <phoneticPr fontId="5"/>
  </si>
  <si>
    <t>死亡診断体制の充実を図ることを目的とした事業の実施</t>
    <rPh sb="23" eb="25">
      <t>ジッシ</t>
    </rPh>
    <phoneticPr fontId="5"/>
  </si>
  <si>
    <t>令和2年度についても研修プログラムを予定していたが、新型コロナウイルス感染症の影響などにより、研修プログラムの検討を行うことが困難であったり、オンラインでの開催にしため、執行率が低下した。</t>
    <phoneticPr fontId="5"/>
  </si>
  <si>
    <t>Ｇ．ゼッタテクノロジー株式会社</t>
    <phoneticPr fontId="5"/>
  </si>
  <si>
    <t>雑役務費</t>
    <rPh sb="0" eb="3">
      <t>ザツエキム</t>
    </rPh>
    <rPh sb="3" eb="4">
      <t>ヒ</t>
    </rPh>
    <phoneticPr fontId="5"/>
  </si>
  <si>
    <t>解剖・死亡時画像診断全国データベースシステム設計・開発・運用保守業務</t>
    <phoneticPr fontId="5"/>
  </si>
  <si>
    <t>異状死の死因究明は安全確保、公衆衛生面で重要であり、地域格差が生じないように国の関与が求められる分野である。継続して適正な予算確保と執行に努めること。(松原　由美)</t>
    <phoneticPr fontId="5"/>
  </si>
  <si>
    <t>－</t>
    <phoneticPr fontId="5"/>
  </si>
  <si>
    <t>引き続き、必要な予算額を確保し、適正な執行に努めること。</t>
    <phoneticPr fontId="5"/>
  </si>
  <si>
    <t>異状死死因究明支援事業</t>
    <phoneticPr fontId="5"/>
  </si>
  <si>
    <t>異状死死因究明支援事業の拡充</t>
    <rPh sb="0" eb="3">
      <t>イジョウシ</t>
    </rPh>
    <rPh sb="3" eb="5">
      <t>シイン</t>
    </rPh>
    <rPh sb="5" eb="7">
      <t>キュウメイ</t>
    </rPh>
    <rPh sb="7" eb="9">
      <t>シエン</t>
    </rPh>
    <rPh sb="9" eb="11">
      <t>ジギョウ</t>
    </rPh>
    <rPh sb="12" eb="14">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</si>
</sst>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168088</xdr:colOff>
      <xdr:row>748</xdr:row>
      <xdr:rowOff>60661</xdr:rowOff>
    </xdr:from>
    <xdr:to>
      <xdr:col>41</xdr:col>
      <xdr:colOff>168088</xdr:colOff>
      <xdr:row>749</xdr:row>
      <xdr:rowOff>276561</xdr:rowOff>
    </xdr:to>
    <xdr:sp macro="" textlink="">
      <xdr:nvSpPr>
        <xdr:cNvPr id="2" name="正方形/長方形 1"/>
        <xdr:cNvSpPr/>
      </xdr:nvSpPr>
      <xdr:spPr>
        <a:xfrm>
          <a:off x="4168588" y="42027811"/>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１４０百万円</a:t>
          </a:r>
        </a:p>
      </xdr:txBody>
    </xdr:sp>
    <xdr:clientData/>
  </xdr:twoCellAnchor>
  <xdr:twoCellAnchor>
    <xdr:from>
      <xdr:col>20</xdr:col>
      <xdr:colOff>156883</xdr:colOff>
      <xdr:row>753</xdr:row>
      <xdr:rowOff>268941</xdr:rowOff>
    </xdr:from>
    <xdr:to>
      <xdr:col>20</xdr:col>
      <xdr:colOff>158377</xdr:colOff>
      <xdr:row>754</xdr:row>
      <xdr:rowOff>324970</xdr:rowOff>
    </xdr:to>
    <xdr:cxnSp macro="">
      <xdr:nvCxnSpPr>
        <xdr:cNvPr id="3" name="直線矢印コネクタ 2"/>
        <xdr:cNvCxnSpPr/>
      </xdr:nvCxnSpPr>
      <xdr:spPr>
        <a:xfrm>
          <a:off x="4191001" y="43086617"/>
          <a:ext cx="1494" cy="4034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156883</xdr:colOff>
      <xdr:row>755</xdr:row>
      <xdr:rowOff>22412</xdr:rowOff>
    </xdr:from>
    <xdr:to>
      <xdr:col>20</xdr:col>
      <xdr:colOff>162560</xdr:colOff>
      <xdr:row>757</xdr:row>
      <xdr:rowOff>168088</xdr:rowOff>
    </xdr:to>
    <xdr:sp macro="" textlink="">
      <xdr:nvSpPr>
        <xdr:cNvPr id="4" name="正方形/長方形 3"/>
        <xdr:cNvSpPr/>
      </xdr:nvSpPr>
      <xdr:spPr>
        <a:xfrm>
          <a:off x="1568824" y="43534853"/>
          <a:ext cx="2627854" cy="8404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．都道府県（３３都府県）</a:t>
          </a:r>
          <a:endParaRPr kumimoji="1" lang="en-US" altLang="ja-JP" sz="1100">
            <a:solidFill>
              <a:schemeClr val="tx1"/>
            </a:solidFill>
          </a:endParaRPr>
        </a:p>
        <a:p>
          <a:pPr algn="ctr"/>
          <a:r>
            <a:rPr kumimoji="1" lang="ja-JP" altLang="en-US" sz="1100">
              <a:solidFill>
                <a:schemeClr val="tx1"/>
              </a:solidFill>
            </a:rPr>
            <a:t>　１０３．６百万円</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補助額１位：東京都３０百万円）</a:t>
          </a:r>
          <a:endParaRPr kumimoji="1" lang="en-US" altLang="ja-JP" sz="1100">
            <a:solidFill>
              <a:schemeClr val="tx1"/>
            </a:solidFill>
          </a:endParaRPr>
        </a:p>
      </xdr:txBody>
    </xdr:sp>
    <xdr:clientData/>
  </xdr:twoCellAnchor>
  <xdr:twoCellAnchor>
    <xdr:from>
      <xdr:col>8</xdr:col>
      <xdr:colOff>145677</xdr:colOff>
      <xdr:row>753</xdr:row>
      <xdr:rowOff>345755</xdr:rowOff>
    </xdr:from>
    <xdr:to>
      <xdr:col>17</xdr:col>
      <xdr:colOff>162860</xdr:colOff>
      <xdr:row>754</xdr:row>
      <xdr:rowOff>344960</xdr:rowOff>
    </xdr:to>
    <xdr:sp macro="" textlink="">
      <xdr:nvSpPr>
        <xdr:cNvPr id="5" name="テキスト ボックス 4"/>
        <xdr:cNvSpPr txBox="1"/>
      </xdr:nvSpPr>
      <xdr:spPr>
        <a:xfrm>
          <a:off x="1759324" y="43163431"/>
          <a:ext cx="1832536" cy="346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750</xdr:row>
      <xdr:rowOff>22412</xdr:rowOff>
    </xdr:from>
    <xdr:to>
      <xdr:col>43</xdr:col>
      <xdr:colOff>134471</xdr:colOff>
      <xdr:row>753</xdr:row>
      <xdr:rowOff>314960</xdr:rowOff>
    </xdr:to>
    <xdr:sp macro="" textlink="">
      <xdr:nvSpPr>
        <xdr:cNvPr id="6" name="大かっこ 5"/>
        <xdr:cNvSpPr/>
      </xdr:nvSpPr>
      <xdr:spPr>
        <a:xfrm>
          <a:off x="3878916" y="42694412"/>
          <a:ext cx="4856630" cy="13498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7</xdr:col>
      <xdr:colOff>134471</xdr:colOff>
      <xdr:row>757</xdr:row>
      <xdr:rowOff>280147</xdr:rowOff>
    </xdr:from>
    <xdr:to>
      <xdr:col>20</xdr:col>
      <xdr:colOff>127897</xdr:colOff>
      <xdr:row>759</xdr:row>
      <xdr:rowOff>89646</xdr:rowOff>
    </xdr:to>
    <xdr:sp macro="" textlink="">
      <xdr:nvSpPr>
        <xdr:cNvPr id="7" name="大かっこ 6"/>
        <xdr:cNvSpPr/>
      </xdr:nvSpPr>
      <xdr:spPr>
        <a:xfrm>
          <a:off x="1546412" y="44487353"/>
          <a:ext cx="2615603" cy="504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30</xdr:col>
      <xdr:colOff>57074</xdr:colOff>
      <xdr:row>753</xdr:row>
      <xdr:rowOff>226957</xdr:rowOff>
    </xdr:from>
    <xdr:to>
      <xdr:col>30</xdr:col>
      <xdr:colOff>68279</xdr:colOff>
      <xdr:row>754</xdr:row>
      <xdr:rowOff>218738</xdr:rowOff>
    </xdr:to>
    <xdr:cxnSp macro="">
      <xdr:nvCxnSpPr>
        <xdr:cNvPr id="8" name="直線矢印コネクタ 7"/>
        <xdr:cNvCxnSpPr/>
      </xdr:nvCxnSpPr>
      <xdr:spPr>
        <a:xfrm>
          <a:off x="6057824" y="43956232"/>
          <a:ext cx="11205" cy="344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32572</xdr:colOff>
      <xdr:row>755</xdr:row>
      <xdr:rowOff>43478</xdr:rowOff>
    </xdr:from>
    <xdr:to>
      <xdr:col>35</xdr:col>
      <xdr:colOff>179295</xdr:colOff>
      <xdr:row>756</xdr:row>
      <xdr:rowOff>313763</xdr:rowOff>
    </xdr:to>
    <xdr:sp macro="" textlink="">
      <xdr:nvSpPr>
        <xdr:cNvPr id="9" name="正方形/長方形 8"/>
        <xdr:cNvSpPr/>
      </xdr:nvSpPr>
      <xdr:spPr>
        <a:xfrm>
          <a:off x="4268396" y="43555919"/>
          <a:ext cx="2970605" cy="617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６．９百万円</a:t>
          </a:r>
          <a:endParaRPr kumimoji="1" lang="en-US" altLang="ja-JP" sz="1100">
            <a:solidFill>
              <a:schemeClr val="tx1"/>
            </a:solidFill>
          </a:endParaRPr>
        </a:p>
      </xdr:txBody>
    </xdr:sp>
    <xdr:clientData/>
  </xdr:twoCellAnchor>
  <xdr:twoCellAnchor>
    <xdr:from>
      <xdr:col>21</xdr:col>
      <xdr:colOff>56029</xdr:colOff>
      <xdr:row>757</xdr:row>
      <xdr:rowOff>78441</xdr:rowOff>
    </xdr:from>
    <xdr:to>
      <xdr:col>35</xdr:col>
      <xdr:colOff>74259</xdr:colOff>
      <xdr:row>760</xdr:row>
      <xdr:rowOff>246528</xdr:rowOff>
    </xdr:to>
    <xdr:sp macro="" textlink="">
      <xdr:nvSpPr>
        <xdr:cNvPr id="10" name="大かっこ 9"/>
        <xdr:cNvSpPr/>
      </xdr:nvSpPr>
      <xdr:spPr>
        <a:xfrm>
          <a:off x="4291853" y="44285647"/>
          <a:ext cx="2842112" cy="1210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22</xdr:col>
      <xdr:colOff>3737</xdr:colOff>
      <xdr:row>753</xdr:row>
      <xdr:rowOff>229944</xdr:rowOff>
    </xdr:from>
    <xdr:to>
      <xdr:col>30</xdr:col>
      <xdr:colOff>2</xdr:colOff>
      <xdr:row>754</xdr:row>
      <xdr:rowOff>204347</xdr:rowOff>
    </xdr:to>
    <xdr:sp macro="" textlink="">
      <xdr:nvSpPr>
        <xdr:cNvPr id="11" name="テキスト ボックス 10"/>
        <xdr:cNvSpPr txBox="1"/>
      </xdr:nvSpPr>
      <xdr:spPr>
        <a:xfrm>
          <a:off x="4441266" y="43047620"/>
          <a:ext cx="1609912" cy="321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186018</xdr:colOff>
      <xdr:row>755</xdr:row>
      <xdr:rowOff>65891</xdr:rowOff>
    </xdr:from>
    <xdr:to>
      <xdr:col>49</xdr:col>
      <xdr:colOff>56030</xdr:colOff>
      <xdr:row>756</xdr:row>
      <xdr:rowOff>282309</xdr:rowOff>
    </xdr:to>
    <xdr:sp macro="" textlink="">
      <xdr:nvSpPr>
        <xdr:cNvPr id="12" name="正方形/長方形 11"/>
        <xdr:cNvSpPr/>
      </xdr:nvSpPr>
      <xdr:spPr>
        <a:xfrm>
          <a:off x="7447430" y="43578332"/>
          <a:ext cx="2492188" cy="5638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．株式会社インフォマティクス</a:t>
          </a:r>
          <a:endParaRPr kumimoji="1" lang="en-US" altLang="ja-JP" sz="1100">
            <a:solidFill>
              <a:schemeClr val="tx1"/>
            </a:solidFill>
          </a:endParaRPr>
        </a:p>
        <a:p>
          <a:pPr algn="ctr"/>
          <a:r>
            <a:rPr kumimoji="1" lang="ja-JP" altLang="en-US" sz="1100">
              <a:solidFill>
                <a:schemeClr val="tx1"/>
              </a:solidFill>
            </a:rPr>
            <a:t>　１１百万円</a:t>
          </a:r>
          <a:endParaRPr kumimoji="1" lang="en-US" altLang="ja-JP" sz="1100">
            <a:solidFill>
              <a:schemeClr val="tx1"/>
            </a:solidFill>
          </a:endParaRPr>
        </a:p>
      </xdr:txBody>
    </xdr:sp>
    <xdr:clientData/>
  </xdr:twoCellAnchor>
  <xdr:twoCellAnchor>
    <xdr:from>
      <xdr:col>39</xdr:col>
      <xdr:colOff>168088</xdr:colOff>
      <xdr:row>753</xdr:row>
      <xdr:rowOff>209775</xdr:rowOff>
    </xdr:from>
    <xdr:to>
      <xdr:col>39</xdr:col>
      <xdr:colOff>179293</xdr:colOff>
      <xdr:row>754</xdr:row>
      <xdr:rowOff>201556</xdr:rowOff>
    </xdr:to>
    <xdr:cxnSp macro="">
      <xdr:nvCxnSpPr>
        <xdr:cNvPr id="13" name="直線矢印コネクタ 12"/>
        <xdr:cNvCxnSpPr/>
      </xdr:nvCxnSpPr>
      <xdr:spPr>
        <a:xfrm>
          <a:off x="7969063" y="43939050"/>
          <a:ext cx="11205" cy="344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179294</xdr:colOff>
      <xdr:row>757</xdr:row>
      <xdr:rowOff>11205</xdr:rowOff>
    </xdr:from>
    <xdr:to>
      <xdr:col>49</xdr:col>
      <xdr:colOff>33618</xdr:colOff>
      <xdr:row>760</xdr:row>
      <xdr:rowOff>246529</xdr:rowOff>
    </xdr:to>
    <xdr:sp macro="" textlink="">
      <xdr:nvSpPr>
        <xdr:cNvPr id="14" name="大かっこ 13"/>
        <xdr:cNvSpPr/>
      </xdr:nvSpPr>
      <xdr:spPr>
        <a:xfrm>
          <a:off x="7440706" y="44218411"/>
          <a:ext cx="2476500" cy="1277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異状死死因究明支援事業を通じて得られた解剖や死亡時画像診断の事例について検証の実施</a:t>
          </a:r>
          <a:endParaRPr lang="ja-JP" altLang="ja-JP">
            <a:effectLst/>
          </a:endParaRPr>
        </a:p>
      </xdr:txBody>
    </xdr:sp>
    <xdr:clientData/>
  </xdr:twoCellAnchor>
  <xdr:twoCellAnchor>
    <xdr:from>
      <xdr:col>40</xdr:col>
      <xdr:colOff>161358</xdr:colOff>
      <xdr:row>754</xdr:row>
      <xdr:rowOff>35860</xdr:rowOff>
    </xdr:from>
    <xdr:to>
      <xdr:col>48</xdr:col>
      <xdr:colOff>157623</xdr:colOff>
      <xdr:row>755</xdr:row>
      <xdr:rowOff>19229</xdr:rowOff>
    </xdr:to>
    <xdr:sp macro="" textlink="">
      <xdr:nvSpPr>
        <xdr:cNvPr id="22" name="テキスト ボックス 21"/>
        <xdr:cNvSpPr txBox="1"/>
      </xdr:nvSpPr>
      <xdr:spPr>
        <a:xfrm>
          <a:off x="8162358" y="44117560"/>
          <a:ext cx="1596465" cy="335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128030</xdr:colOff>
      <xdr:row>748</xdr:row>
      <xdr:rowOff>5080</xdr:rowOff>
    </xdr:from>
    <xdr:to>
      <xdr:col>20</xdr:col>
      <xdr:colOff>44004</xdr:colOff>
      <xdr:row>750</xdr:row>
      <xdr:rowOff>13608</xdr:rowOff>
    </xdr:to>
    <xdr:sp macro="" textlink="">
      <xdr:nvSpPr>
        <xdr:cNvPr id="25" name="大かっこ 24"/>
        <xdr:cNvSpPr>
          <a:spLocks noChangeArrowheads="1"/>
        </xdr:cNvSpPr>
      </xdr:nvSpPr>
      <xdr:spPr bwMode="auto">
        <a:xfrm>
          <a:off x="1352673" y="41057830"/>
          <a:ext cx="2773474" cy="716099"/>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40</xdr:col>
      <xdr:colOff>180203</xdr:colOff>
      <xdr:row>761</xdr:row>
      <xdr:rowOff>25743</xdr:rowOff>
    </xdr:from>
    <xdr:to>
      <xdr:col>48</xdr:col>
      <xdr:colOff>176468</xdr:colOff>
      <xdr:row>762</xdr:row>
      <xdr:rowOff>9112</xdr:rowOff>
    </xdr:to>
    <xdr:sp macro="" textlink="">
      <xdr:nvSpPr>
        <xdr:cNvPr id="26" name="テキスト ボックス 25"/>
        <xdr:cNvSpPr txBox="1"/>
      </xdr:nvSpPr>
      <xdr:spPr>
        <a:xfrm>
          <a:off x="8181203" y="46574418"/>
          <a:ext cx="1596465" cy="335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141588</xdr:colOff>
      <xdr:row>762</xdr:row>
      <xdr:rowOff>25743</xdr:rowOff>
    </xdr:from>
    <xdr:to>
      <xdr:col>48</xdr:col>
      <xdr:colOff>179294</xdr:colOff>
      <xdr:row>763</xdr:row>
      <xdr:rowOff>324971</xdr:rowOff>
    </xdr:to>
    <xdr:sp macro="" textlink="">
      <xdr:nvSpPr>
        <xdr:cNvPr id="27" name="正方形/長方形 26"/>
        <xdr:cNvSpPr/>
      </xdr:nvSpPr>
      <xdr:spPr>
        <a:xfrm>
          <a:off x="7604706" y="45969861"/>
          <a:ext cx="2256470" cy="6466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．一般社団法人日本遺体衛生保全協会</a:t>
          </a:r>
          <a:endParaRPr kumimoji="1" lang="en-US" altLang="ja-JP" sz="1100">
            <a:solidFill>
              <a:schemeClr val="tx1"/>
            </a:solidFill>
          </a:endParaRPr>
        </a:p>
        <a:p>
          <a:pPr algn="ctr"/>
          <a:r>
            <a:rPr kumimoji="1" lang="ja-JP" altLang="en-US" sz="1100">
              <a:solidFill>
                <a:schemeClr val="tx1"/>
              </a:solidFill>
            </a:rPr>
            <a:t>　８百万円</a:t>
          </a:r>
          <a:endParaRPr kumimoji="1" lang="en-US" altLang="ja-JP" sz="1100">
            <a:solidFill>
              <a:schemeClr val="tx1"/>
            </a:solidFill>
          </a:endParaRPr>
        </a:p>
      </xdr:txBody>
    </xdr:sp>
    <xdr:clientData/>
  </xdr:twoCellAnchor>
  <xdr:twoCellAnchor>
    <xdr:from>
      <xdr:col>37</xdr:col>
      <xdr:colOff>167333</xdr:colOff>
      <xdr:row>764</xdr:row>
      <xdr:rowOff>28772</xdr:rowOff>
    </xdr:from>
    <xdr:to>
      <xdr:col>49</xdr:col>
      <xdr:colOff>11207</xdr:colOff>
      <xdr:row>766</xdr:row>
      <xdr:rowOff>40821</xdr:rowOff>
    </xdr:to>
    <xdr:sp macro="" textlink="">
      <xdr:nvSpPr>
        <xdr:cNvPr id="28" name="大かっこ 27"/>
        <xdr:cNvSpPr/>
      </xdr:nvSpPr>
      <xdr:spPr>
        <a:xfrm>
          <a:off x="7719297" y="46973415"/>
          <a:ext cx="2293160" cy="13455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　訪日外国人が日本でなくなった場合や災害時、感染症流行時において死後変化の進行を防止するエンバーミングを行うにあたって、外国人の死体の取扱いの他、災害や感染症対策に関する研修を実施</a:t>
          </a:r>
          <a:endParaRPr lang="ja-JP" altLang="ja-JP">
            <a:effectLst/>
          </a:endParaRPr>
        </a:p>
      </xdr:txBody>
    </xdr:sp>
    <xdr:clientData/>
  </xdr:twoCellAnchor>
  <xdr:twoCellAnchor>
    <xdr:from>
      <xdr:col>36</xdr:col>
      <xdr:colOff>115846</xdr:colOff>
      <xdr:row>753</xdr:row>
      <xdr:rowOff>218817</xdr:rowOff>
    </xdr:from>
    <xdr:to>
      <xdr:col>37</xdr:col>
      <xdr:colOff>190504</xdr:colOff>
      <xdr:row>762</xdr:row>
      <xdr:rowOff>2</xdr:rowOff>
    </xdr:to>
    <xdr:cxnSp macro="">
      <xdr:nvCxnSpPr>
        <xdr:cNvPr id="29" name="カギ線コネクタ 28"/>
        <xdr:cNvCxnSpPr/>
      </xdr:nvCxnSpPr>
      <xdr:spPr>
        <a:xfrm rot="16200000" flipH="1">
          <a:off x="6061626" y="44352125"/>
          <a:ext cx="2907627" cy="276364"/>
        </a:xfrm>
        <a:prstGeom prst="bentConnector3">
          <a:avLst>
            <a:gd name="adj1" fmla="val 88154"/>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201705</xdr:colOff>
      <xdr:row>762</xdr:row>
      <xdr:rowOff>24090</xdr:rowOff>
    </xdr:from>
    <xdr:to>
      <xdr:col>18</xdr:col>
      <xdr:colOff>37704</xdr:colOff>
      <xdr:row>763</xdr:row>
      <xdr:rowOff>257734</xdr:rowOff>
    </xdr:to>
    <xdr:sp macro="" textlink="">
      <xdr:nvSpPr>
        <xdr:cNvPr id="45" name="正方形/長方形 44"/>
        <xdr:cNvSpPr/>
      </xdr:nvSpPr>
      <xdr:spPr>
        <a:xfrm>
          <a:off x="1411940" y="45968208"/>
          <a:ext cx="2256470" cy="5810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０．２百万円</a:t>
          </a:r>
          <a:endParaRPr kumimoji="1" lang="en-US" altLang="ja-JP" sz="1100">
            <a:solidFill>
              <a:schemeClr val="tx1"/>
            </a:solidFill>
          </a:endParaRPr>
        </a:p>
      </xdr:txBody>
    </xdr:sp>
    <xdr:clientData/>
  </xdr:twoCellAnchor>
  <xdr:twoCellAnchor>
    <xdr:from>
      <xdr:col>7</xdr:col>
      <xdr:colOff>25745</xdr:colOff>
      <xdr:row>764</xdr:row>
      <xdr:rowOff>70264</xdr:rowOff>
    </xdr:from>
    <xdr:to>
      <xdr:col>18</xdr:col>
      <xdr:colOff>71324</xdr:colOff>
      <xdr:row>766</xdr:row>
      <xdr:rowOff>6361</xdr:rowOff>
    </xdr:to>
    <xdr:sp macro="" textlink="">
      <xdr:nvSpPr>
        <xdr:cNvPr id="46" name="大かっこ 45"/>
        <xdr:cNvSpPr/>
      </xdr:nvSpPr>
      <xdr:spPr>
        <a:xfrm>
          <a:off x="1437686" y="46709146"/>
          <a:ext cx="2264344" cy="12808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医師による遠隔からの死亡診断等が実施された事例を検証するとともに、ガイドラインの見直しの議論を行い、死亡診断体制の充実を図ることを目的とした事業</a:t>
          </a:r>
          <a:endParaRPr lang="ja-JP" altLang="ja-JP">
            <a:effectLst/>
          </a:endParaRPr>
        </a:p>
      </xdr:txBody>
    </xdr:sp>
    <xdr:clientData/>
  </xdr:twoCellAnchor>
  <xdr:twoCellAnchor>
    <xdr:from>
      <xdr:col>7</xdr:col>
      <xdr:colOff>123265</xdr:colOff>
      <xdr:row>759</xdr:row>
      <xdr:rowOff>235323</xdr:rowOff>
    </xdr:from>
    <xdr:to>
      <xdr:col>15</xdr:col>
      <xdr:colOff>119530</xdr:colOff>
      <xdr:row>760</xdr:row>
      <xdr:rowOff>209727</xdr:rowOff>
    </xdr:to>
    <xdr:sp macro="" textlink="">
      <xdr:nvSpPr>
        <xdr:cNvPr id="47" name="テキスト ボックス 46"/>
        <xdr:cNvSpPr txBox="1"/>
      </xdr:nvSpPr>
      <xdr:spPr>
        <a:xfrm>
          <a:off x="1535206" y="45137294"/>
          <a:ext cx="1609912" cy="321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190500</xdr:colOff>
      <xdr:row>753</xdr:row>
      <xdr:rowOff>257736</xdr:rowOff>
    </xdr:from>
    <xdr:to>
      <xdr:col>20</xdr:col>
      <xdr:colOff>56033</xdr:colOff>
      <xdr:row>762</xdr:row>
      <xdr:rowOff>11206</xdr:rowOff>
    </xdr:to>
    <xdr:cxnSp macro="">
      <xdr:nvCxnSpPr>
        <xdr:cNvPr id="60" name="カギ線コネクタ 59"/>
        <xdr:cNvCxnSpPr/>
      </xdr:nvCxnSpPr>
      <xdr:spPr>
        <a:xfrm rot="5400000">
          <a:off x="1305487" y="43170660"/>
          <a:ext cx="2879912" cy="2689416"/>
        </a:xfrm>
        <a:prstGeom prst="bentConnector3">
          <a:avLst>
            <a:gd name="adj1" fmla="val 4086"/>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22413</xdr:colOff>
      <xdr:row>762</xdr:row>
      <xdr:rowOff>44822</xdr:rowOff>
    </xdr:from>
    <xdr:to>
      <xdr:col>33</xdr:col>
      <xdr:colOff>60118</xdr:colOff>
      <xdr:row>763</xdr:row>
      <xdr:rowOff>278466</xdr:rowOff>
    </xdr:to>
    <xdr:sp macro="" textlink="">
      <xdr:nvSpPr>
        <xdr:cNvPr id="31" name="正方形/長方形 30"/>
        <xdr:cNvSpPr/>
      </xdr:nvSpPr>
      <xdr:spPr>
        <a:xfrm>
          <a:off x="4459942" y="45988940"/>
          <a:ext cx="2256470" cy="5810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F.</a:t>
          </a:r>
          <a:r>
            <a:rPr kumimoji="1" lang="ja-JP" altLang="en-US" sz="1100">
              <a:solidFill>
                <a:schemeClr val="tx1"/>
              </a:solidFill>
            </a:rPr>
            <a:t>一般財団法人</a:t>
          </a:r>
          <a:r>
            <a:rPr kumimoji="1" lang="en-US" altLang="ja-JP" sz="1100">
              <a:solidFill>
                <a:schemeClr val="tx1"/>
              </a:solidFill>
            </a:rPr>
            <a:t>Ai</a:t>
          </a:r>
          <a:r>
            <a:rPr kumimoji="1" lang="ja-JP" altLang="en-US" sz="1100">
              <a:solidFill>
                <a:schemeClr val="tx1"/>
              </a:solidFill>
            </a:rPr>
            <a:t>情報センターほか２社　</a:t>
          </a:r>
          <a:endParaRPr kumimoji="1" lang="en-US" altLang="ja-JP" sz="1100">
            <a:solidFill>
              <a:schemeClr val="tx1"/>
            </a:solidFill>
          </a:endParaRPr>
        </a:p>
        <a:p>
          <a:pPr algn="ctr"/>
          <a:r>
            <a:rPr kumimoji="1" lang="ja-JP" altLang="en-US" sz="1100">
              <a:solidFill>
                <a:schemeClr val="tx1"/>
              </a:solidFill>
            </a:rPr>
            <a:t>２．２百万円</a:t>
          </a:r>
          <a:endParaRPr kumimoji="1" lang="en-US" altLang="ja-JP" sz="1100">
            <a:solidFill>
              <a:schemeClr val="tx1"/>
            </a:solidFill>
          </a:endParaRPr>
        </a:p>
      </xdr:txBody>
    </xdr:sp>
    <xdr:clientData/>
  </xdr:twoCellAnchor>
  <xdr:twoCellAnchor>
    <xdr:from>
      <xdr:col>20</xdr:col>
      <xdr:colOff>145676</xdr:colOff>
      <xdr:row>764</xdr:row>
      <xdr:rowOff>44823</xdr:rowOff>
    </xdr:from>
    <xdr:to>
      <xdr:col>34</xdr:col>
      <xdr:colOff>163906</xdr:colOff>
      <xdr:row>765</xdr:row>
      <xdr:rowOff>582704</xdr:rowOff>
    </xdr:to>
    <xdr:sp macro="" textlink="">
      <xdr:nvSpPr>
        <xdr:cNvPr id="33" name="大かっこ 32"/>
        <xdr:cNvSpPr/>
      </xdr:nvSpPr>
      <xdr:spPr>
        <a:xfrm>
          <a:off x="4179794" y="46683705"/>
          <a:ext cx="2842112" cy="1210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死亡時画像診断について、放射線科医の読影技術、診療放射線技師の撮影技術の向上を図るための研修会の実施にかかる</a:t>
          </a:r>
          <a:endParaRPr lang="en-US" altLang="ja-JP">
            <a:effectLst/>
          </a:endParaRPr>
        </a:p>
        <a:p>
          <a:pPr algn="l" eaLnBrk="1" fontAlgn="auto" latinLnBrk="0" hangingPunct="1">
            <a:lnSpc>
              <a:spcPts val="1300"/>
            </a:lnSpc>
          </a:pPr>
          <a:r>
            <a:rPr lang="ja-JP" altLang="en-US">
              <a:effectLst/>
            </a:rPr>
            <a:t>システム構築、事業管理、運営等</a:t>
          </a:r>
          <a:endParaRPr lang="ja-JP" altLang="ja-JP">
            <a:effectLst/>
          </a:endParaRPr>
        </a:p>
      </xdr:txBody>
    </xdr:sp>
    <xdr:clientData/>
  </xdr:twoCellAnchor>
  <xdr:twoCellAnchor>
    <xdr:from>
      <xdr:col>28</xdr:col>
      <xdr:colOff>89647</xdr:colOff>
      <xdr:row>761</xdr:row>
      <xdr:rowOff>56030</xdr:rowOff>
    </xdr:from>
    <xdr:to>
      <xdr:col>28</xdr:col>
      <xdr:colOff>100852</xdr:colOff>
      <xdr:row>762</xdr:row>
      <xdr:rowOff>2987</xdr:rowOff>
    </xdr:to>
    <xdr:cxnSp macro="">
      <xdr:nvCxnSpPr>
        <xdr:cNvPr id="34" name="直線矢印コネクタ 33"/>
        <xdr:cNvCxnSpPr/>
      </xdr:nvCxnSpPr>
      <xdr:spPr>
        <a:xfrm>
          <a:off x="5737412" y="45652765"/>
          <a:ext cx="11205" cy="2943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761</xdr:row>
      <xdr:rowOff>0</xdr:rowOff>
    </xdr:from>
    <xdr:to>
      <xdr:col>36</xdr:col>
      <xdr:colOff>197971</xdr:colOff>
      <xdr:row>761</xdr:row>
      <xdr:rowOff>321786</xdr:rowOff>
    </xdr:to>
    <xdr:sp macro="" textlink="">
      <xdr:nvSpPr>
        <xdr:cNvPr id="35" name="テキスト ボックス 34"/>
        <xdr:cNvSpPr txBox="1"/>
      </xdr:nvSpPr>
      <xdr:spPr>
        <a:xfrm>
          <a:off x="5849471" y="45596735"/>
          <a:ext cx="1609912" cy="321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27214</xdr:colOff>
      <xdr:row>100</xdr:row>
      <xdr:rowOff>27214</xdr:rowOff>
    </xdr:from>
    <xdr:to>
      <xdr:col>41</xdr:col>
      <xdr:colOff>190500</xdr:colOff>
      <xdr:row>100</xdr:row>
      <xdr:rowOff>285749</xdr:rowOff>
    </xdr:to>
    <xdr:sp macro="" textlink="">
      <xdr:nvSpPr>
        <xdr:cNvPr id="30" name="正方形/長方形 29"/>
        <xdr:cNvSpPr/>
      </xdr:nvSpPr>
      <xdr:spPr>
        <a:xfrm>
          <a:off x="7783285" y="12205607"/>
          <a:ext cx="775608" cy="25853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twoCellAnchor>
    <xdr:from>
      <xdr:col>38</xdr:col>
      <xdr:colOff>27215</xdr:colOff>
      <xdr:row>115</xdr:row>
      <xdr:rowOff>27215</xdr:rowOff>
    </xdr:from>
    <xdr:to>
      <xdr:col>41</xdr:col>
      <xdr:colOff>190501</xdr:colOff>
      <xdr:row>115</xdr:row>
      <xdr:rowOff>285750</xdr:rowOff>
    </xdr:to>
    <xdr:sp macro="" textlink="">
      <xdr:nvSpPr>
        <xdr:cNvPr id="37" name="正方形/長方形 36"/>
        <xdr:cNvSpPr/>
      </xdr:nvSpPr>
      <xdr:spPr>
        <a:xfrm>
          <a:off x="7783286" y="13103679"/>
          <a:ext cx="775608" cy="25853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twoCellAnchor>
    <xdr:from>
      <xdr:col>38</xdr:col>
      <xdr:colOff>27214</xdr:colOff>
      <xdr:row>31</xdr:row>
      <xdr:rowOff>40821</xdr:rowOff>
    </xdr:from>
    <xdr:to>
      <xdr:col>41</xdr:col>
      <xdr:colOff>190500</xdr:colOff>
      <xdr:row>31</xdr:row>
      <xdr:rowOff>299356</xdr:rowOff>
    </xdr:to>
    <xdr:sp macro="" textlink="">
      <xdr:nvSpPr>
        <xdr:cNvPr id="38" name="正方形/長方形 37"/>
        <xdr:cNvSpPr/>
      </xdr:nvSpPr>
      <xdr:spPr>
        <a:xfrm>
          <a:off x="7783285" y="11076214"/>
          <a:ext cx="775608" cy="25853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twoCellAnchor>
    <xdr:from>
      <xdr:col>41</xdr:col>
      <xdr:colOff>136074</xdr:colOff>
      <xdr:row>752</xdr:row>
      <xdr:rowOff>340182</xdr:rowOff>
    </xdr:from>
    <xdr:to>
      <xdr:col>49</xdr:col>
      <xdr:colOff>95249</xdr:colOff>
      <xdr:row>766</xdr:row>
      <xdr:rowOff>54429</xdr:rowOff>
    </xdr:to>
    <xdr:cxnSp macro="">
      <xdr:nvCxnSpPr>
        <xdr:cNvPr id="32" name="カギ線コネクタ 31"/>
        <xdr:cNvCxnSpPr/>
      </xdr:nvCxnSpPr>
      <xdr:spPr>
        <a:xfrm rot="16200000" flipH="1">
          <a:off x="6653895" y="44889968"/>
          <a:ext cx="5293176" cy="1592032"/>
        </a:xfrm>
        <a:prstGeom prst="bentConnector3">
          <a:avLst>
            <a:gd name="adj1" fmla="val 4755"/>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766</xdr:row>
      <xdr:rowOff>258535</xdr:rowOff>
    </xdr:from>
    <xdr:to>
      <xdr:col>49</xdr:col>
      <xdr:colOff>353071</xdr:colOff>
      <xdr:row>767</xdr:row>
      <xdr:rowOff>179215</xdr:rowOff>
    </xdr:to>
    <xdr:sp macro="" textlink="">
      <xdr:nvSpPr>
        <xdr:cNvPr id="39" name="正方形/長方形 38"/>
        <xdr:cNvSpPr/>
      </xdr:nvSpPr>
      <xdr:spPr>
        <a:xfrm>
          <a:off x="6286500" y="48536678"/>
          <a:ext cx="4067821" cy="5874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ゼッタテクノロジー株式会社等（１）</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30</xdr:col>
      <xdr:colOff>54430</xdr:colOff>
      <xdr:row>767</xdr:row>
      <xdr:rowOff>240754</xdr:rowOff>
    </xdr:from>
    <xdr:to>
      <xdr:col>49</xdr:col>
      <xdr:colOff>312966</xdr:colOff>
      <xdr:row>771</xdr:row>
      <xdr:rowOff>244930</xdr:rowOff>
    </xdr:to>
    <xdr:sp macro="" textlink="">
      <xdr:nvSpPr>
        <xdr:cNvPr id="43" name="大かっこ 42"/>
        <xdr:cNvSpPr/>
      </xdr:nvSpPr>
      <xdr:spPr>
        <a:xfrm>
          <a:off x="6177644" y="49185647"/>
          <a:ext cx="4136572" cy="10519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死因究明推進基本法で新たに求められる、死因究明により得られた知見の活用に向け、異状死死因究明等支援事業により得られた情報や、人口動態調査の情報から収集した死因情報の分析や法医・死体検案医からの聞き取り調査等に必要な経費</a:t>
          </a:r>
          <a:endParaRPr lang="ja-JP" altLang="ja-JP">
            <a:effectLst/>
          </a:endParaRPr>
        </a:p>
      </xdr:txBody>
    </xdr:sp>
    <xdr:clientData/>
  </xdr:twoCellAnchor>
  <xdr:twoCellAnchor>
    <xdr:from>
      <xdr:col>44</xdr:col>
      <xdr:colOff>66436</xdr:colOff>
      <xdr:row>751</xdr:row>
      <xdr:rowOff>163286</xdr:rowOff>
    </xdr:from>
    <xdr:to>
      <xdr:col>49</xdr:col>
      <xdr:colOff>381000</xdr:colOff>
      <xdr:row>753</xdr:row>
      <xdr:rowOff>122465</xdr:rowOff>
    </xdr:to>
    <xdr:sp macro="" textlink="">
      <xdr:nvSpPr>
        <xdr:cNvPr id="50" name="テキスト ボックス 49"/>
        <xdr:cNvSpPr txBox="1"/>
      </xdr:nvSpPr>
      <xdr:spPr>
        <a:xfrm>
          <a:off x="9047150" y="42508715"/>
          <a:ext cx="1335100" cy="666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a:t>
          </a:r>
        </a:p>
        <a:p>
          <a:pPr algn="ctr"/>
          <a:r>
            <a:rPr kumimoji="1" lang="ja-JP" altLang="en-US" sz="1100"/>
            <a:t>（最低価格）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401</v>
      </c>
      <c r="AJ2" s="958" t="s">
        <v>819</v>
      </c>
      <c r="AK2" s="958"/>
      <c r="AL2" s="958"/>
      <c r="AM2" s="958"/>
      <c r="AN2" s="98" t="s">
        <v>401</v>
      </c>
      <c r="AO2" s="958">
        <v>20</v>
      </c>
      <c r="AP2" s="958"/>
      <c r="AQ2" s="958"/>
      <c r="AR2" s="99" t="s">
        <v>704</v>
      </c>
      <c r="AS2" s="964">
        <v>128</v>
      </c>
      <c r="AT2" s="964"/>
      <c r="AU2" s="964"/>
      <c r="AV2" s="98" t="str">
        <f>IF(AW2="","","-")</f>
        <v/>
      </c>
      <c r="AW2" s="924"/>
      <c r="AX2" s="924"/>
    </row>
    <row r="3" spans="1:50" ht="21" customHeight="1" thickBot="1" x14ac:dyDescent="0.2">
      <c r="A3" s="874" t="s">
        <v>697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705</v>
      </c>
      <c r="AK3" s="876"/>
      <c r="AL3" s="876"/>
      <c r="AM3" s="876"/>
      <c r="AN3" s="876"/>
      <c r="AO3" s="876"/>
      <c r="AP3" s="876"/>
      <c r="AQ3" s="876"/>
      <c r="AR3" s="876"/>
      <c r="AS3" s="876"/>
      <c r="AT3" s="876"/>
      <c r="AU3" s="876"/>
      <c r="AV3" s="876"/>
      <c r="AW3" s="876"/>
      <c r="AX3" s="24" t="s">
        <v>65</v>
      </c>
    </row>
    <row r="4" spans="1:50" ht="24.75" customHeight="1" x14ac:dyDescent="0.15">
      <c r="A4" s="715" t="s">
        <v>25</v>
      </c>
      <c r="B4" s="716"/>
      <c r="C4" s="716"/>
      <c r="D4" s="716"/>
      <c r="E4" s="716"/>
      <c r="F4" s="716"/>
      <c r="G4" s="693" t="s">
        <v>831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706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6" t="s">
        <v>707</v>
      </c>
      <c r="H5" s="847"/>
      <c r="I5" s="847"/>
      <c r="J5" s="847"/>
      <c r="K5" s="847"/>
      <c r="L5" s="847"/>
      <c r="M5" s="848" t="s">
        <v>66</v>
      </c>
      <c r="N5" s="849"/>
      <c r="O5" s="849"/>
      <c r="P5" s="849"/>
      <c r="Q5" s="849"/>
      <c r="R5" s="850"/>
      <c r="S5" s="851" t="s">
        <v>708</v>
      </c>
      <c r="T5" s="847"/>
      <c r="U5" s="847"/>
      <c r="V5" s="847"/>
      <c r="W5" s="847"/>
      <c r="X5" s="852"/>
      <c r="Y5" s="709" t="s">
        <v>3</v>
      </c>
      <c r="Z5" s="554"/>
      <c r="AA5" s="554"/>
      <c r="AB5" s="554"/>
      <c r="AC5" s="554"/>
      <c r="AD5" s="555"/>
      <c r="AE5" s="710" t="s">
        <v>709</v>
      </c>
      <c r="AF5" s="710"/>
      <c r="AG5" s="710"/>
      <c r="AH5" s="710"/>
      <c r="AI5" s="710"/>
      <c r="AJ5" s="710"/>
      <c r="AK5" s="710"/>
      <c r="AL5" s="710"/>
      <c r="AM5" s="710"/>
      <c r="AN5" s="710"/>
      <c r="AO5" s="710"/>
      <c r="AP5" s="711"/>
      <c r="AQ5" s="712" t="s">
        <v>735</v>
      </c>
      <c r="AR5" s="713"/>
      <c r="AS5" s="713"/>
      <c r="AT5" s="713"/>
      <c r="AU5" s="713"/>
      <c r="AV5" s="713"/>
      <c r="AW5" s="713"/>
      <c r="AX5" s="714"/>
    </row>
    <row r="6" spans="1:50" ht="39" customHeight="1" x14ac:dyDescent="0.15">
      <c r="A6" s="717" t="s">
        <v>4</v>
      </c>
      <c r="B6" s="718"/>
      <c r="C6" s="718"/>
      <c r="D6" s="718"/>
      <c r="E6" s="718"/>
      <c r="F6" s="718"/>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08" customHeight="1" x14ac:dyDescent="0.15">
      <c r="A7" s="506" t="s">
        <v>22</v>
      </c>
      <c r="B7" s="507"/>
      <c r="C7" s="507"/>
      <c r="D7" s="507"/>
      <c r="E7" s="507"/>
      <c r="F7" s="508"/>
      <c r="G7" s="509" t="s">
        <v>820</v>
      </c>
      <c r="H7" s="510"/>
      <c r="I7" s="510"/>
      <c r="J7" s="510"/>
      <c r="K7" s="510"/>
      <c r="L7" s="510"/>
      <c r="M7" s="510"/>
      <c r="N7" s="510"/>
      <c r="O7" s="510"/>
      <c r="P7" s="510"/>
      <c r="Q7" s="510"/>
      <c r="R7" s="510"/>
      <c r="S7" s="510"/>
      <c r="T7" s="510"/>
      <c r="U7" s="510"/>
      <c r="V7" s="510"/>
      <c r="W7" s="510"/>
      <c r="X7" s="511"/>
      <c r="Y7" s="936" t="s">
        <v>384</v>
      </c>
      <c r="Z7" s="451"/>
      <c r="AA7" s="451"/>
      <c r="AB7" s="451"/>
      <c r="AC7" s="451"/>
      <c r="AD7" s="937"/>
      <c r="AE7" s="925" t="s">
        <v>736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6" t="s">
        <v>256</v>
      </c>
      <c r="B8" s="507"/>
      <c r="C8" s="507"/>
      <c r="D8" s="507"/>
      <c r="E8" s="507"/>
      <c r="F8" s="508"/>
      <c r="G8" s="959" t="str">
        <f>入力規則等!A27</f>
        <v>-</v>
      </c>
      <c r="H8" s="731"/>
      <c r="I8" s="731"/>
      <c r="J8" s="731"/>
      <c r="K8" s="731"/>
      <c r="L8" s="731"/>
      <c r="M8" s="731"/>
      <c r="N8" s="731"/>
      <c r="O8" s="731"/>
      <c r="P8" s="731"/>
      <c r="Q8" s="731"/>
      <c r="R8" s="731"/>
      <c r="S8" s="731"/>
      <c r="T8" s="731"/>
      <c r="U8" s="731"/>
      <c r="V8" s="731"/>
      <c r="W8" s="731"/>
      <c r="X8" s="960"/>
      <c r="Y8" s="853" t="s">
        <v>257</v>
      </c>
      <c r="Z8" s="854"/>
      <c r="AA8" s="854"/>
      <c r="AB8" s="854"/>
      <c r="AC8" s="854"/>
      <c r="AD8" s="855"/>
      <c r="AE8" s="730" t="str">
        <f>入力規則等!K13</f>
        <v>社会保障、その他の事項経費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6" t="s">
        <v>23</v>
      </c>
      <c r="B9" s="857"/>
      <c r="C9" s="857"/>
      <c r="D9" s="857"/>
      <c r="E9" s="857"/>
      <c r="F9" s="857"/>
      <c r="G9" s="858" t="s">
        <v>710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1" t="s">
        <v>30</v>
      </c>
      <c r="B10" s="672"/>
      <c r="C10" s="672"/>
      <c r="D10" s="672"/>
      <c r="E10" s="672"/>
      <c r="F10" s="672"/>
      <c r="G10" s="765" t="s">
        <v>752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委託・請負、補助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7" t="s">
        <v>24</v>
      </c>
      <c r="B12" s="978"/>
      <c r="C12" s="978"/>
      <c r="D12" s="978"/>
      <c r="E12" s="978"/>
      <c r="F12" s="979"/>
      <c r="G12" s="771"/>
      <c r="H12" s="772"/>
      <c r="I12" s="772"/>
      <c r="J12" s="772"/>
      <c r="K12" s="772"/>
      <c r="L12" s="772"/>
      <c r="M12" s="772"/>
      <c r="N12" s="772"/>
      <c r="O12" s="772"/>
      <c r="P12" s="458" t="s">
        <v>385</v>
      </c>
      <c r="Q12" s="453"/>
      <c r="R12" s="453"/>
      <c r="S12" s="453"/>
      <c r="T12" s="453"/>
      <c r="U12" s="453"/>
      <c r="V12" s="454"/>
      <c r="W12" s="458" t="s">
        <v>407</v>
      </c>
      <c r="X12" s="453"/>
      <c r="Y12" s="453"/>
      <c r="Z12" s="453"/>
      <c r="AA12" s="453"/>
      <c r="AB12" s="453"/>
      <c r="AC12" s="454"/>
      <c r="AD12" s="458" t="s">
        <v>694</v>
      </c>
      <c r="AE12" s="453"/>
      <c r="AF12" s="453"/>
      <c r="AG12" s="453"/>
      <c r="AH12" s="453"/>
      <c r="AI12" s="453"/>
      <c r="AJ12" s="454"/>
      <c r="AK12" s="458" t="s">
        <v>698</v>
      </c>
      <c r="AL12" s="453"/>
      <c r="AM12" s="453"/>
      <c r="AN12" s="453"/>
      <c r="AO12" s="453"/>
      <c r="AP12" s="453"/>
      <c r="AQ12" s="454"/>
      <c r="AR12" s="458" t="s">
        <v>699</v>
      </c>
      <c r="AS12" s="453"/>
      <c r="AT12" s="453"/>
      <c r="AU12" s="453"/>
      <c r="AV12" s="453"/>
      <c r="AW12" s="453"/>
      <c r="AX12" s="733"/>
    </row>
    <row r="13" spans="1:50" ht="21" customHeight="1" x14ac:dyDescent="0.15">
      <c r="A13" s="624"/>
      <c r="B13" s="625"/>
      <c r="C13" s="625"/>
      <c r="D13" s="625"/>
      <c r="E13" s="625"/>
      <c r="F13" s="626"/>
      <c r="G13" s="734" t="s">
        <v>6</v>
      </c>
      <c r="H13" s="735"/>
      <c r="I13" s="775" t="s">
        <v>7</v>
      </c>
      <c r="J13" s="776"/>
      <c r="K13" s="776"/>
      <c r="L13" s="776"/>
      <c r="M13" s="776"/>
      <c r="N13" s="776"/>
      <c r="O13" s="777"/>
      <c r="P13" s="668">
        <v>168</v>
      </c>
      <c r="Q13" s="669"/>
      <c r="R13" s="669"/>
      <c r="S13" s="669"/>
      <c r="T13" s="669"/>
      <c r="U13" s="669"/>
      <c r="V13" s="670"/>
      <c r="W13" s="668">
        <v>170</v>
      </c>
      <c r="X13" s="669"/>
      <c r="Y13" s="669"/>
      <c r="Z13" s="669"/>
      <c r="AA13" s="669"/>
      <c r="AB13" s="669"/>
      <c r="AC13" s="670"/>
      <c r="AD13" s="668">
        <v>170</v>
      </c>
      <c r="AE13" s="669"/>
      <c r="AF13" s="669"/>
      <c r="AG13" s="669"/>
      <c r="AH13" s="669"/>
      <c r="AI13" s="669"/>
      <c r="AJ13" s="670"/>
      <c r="AK13" s="668">
        <v>170</v>
      </c>
      <c r="AL13" s="669"/>
      <c r="AM13" s="669"/>
      <c r="AN13" s="669"/>
      <c r="AO13" s="669"/>
      <c r="AP13" s="669"/>
      <c r="AQ13" s="670"/>
      <c r="AR13" s="933">
        <v>228</v>
      </c>
      <c r="AS13" s="934"/>
      <c r="AT13" s="934"/>
      <c r="AU13" s="934"/>
      <c r="AV13" s="934"/>
      <c r="AW13" s="934"/>
      <c r="AX13" s="935"/>
    </row>
    <row r="14" spans="1:50" ht="21" customHeight="1" x14ac:dyDescent="0.15">
      <c r="A14" s="624"/>
      <c r="B14" s="625"/>
      <c r="C14" s="625"/>
      <c r="D14" s="625"/>
      <c r="E14" s="625"/>
      <c r="F14" s="626"/>
      <c r="G14" s="736"/>
      <c r="H14" s="737"/>
      <c r="I14" s="722" t="s">
        <v>8</v>
      </c>
      <c r="J14" s="773"/>
      <c r="K14" s="773"/>
      <c r="L14" s="773"/>
      <c r="M14" s="773"/>
      <c r="N14" s="773"/>
      <c r="O14" s="774"/>
      <c r="P14" s="668" t="s">
        <v>711</v>
      </c>
      <c r="Q14" s="669"/>
      <c r="R14" s="669"/>
      <c r="S14" s="669"/>
      <c r="T14" s="669"/>
      <c r="U14" s="669"/>
      <c r="V14" s="670"/>
      <c r="W14" s="668" t="s">
        <v>821</v>
      </c>
      <c r="X14" s="669"/>
      <c r="Y14" s="669"/>
      <c r="Z14" s="669"/>
      <c r="AA14" s="669"/>
      <c r="AB14" s="669"/>
      <c r="AC14" s="670"/>
      <c r="AD14" s="668" t="s">
        <v>821</v>
      </c>
      <c r="AE14" s="669"/>
      <c r="AF14" s="669"/>
      <c r="AG14" s="669"/>
      <c r="AH14" s="669"/>
      <c r="AI14" s="669"/>
      <c r="AJ14" s="670"/>
      <c r="AK14" s="668"/>
      <c r="AL14" s="669"/>
      <c r="AM14" s="669"/>
      <c r="AN14" s="669"/>
      <c r="AO14" s="669"/>
      <c r="AP14" s="669"/>
      <c r="AQ14" s="670"/>
      <c r="AR14" s="799"/>
      <c r="AS14" s="799"/>
      <c r="AT14" s="799"/>
      <c r="AU14" s="799"/>
      <c r="AV14" s="799"/>
      <c r="AW14" s="799"/>
      <c r="AX14" s="800"/>
    </row>
    <row r="15" spans="1:50" ht="21" customHeight="1" x14ac:dyDescent="0.15">
      <c r="A15" s="624"/>
      <c r="B15" s="625"/>
      <c r="C15" s="625"/>
      <c r="D15" s="625"/>
      <c r="E15" s="625"/>
      <c r="F15" s="626"/>
      <c r="G15" s="736"/>
      <c r="H15" s="737"/>
      <c r="I15" s="722" t="s">
        <v>51</v>
      </c>
      <c r="J15" s="723"/>
      <c r="K15" s="723"/>
      <c r="L15" s="723"/>
      <c r="M15" s="723"/>
      <c r="N15" s="723"/>
      <c r="O15" s="724"/>
      <c r="P15" s="668" t="s">
        <v>711</v>
      </c>
      <c r="Q15" s="669"/>
      <c r="R15" s="669"/>
      <c r="S15" s="669"/>
      <c r="T15" s="669"/>
      <c r="U15" s="669"/>
      <c r="V15" s="670"/>
      <c r="W15" s="668" t="s">
        <v>711</v>
      </c>
      <c r="X15" s="669"/>
      <c r="Y15" s="669"/>
      <c r="Z15" s="669"/>
      <c r="AA15" s="669"/>
      <c r="AB15" s="669"/>
      <c r="AC15" s="670"/>
      <c r="AD15" s="668" t="s">
        <v>821</v>
      </c>
      <c r="AE15" s="669"/>
      <c r="AF15" s="669"/>
      <c r="AG15" s="669"/>
      <c r="AH15" s="669"/>
      <c r="AI15" s="669"/>
      <c r="AJ15" s="670"/>
      <c r="AK15" s="668" t="s">
        <v>821</v>
      </c>
      <c r="AL15" s="669"/>
      <c r="AM15" s="669"/>
      <c r="AN15" s="669"/>
      <c r="AO15" s="669"/>
      <c r="AP15" s="669"/>
      <c r="AQ15" s="670"/>
      <c r="AR15" s="668"/>
      <c r="AS15" s="669"/>
      <c r="AT15" s="669"/>
      <c r="AU15" s="669"/>
      <c r="AV15" s="669"/>
      <c r="AW15" s="669"/>
      <c r="AX15" s="813"/>
    </row>
    <row r="16" spans="1:50" ht="21" customHeight="1" x14ac:dyDescent="0.15">
      <c r="A16" s="624"/>
      <c r="B16" s="625"/>
      <c r="C16" s="625"/>
      <c r="D16" s="625"/>
      <c r="E16" s="625"/>
      <c r="F16" s="626"/>
      <c r="G16" s="736"/>
      <c r="H16" s="737"/>
      <c r="I16" s="722" t="s">
        <v>52</v>
      </c>
      <c r="J16" s="723"/>
      <c r="K16" s="723"/>
      <c r="L16" s="723"/>
      <c r="M16" s="723"/>
      <c r="N16" s="723"/>
      <c r="O16" s="724"/>
      <c r="P16" s="668" t="s">
        <v>711</v>
      </c>
      <c r="Q16" s="669"/>
      <c r="R16" s="669"/>
      <c r="S16" s="669"/>
      <c r="T16" s="669"/>
      <c r="U16" s="669"/>
      <c r="V16" s="670"/>
      <c r="W16" s="668" t="s">
        <v>821</v>
      </c>
      <c r="X16" s="669"/>
      <c r="Y16" s="669"/>
      <c r="Z16" s="669"/>
      <c r="AA16" s="669"/>
      <c r="AB16" s="669"/>
      <c r="AC16" s="670"/>
      <c r="AD16" s="668" t="s">
        <v>821</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x14ac:dyDescent="0.15">
      <c r="A17" s="624"/>
      <c r="B17" s="625"/>
      <c r="C17" s="625"/>
      <c r="D17" s="625"/>
      <c r="E17" s="625"/>
      <c r="F17" s="626"/>
      <c r="G17" s="736"/>
      <c r="H17" s="737"/>
      <c r="I17" s="722" t="s">
        <v>50</v>
      </c>
      <c r="J17" s="773"/>
      <c r="K17" s="773"/>
      <c r="L17" s="773"/>
      <c r="M17" s="773"/>
      <c r="N17" s="773"/>
      <c r="O17" s="774"/>
      <c r="P17" s="668" t="s">
        <v>711</v>
      </c>
      <c r="Q17" s="669"/>
      <c r="R17" s="669"/>
      <c r="S17" s="669"/>
      <c r="T17" s="669"/>
      <c r="U17" s="669"/>
      <c r="V17" s="670"/>
      <c r="W17" s="668" t="s">
        <v>821</v>
      </c>
      <c r="X17" s="669"/>
      <c r="Y17" s="669"/>
      <c r="Z17" s="669"/>
      <c r="AA17" s="669"/>
      <c r="AB17" s="669"/>
      <c r="AC17" s="670"/>
      <c r="AD17" s="668" t="s">
        <v>821</v>
      </c>
      <c r="AE17" s="669"/>
      <c r="AF17" s="669"/>
      <c r="AG17" s="669"/>
      <c r="AH17" s="669"/>
      <c r="AI17" s="669"/>
      <c r="AJ17" s="670"/>
      <c r="AK17" s="668"/>
      <c r="AL17" s="669"/>
      <c r="AM17" s="669"/>
      <c r="AN17" s="669"/>
      <c r="AO17" s="669"/>
      <c r="AP17" s="669"/>
      <c r="AQ17" s="670"/>
      <c r="AR17" s="931"/>
      <c r="AS17" s="931"/>
      <c r="AT17" s="931"/>
      <c r="AU17" s="931"/>
      <c r="AV17" s="931"/>
      <c r="AW17" s="931"/>
      <c r="AX17" s="932"/>
    </row>
    <row r="18" spans="1:50" ht="24.75" customHeight="1" x14ac:dyDescent="0.15">
      <c r="A18" s="624"/>
      <c r="B18" s="625"/>
      <c r="C18" s="625"/>
      <c r="D18" s="625"/>
      <c r="E18" s="625"/>
      <c r="F18" s="626"/>
      <c r="G18" s="738"/>
      <c r="H18" s="739"/>
      <c r="I18" s="727" t="s">
        <v>20</v>
      </c>
      <c r="J18" s="728"/>
      <c r="K18" s="728"/>
      <c r="L18" s="728"/>
      <c r="M18" s="728"/>
      <c r="N18" s="728"/>
      <c r="O18" s="729"/>
      <c r="P18" s="885">
        <f>SUM(P13:V17)</f>
        <v>168</v>
      </c>
      <c r="Q18" s="886"/>
      <c r="R18" s="886"/>
      <c r="S18" s="886"/>
      <c r="T18" s="886"/>
      <c r="U18" s="886"/>
      <c r="V18" s="887"/>
      <c r="W18" s="885">
        <f>SUM(W13:AC17)</f>
        <v>170</v>
      </c>
      <c r="X18" s="886"/>
      <c r="Y18" s="886"/>
      <c r="Z18" s="886"/>
      <c r="AA18" s="886"/>
      <c r="AB18" s="886"/>
      <c r="AC18" s="887"/>
      <c r="AD18" s="885">
        <f>SUM(AD13:AJ17)</f>
        <v>170</v>
      </c>
      <c r="AE18" s="886"/>
      <c r="AF18" s="886"/>
      <c r="AG18" s="886"/>
      <c r="AH18" s="886"/>
      <c r="AI18" s="886"/>
      <c r="AJ18" s="887"/>
      <c r="AK18" s="885">
        <f>SUM(AK13:AQ17)</f>
        <v>170</v>
      </c>
      <c r="AL18" s="886"/>
      <c r="AM18" s="886"/>
      <c r="AN18" s="886"/>
      <c r="AO18" s="886"/>
      <c r="AP18" s="886"/>
      <c r="AQ18" s="887"/>
      <c r="AR18" s="885">
        <f>SUM(AR13:AX17)</f>
        <v>228</v>
      </c>
      <c r="AS18" s="886"/>
      <c r="AT18" s="886"/>
      <c r="AU18" s="886"/>
      <c r="AV18" s="886"/>
      <c r="AW18" s="886"/>
      <c r="AX18" s="888"/>
    </row>
    <row r="19" spans="1:50" ht="24.75" customHeight="1" x14ac:dyDescent="0.15">
      <c r="A19" s="624"/>
      <c r="B19" s="625"/>
      <c r="C19" s="625"/>
      <c r="D19" s="625"/>
      <c r="E19" s="625"/>
      <c r="F19" s="626"/>
      <c r="G19" s="883" t="s">
        <v>9</v>
      </c>
      <c r="H19" s="884"/>
      <c r="I19" s="884"/>
      <c r="J19" s="884"/>
      <c r="K19" s="884"/>
      <c r="L19" s="884"/>
      <c r="M19" s="884"/>
      <c r="N19" s="884"/>
      <c r="O19" s="884"/>
      <c r="P19" s="668">
        <v>100</v>
      </c>
      <c r="Q19" s="669"/>
      <c r="R19" s="669"/>
      <c r="S19" s="669"/>
      <c r="T19" s="669"/>
      <c r="U19" s="669"/>
      <c r="V19" s="670"/>
      <c r="W19" s="668">
        <v>119</v>
      </c>
      <c r="X19" s="669"/>
      <c r="Y19" s="669"/>
      <c r="Z19" s="669"/>
      <c r="AA19" s="669"/>
      <c r="AB19" s="669"/>
      <c r="AC19" s="670"/>
      <c r="AD19" s="668">
        <v>140</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x14ac:dyDescent="0.15">
      <c r="A20" s="624"/>
      <c r="B20" s="625"/>
      <c r="C20" s="625"/>
      <c r="D20" s="625"/>
      <c r="E20" s="625"/>
      <c r="F20" s="626"/>
      <c r="G20" s="883" t="s">
        <v>10</v>
      </c>
      <c r="H20" s="884"/>
      <c r="I20" s="884"/>
      <c r="J20" s="884"/>
      <c r="K20" s="884"/>
      <c r="L20" s="884"/>
      <c r="M20" s="884"/>
      <c r="N20" s="884"/>
      <c r="O20" s="884"/>
      <c r="P20" s="316">
        <f>IF(P18=0, "-", SUM(P19)/P18)</f>
        <v>0.59523809523809523</v>
      </c>
      <c r="Q20" s="316"/>
      <c r="R20" s="316"/>
      <c r="S20" s="316"/>
      <c r="T20" s="316"/>
      <c r="U20" s="316"/>
      <c r="V20" s="316"/>
      <c r="W20" s="316">
        <f t="shared" ref="W20" si="0">IF(W18=0, "-", SUM(W19)/W18)</f>
        <v>0.7</v>
      </c>
      <c r="X20" s="316"/>
      <c r="Y20" s="316"/>
      <c r="Z20" s="316"/>
      <c r="AA20" s="316"/>
      <c r="AB20" s="316"/>
      <c r="AC20" s="316"/>
      <c r="AD20" s="316">
        <f t="shared" ref="AD20" si="1">IF(AD18=0, "-", SUM(AD19)/AD18)</f>
        <v>0.82352941176470584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80"/>
      <c r="G21" s="314" t="s">
        <v>349</v>
      </c>
      <c r="H21" s="315"/>
      <c r="I21" s="315"/>
      <c r="J21" s="315"/>
      <c r="K21" s="315"/>
      <c r="L21" s="315"/>
      <c r="M21" s="315"/>
      <c r="N21" s="315"/>
      <c r="O21" s="315"/>
      <c r="P21" s="316">
        <f>IF(P19=0, "-", SUM(P19)/SUM(P13,P14))</f>
        <v>0.59523809523809523</v>
      </c>
      <c r="Q21" s="316"/>
      <c r="R21" s="316"/>
      <c r="S21" s="316"/>
      <c r="T21" s="316"/>
      <c r="U21" s="316"/>
      <c r="V21" s="316"/>
      <c r="W21" s="316">
        <f t="shared" ref="W21" si="2">IF(W19=0, "-", SUM(W19)/SUM(W13,W14))</f>
        <v>0.7</v>
      </c>
      <c r="X21" s="316"/>
      <c r="Y21" s="316"/>
      <c r="Z21" s="316"/>
      <c r="AA21" s="316"/>
      <c r="AB21" s="316"/>
      <c r="AC21" s="316"/>
      <c r="AD21" s="316">
        <f t="shared" ref="AD21" si="3">IF(AD19=0, "-", SUM(AD19)/SUM(AD13,AD14))</f>
        <v>0.82352941176470584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702</v>
      </c>
      <c r="B22" s="987"/>
      <c r="C22" s="987"/>
      <c r="D22" s="987"/>
      <c r="E22" s="987"/>
      <c r="F22" s="988"/>
      <c r="G22" s="982" t="s">
        <v>328</v>
      </c>
      <c r="H22" s="222"/>
      <c r="I22" s="222"/>
      <c r="J22" s="222"/>
      <c r="K22" s="222"/>
      <c r="L22" s="222"/>
      <c r="M22" s="222"/>
      <c r="N22" s="222"/>
      <c r="O22" s="223"/>
      <c r="P22" s="947" t="s">
        <v>700</v>
      </c>
      <c r="Q22" s="222"/>
      <c r="R22" s="222"/>
      <c r="S22" s="222"/>
      <c r="T22" s="222"/>
      <c r="U22" s="222"/>
      <c r="V22" s="223"/>
      <c r="W22" s="947" t="s">
        <v>701</v>
      </c>
      <c r="X22" s="222"/>
      <c r="Y22" s="222"/>
      <c r="Z22" s="222"/>
      <c r="AA22" s="222"/>
      <c r="AB22" s="222"/>
      <c r="AC22" s="223"/>
      <c r="AD22" s="947" t="s">
        <v>327</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712</v>
      </c>
      <c r="H23" s="984"/>
      <c r="I23" s="984"/>
      <c r="J23" s="984"/>
      <c r="K23" s="984"/>
      <c r="L23" s="984"/>
      <c r="M23" s="984"/>
      <c r="N23" s="984"/>
      <c r="O23" s="985"/>
      <c r="P23" s="933">
        <v>160</v>
      </c>
      <c r="Q23" s="934"/>
      <c r="R23" s="934"/>
      <c r="S23" s="934"/>
      <c r="T23" s="934"/>
      <c r="U23" s="934"/>
      <c r="V23" s="948"/>
      <c r="W23" s="933">
        <v>228</v>
      </c>
      <c r="X23" s="934"/>
      <c r="Y23" s="934"/>
      <c r="Z23" s="934"/>
      <c r="AA23" s="934"/>
      <c r="AB23" s="934"/>
      <c r="AC23" s="948"/>
      <c r="AD23" s="996" t="s">
        <v>832</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713</v>
      </c>
      <c r="H24" s="950"/>
      <c r="I24" s="950"/>
      <c r="J24" s="950"/>
      <c r="K24" s="950"/>
      <c r="L24" s="950"/>
      <c r="M24" s="950"/>
      <c r="N24" s="950"/>
      <c r="O24" s="951"/>
      <c r="P24" s="668">
        <v>10</v>
      </c>
      <c r="Q24" s="669"/>
      <c r="R24" s="669"/>
      <c r="S24" s="669"/>
      <c r="T24" s="669"/>
      <c r="U24" s="669"/>
      <c r="V24" s="670"/>
      <c r="W24" s="668">
        <v>0</v>
      </c>
      <c r="X24" s="669"/>
      <c r="Y24" s="669"/>
      <c r="Z24" s="669"/>
      <c r="AA24" s="669"/>
      <c r="AB24" s="669"/>
      <c r="AC24" s="67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49"/>
      <c r="H25" s="950"/>
      <c r="I25" s="950"/>
      <c r="J25" s="950"/>
      <c r="K25" s="950"/>
      <c r="L25" s="950"/>
      <c r="M25" s="950"/>
      <c r="N25" s="950"/>
      <c r="O25" s="951"/>
      <c r="P25" s="668"/>
      <c r="Q25" s="669"/>
      <c r="R25" s="669"/>
      <c r="S25" s="669"/>
      <c r="T25" s="669"/>
      <c r="U25" s="669"/>
      <c r="V25" s="670"/>
      <c r="W25" s="668"/>
      <c r="X25" s="669"/>
      <c r="Y25" s="669"/>
      <c r="Z25" s="669"/>
      <c r="AA25" s="669"/>
      <c r="AB25" s="669"/>
      <c r="AC25" s="67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49"/>
      <c r="H26" s="950"/>
      <c r="I26" s="950"/>
      <c r="J26" s="950"/>
      <c r="K26" s="950"/>
      <c r="L26" s="950"/>
      <c r="M26" s="950"/>
      <c r="N26" s="950"/>
      <c r="O26" s="951"/>
      <c r="P26" s="668"/>
      <c r="Q26" s="669"/>
      <c r="R26" s="669"/>
      <c r="S26" s="669"/>
      <c r="T26" s="669"/>
      <c r="U26" s="669"/>
      <c r="V26" s="670"/>
      <c r="W26" s="668"/>
      <c r="X26" s="669"/>
      <c r="Y26" s="669"/>
      <c r="Z26" s="669"/>
      <c r="AA26" s="669"/>
      <c r="AB26" s="669"/>
      <c r="AC26" s="67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8"/>
      <c r="Q27" s="669"/>
      <c r="R27" s="669"/>
      <c r="S27" s="669"/>
      <c r="T27" s="669"/>
      <c r="U27" s="669"/>
      <c r="V27" s="670"/>
      <c r="W27" s="668"/>
      <c r="X27" s="669"/>
      <c r="Y27" s="669"/>
      <c r="Z27" s="669"/>
      <c r="AA27" s="669"/>
      <c r="AB27" s="669"/>
      <c r="AC27" s="67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332</v>
      </c>
      <c r="H28" s="953"/>
      <c r="I28" s="953"/>
      <c r="J28" s="953"/>
      <c r="K28" s="953"/>
      <c r="L28" s="953"/>
      <c r="M28" s="953"/>
      <c r="N28" s="953"/>
      <c r="O28" s="954"/>
      <c r="P28" s="885">
        <f>P29-SUM(P23:P27)</f>
        <v>0</v>
      </c>
      <c r="Q28" s="886"/>
      <c r="R28" s="886"/>
      <c r="S28" s="886"/>
      <c r="T28" s="886"/>
      <c r="U28" s="886"/>
      <c r="V28" s="887"/>
      <c r="W28" s="885">
        <f>W29-SUM(W23:W27)</f>
        <v>0</v>
      </c>
      <c r="X28" s="886"/>
      <c r="Y28" s="886"/>
      <c r="Z28" s="886"/>
      <c r="AA28" s="886"/>
      <c r="AB28" s="886"/>
      <c r="AC28" s="887"/>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329</v>
      </c>
      <c r="H29" s="956"/>
      <c r="I29" s="956"/>
      <c r="J29" s="956"/>
      <c r="K29" s="956"/>
      <c r="L29" s="956"/>
      <c r="M29" s="956"/>
      <c r="N29" s="956"/>
      <c r="O29" s="957"/>
      <c r="P29" s="668">
        <f>AK13</f>
        <v>170</v>
      </c>
      <c r="Q29" s="669"/>
      <c r="R29" s="669"/>
      <c r="S29" s="669"/>
      <c r="T29" s="669"/>
      <c r="U29" s="669"/>
      <c r="V29" s="670"/>
      <c r="W29" s="965">
        <f>AR13</f>
        <v>228</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8" t="s">
        <v>344</v>
      </c>
      <c r="B30" s="869"/>
      <c r="C30" s="869"/>
      <c r="D30" s="869"/>
      <c r="E30" s="869"/>
      <c r="F30" s="870"/>
      <c r="G30" s="784" t="s">
        <v>146</v>
      </c>
      <c r="H30" s="785"/>
      <c r="I30" s="785"/>
      <c r="J30" s="785"/>
      <c r="K30" s="785"/>
      <c r="L30" s="785"/>
      <c r="M30" s="785"/>
      <c r="N30" s="785"/>
      <c r="O30" s="786"/>
      <c r="P30" s="864" t="s">
        <v>59</v>
      </c>
      <c r="Q30" s="785"/>
      <c r="R30" s="785"/>
      <c r="S30" s="785"/>
      <c r="T30" s="785"/>
      <c r="U30" s="785"/>
      <c r="V30" s="785"/>
      <c r="W30" s="785"/>
      <c r="X30" s="786"/>
      <c r="Y30" s="861"/>
      <c r="Z30" s="862"/>
      <c r="AA30" s="863"/>
      <c r="AB30" s="865" t="s">
        <v>11</v>
      </c>
      <c r="AC30" s="866"/>
      <c r="AD30" s="867"/>
      <c r="AE30" s="865" t="s">
        <v>385</v>
      </c>
      <c r="AF30" s="866"/>
      <c r="AG30" s="866"/>
      <c r="AH30" s="867"/>
      <c r="AI30" s="928" t="s">
        <v>407</v>
      </c>
      <c r="AJ30" s="928"/>
      <c r="AK30" s="928"/>
      <c r="AL30" s="865"/>
      <c r="AM30" s="928" t="s">
        <v>504</v>
      </c>
      <c r="AN30" s="928"/>
      <c r="AO30" s="928"/>
      <c r="AP30" s="865"/>
      <c r="AQ30" s="778" t="s">
        <v>232</v>
      </c>
      <c r="AR30" s="779"/>
      <c r="AS30" s="779"/>
      <c r="AT30" s="780"/>
      <c r="AU30" s="785" t="s">
        <v>134</v>
      </c>
      <c r="AV30" s="785"/>
      <c r="AW30" s="785"/>
      <c r="AX30" s="930"/>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3"/>
      <c r="Z31" s="464"/>
      <c r="AA31" s="465"/>
      <c r="AB31" s="419"/>
      <c r="AC31" s="420"/>
      <c r="AD31" s="421"/>
      <c r="AE31" s="419"/>
      <c r="AF31" s="420"/>
      <c r="AG31" s="420"/>
      <c r="AH31" s="421"/>
      <c r="AI31" s="929"/>
      <c r="AJ31" s="929"/>
      <c r="AK31" s="929"/>
      <c r="AL31" s="419"/>
      <c r="AM31" s="929"/>
      <c r="AN31" s="929"/>
      <c r="AO31" s="929"/>
      <c r="AP31" s="419"/>
      <c r="AQ31" s="250"/>
      <c r="AR31" s="201"/>
      <c r="AS31" s="136" t="s">
        <v>233</v>
      </c>
      <c r="AT31" s="137"/>
      <c r="AU31" s="200">
        <v>5</v>
      </c>
      <c r="AV31" s="200"/>
      <c r="AW31" s="404" t="s">
        <v>179</v>
      </c>
      <c r="AX31" s="405"/>
    </row>
    <row r="32" spans="1:50" ht="23.25" customHeight="1" x14ac:dyDescent="0.15">
      <c r="A32" s="409"/>
      <c r="B32" s="407"/>
      <c r="C32" s="407"/>
      <c r="D32" s="407"/>
      <c r="E32" s="407"/>
      <c r="F32" s="408"/>
      <c r="G32" s="575" t="s">
        <v>714</v>
      </c>
      <c r="H32" s="576"/>
      <c r="I32" s="576"/>
      <c r="J32" s="576"/>
      <c r="K32" s="576"/>
      <c r="L32" s="576"/>
      <c r="M32" s="576"/>
      <c r="N32" s="576"/>
      <c r="O32" s="577"/>
      <c r="P32" s="108" t="s">
        <v>714</v>
      </c>
      <c r="Q32" s="108"/>
      <c r="R32" s="108"/>
      <c r="S32" s="108"/>
      <c r="T32" s="108"/>
      <c r="U32" s="108"/>
      <c r="V32" s="108"/>
      <c r="W32" s="108"/>
      <c r="X32" s="109"/>
      <c r="Y32" s="482" t="s">
        <v>12</v>
      </c>
      <c r="Z32" s="542"/>
      <c r="AA32" s="543"/>
      <c r="AB32" s="472" t="s">
        <v>715</v>
      </c>
      <c r="AC32" s="472"/>
      <c r="AD32" s="472"/>
      <c r="AE32" s="218">
        <v>26</v>
      </c>
      <c r="AF32" s="219"/>
      <c r="AG32" s="219"/>
      <c r="AH32" s="219"/>
      <c r="AI32" s="218">
        <v>30</v>
      </c>
      <c r="AJ32" s="219"/>
      <c r="AK32" s="219"/>
      <c r="AL32" s="219"/>
      <c r="AM32" s="218"/>
      <c r="AN32" s="219"/>
      <c r="AO32" s="219"/>
      <c r="AP32" s="219"/>
      <c r="AQ32" s="336" t="s">
        <v>711</v>
      </c>
      <c r="AR32" s="208"/>
      <c r="AS32" s="208"/>
      <c r="AT32" s="337"/>
      <c r="AU32" s="219" t="s">
        <v>711</v>
      </c>
      <c r="AV32" s="219"/>
      <c r="AW32" s="219"/>
      <c r="AX32" s="221"/>
    </row>
    <row r="33" spans="1:51" ht="23.25" customHeight="1" x14ac:dyDescent="0.15">
      <c r="A33" s="410"/>
      <c r="B33" s="411"/>
      <c r="C33" s="411"/>
      <c r="D33" s="411"/>
      <c r="E33" s="411"/>
      <c r="F33" s="412"/>
      <c r="G33" s="578"/>
      <c r="H33" s="579"/>
      <c r="I33" s="579"/>
      <c r="J33" s="579"/>
      <c r="K33" s="579"/>
      <c r="L33" s="579"/>
      <c r="M33" s="579"/>
      <c r="N33" s="579"/>
      <c r="O33" s="580"/>
      <c r="P33" s="111"/>
      <c r="Q33" s="111"/>
      <c r="R33" s="111"/>
      <c r="S33" s="111"/>
      <c r="T33" s="111"/>
      <c r="U33" s="111"/>
      <c r="V33" s="111"/>
      <c r="W33" s="111"/>
      <c r="X33" s="112"/>
      <c r="Y33" s="458" t="s">
        <v>54</v>
      </c>
      <c r="Z33" s="453"/>
      <c r="AA33" s="454"/>
      <c r="AB33" s="534" t="s">
        <v>715</v>
      </c>
      <c r="AC33" s="534"/>
      <c r="AD33" s="534"/>
      <c r="AE33" s="218">
        <v>30</v>
      </c>
      <c r="AF33" s="219"/>
      <c r="AG33" s="219"/>
      <c r="AH33" s="219"/>
      <c r="AI33" s="218">
        <v>30</v>
      </c>
      <c r="AJ33" s="219"/>
      <c r="AK33" s="219"/>
      <c r="AL33" s="219"/>
      <c r="AM33" s="218">
        <v>30</v>
      </c>
      <c r="AN33" s="219"/>
      <c r="AO33" s="219"/>
      <c r="AP33" s="219"/>
      <c r="AQ33" s="336" t="s">
        <v>711</v>
      </c>
      <c r="AR33" s="208"/>
      <c r="AS33" s="208"/>
      <c r="AT33" s="337"/>
      <c r="AU33" s="219">
        <v>47</v>
      </c>
      <c r="AV33" s="219"/>
      <c r="AW33" s="219"/>
      <c r="AX33" s="221"/>
    </row>
    <row r="34" spans="1:51" ht="23.25" customHeight="1" x14ac:dyDescent="0.15">
      <c r="A34" s="409"/>
      <c r="B34" s="407"/>
      <c r="C34" s="407"/>
      <c r="D34" s="407"/>
      <c r="E34" s="407"/>
      <c r="F34" s="408"/>
      <c r="G34" s="581"/>
      <c r="H34" s="582"/>
      <c r="I34" s="582"/>
      <c r="J34" s="582"/>
      <c r="K34" s="582"/>
      <c r="L34" s="582"/>
      <c r="M34" s="582"/>
      <c r="N34" s="582"/>
      <c r="O34" s="583"/>
      <c r="P34" s="114"/>
      <c r="Q34" s="114"/>
      <c r="R34" s="114"/>
      <c r="S34" s="114"/>
      <c r="T34" s="114"/>
      <c r="U34" s="114"/>
      <c r="V34" s="114"/>
      <c r="W34" s="114"/>
      <c r="X34" s="115"/>
      <c r="Y34" s="458" t="s">
        <v>13</v>
      </c>
      <c r="Z34" s="453"/>
      <c r="AA34" s="454"/>
      <c r="AB34" s="567" t="s">
        <v>180</v>
      </c>
      <c r="AC34" s="567"/>
      <c r="AD34" s="567"/>
      <c r="AE34" s="218">
        <v>87</v>
      </c>
      <c r="AF34" s="219"/>
      <c r="AG34" s="219"/>
      <c r="AH34" s="219"/>
      <c r="AI34" s="218">
        <v>100</v>
      </c>
      <c r="AJ34" s="219"/>
      <c r="AK34" s="219"/>
      <c r="AL34" s="219"/>
      <c r="AM34" s="218"/>
      <c r="AN34" s="219"/>
      <c r="AO34" s="219"/>
      <c r="AP34" s="219"/>
      <c r="AQ34" s="336" t="s">
        <v>711</v>
      </c>
      <c r="AR34" s="208"/>
      <c r="AS34" s="208"/>
      <c r="AT34" s="337"/>
      <c r="AU34" s="219" t="s">
        <v>711</v>
      </c>
      <c r="AV34" s="219"/>
      <c r="AW34" s="219"/>
      <c r="AX34" s="221"/>
    </row>
    <row r="35" spans="1:51" ht="23.25" customHeight="1" x14ac:dyDescent="0.15">
      <c r="A35" s="228" t="s">
        <v>375</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1" t="s">
        <v>344</v>
      </c>
      <c r="B37" s="782"/>
      <c r="C37" s="782"/>
      <c r="D37" s="782"/>
      <c r="E37" s="782"/>
      <c r="F37" s="783"/>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6" t="s">
        <v>11</v>
      </c>
      <c r="AC37" s="417"/>
      <c r="AD37" s="418"/>
      <c r="AE37" s="247" t="s">
        <v>385</v>
      </c>
      <c r="AF37" s="247"/>
      <c r="AG37" s="247"/>
      <c r="AH37" s="247"/>
      <c r="AI37" s="247" t="s">
        <v>407</v>
      </c>
      <c r="AJ37" s="247"/>
      <c r="AK37" s="247"/>
      <c r="AL37" s="247"/>
      <c r="AM37" s="247" t="s">
        <v>504</v>
      </c>
      <c r="AN37" s="247"/>
      <c r="AO37" s="247"/>
      <c r="AP37" s="247"/>
      <c r="AQ37" s="154" t="s">
        <v>232</v>
      </c>
      <c r="AR37" s="155"/>
      <c r="AS37" s="155"/>
      <c r="AT37" s="156"/>
      <c r="AU37" s="423" t="s">
        <v>134</v>
      </c>
      <c r="AV37" s="423"/>
      <c r="AW37" s="423"/>
      <c r="AX37" s="923"/>
      <c r="AY37">
        <f>COUNTA($G$39)</f>
        <v>0</v>
      </c>
    </row>
    <row r="38" spans="1:51" ht="18.75" hidden="1"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3"/>
      <c r="Z38" s="464"/>
      <c r="AA38" s="465"/>
      <c r="AB38" s="419"/>
      <c r="AC38" s="420"/>
      <c r="AD38" s="421"/>
      <c r="AE38" s="247"/>
      <c r="AF38" s="247"/>
      <c r="AG38" s="247"/>
      <c r="AH38" s="247"/>
      <c r="AI38" s="247"/>
      <c r="AJ38" s="247"/>
      <c r="AK38" s="247"/>
      <c r="AL38" s="247"/>
      <c r="AM38" s="247"/>
      <c r="AN38" s="247"/>
      <c r="AO38" s="247"/>
      <c r="AP38" s="247"/>
      <c r="AQ38" s="250"/>
      <c r="AR38" s="201"/>
      <c r="AS38" s="136" t="s">
        <v>233</v>
      </c>
      <c r="AT38" s="137"/>
      <c r="AU38" s="200"/>
      <c r="AV38" s="200"/>
      <c r="AW38" s="404" t="s">
        <v>179</v>
      </c>
      <c r="AX38" s="405"/>
      <c r="AY38">
        <f>$AY$37</f>
        <v>0</v>
      </c>
    </row>
    <row r="39" spans="1:51" ht="23.25" hidden="1" customHeight="1" x14ac:dyDescent="0.15">
      <c r="A39" s="409"/>
      <c r="B39" s="407"/>
      <c r="C39" s="407"/>
      <c r="D39" s="407"/>
      <c r="E39" s="407"/>
      <c r="F39" s="408"/>
      <c r="G39" s="575"/>
      <c r="H39" s="576"/>
      <c r="I39" s="576"/>
      <c r="J39" s="576"/>
      <c r="K39" s="576"/>
      <c r="L39" s="576"/>
      <c r="M39" s="576"/>
      <c r="N39" s="576"/>
      <c r="O39" s="577"/>
      <c r="P39" s="108"/>
      <c r="Q39" s="108"/>
      <c r="R39" s="108"/>
      <c r="S39" s="108"/>
      <c r="T39" s="108"/>
      <c r="U39" s="108"/>
      <c r="V39" s="108"/>
      <c r="W39" s="108"/>
      <c r="X39" s="109"/>
      <c r="Y39" s="482" t="s">
        <v>12</v>
      </c>
      <c r="Z39" s="542"/>
      <c r="AA39" s="543"/>
      <c r="AB39" s="472"/>
      <c r="AC39" s="472"/>
      <c r="AD39" s="47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0"/>
      <c r="B40" s="411"/>
      <c r="C40" s="411"/>
      <c r="D40" s="411"/>
      <c r="E40" s="411"/>
      <c r="F40" s="412"/>
      <c r="G40" s="578"/>
      <c r="H40" s="579"/>
      <c r="I40" s="579"/>
      <c r="J40" s="579"/>
      <c r="K40" s="579"/>
      <c r="L40" s="579"/>
      <c r="M40" s="579"/>
      <c r="N40" s="579"/>
      <c r="O40" s="580"/>
      <c r="P40" s="111"/>
      <c r="Q40" s="111"/>
      <c r="R40" s="111"/>
      <c r="S40" s="111"/>
      <c r="T40" s="111"/>
      <c r="U40" s="111"/>
      <c r="V40" s="111"/>
      <c r="W40" s="111"/>
      <c r="X40" s="112"/>
      <c r="Y40" s="458" t="s">
        <v>54</v>
      </c>
      <c r="Z40" s="453"/>
      <c r="AA40" s="454"/>
      <c r="AB40" s="534"/>
      <c r="AC40" s="534"/>
      <c r="AD40" s="53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3"/>
      <c r="B41" s="414"/>
      <c r="C41" s="414"/>
      <c r="D41" s="414"/>
      <c r="E41" s="414"/>
      <c r="F41" s="415"/>
      <c r="G41" s="581"/>
      <c r="H41" s="582"/>
      <c r="I41" s="582"/>
      <c r="J41" s="582"/>
      <c r="K41" s="582"/>
      <c r="L41" s="582"/>
      <c r="M41" s="582"/>
      <c r="N41" s="582"/>
      <c r="O41" s="583"/>
      <c r="P41" s="114"/>
      <c r="Q41" s="114"/>
      <c r="R41" s="114"/>
      <c r="S41" s="114"/>
      <c r="T41" s="114"/>
      <c r="U41" s="114"/>
      <c r="V41" s="114"/>
      <c r="W41" s="114"/>
      <c r="X41" s="115"/>
      <c r="Y41" s="458" t="s">
        <v>13</v>
      </c>
      <c r="Z41" s="453"/>
      <c r="AA41" s="454"/>
      <c r="AB41" s="567" t="s">
        <v>180</v>
      </c>
      <c r="AC41" s="567"/>
      <c r="AD41" s="56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1" t="s">
        <v>344</v>
      </c>
      <c r="B44" s="782"/>
      <c r="C44" s="782"/>
      <c r="D44" s="782"/>
      <c r="E44" s="782"/>
      <c r="F44" s="783"/>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6" t="s">
        <v>11</v>
      </c>
      <c r="AC44" s="417"/>
      <c r="AD44" s="418"/>
      <c r="AE44" s="247" t="s">
        <v>385</v>
      </c>
      <c r="AF44" s="247"/>
      <c r="AG44" s="247"/>
      <c r="AH44" s="247"/>
      <c r="AI44" s="247" t="s">
        <v>407</v>
      </c>
      <c r="AJ44" s="247"/>
      <c r="AK44" s="247"/>
      <c r="AL44" s="247"/>
      <c r="AM44" s="247" t="s">
        <v>504</v>
      </c>
      <c r="AN44" s="247"/>
      <c r="AO44" s="247"/>
      <c r="AP44" s="247"/>
      <c r="AQ44" s="154" t="s">
        <v>232</v>
      </c>
      <c r="AR44" s="155"/>
      <c r="AS44" s="155"/>
      <c r="AT44" s="156"/>
      <c r="AU44" s="423" t="s">
        <v>134</v>
      </c>
      <c r="AV44" s="423"/>
      <c r="AW44" s="423"/>
      <c r="AX44" s="923"/>
      <c r="AY44">
        <f>COUNTA($G$46)</f>
        <v>0</v>
      </c>
    </row>
    <row r="45" spans="1:51" ht="18.75" hidden="1"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3"/>
      <c r="Z45" s="464"/>
      <c r="AA45" s="465"/>
      <c r="AB45" s="419"/>
      <c r="AC45" s="420"/>
      <c r="AD45" s="421"/>
      <c r="AE45" s="247"/>
      <c r="AF45" s="247"/>
      <c r="AG45" s="247"/>
      <c r="AH45" s="247"/>
      <c r="AI45" s="247"/>
      <c r="AJ45" s="247"/>
      <c r="AK45" s="247"/>
      <c r="AL45" s="247"/>
      <c r="AM45" s="247"/>
      <c r="AN45" s="247"/>
      <c r="AO45" s="247"/>
      <c r="AP45" s="247"/>
      <c r="AQ45" s="250"/>
      <c r="AR45" s="201"/>
      <c r="AS45" s="136" t="s">
        <v>233</v>
      </c>
      <c r="AT45" s="137"/>
      <c r="AU45" s="200"/>
      <c r="AV45" s="200"/>
      <c r="AW45" s="404" t="s">
        <v>179</v>
      </c>
      <c r="AX45" s="405"/>
      <c r="AY45">
        <f>$AY$44</f>
        <v>0</v>
      </c>
    </row>
    <row r="46" spans="1:51" ht="23.25" hidden="1" customHeight="1" x14ac:dyDescent="0.15">
      <c r="A46" s="409"/>
      <c r="B46" s="407"/>
      <c r="C46" s="407"/>
      <c r="D46" s="407"/>
      <c r="E46" s="407"/>
      <c r="F46" s="408"/>
      <c r="G46" s="575"/>
      <c r="H46" s="576"/>
      <c r="I46" s="576"/>
      <c r="J46" s="576"/>
      <c r="K46" s="576"/>
      <c r="L46" s="576"/>
      <c r="M46" s="576"/>
      <c r="N46" s="576"/>
      <c r="O46" s="577"/>
      <c r="P46" s="108"/>
      <c r="Q46" s="108"/>
      <c r="R46" s="108"/>
      <c r="S46" s="108"/>
      <c r="T46" s="108"/>
      <c r="U46" s="108"/>
      <c r="V46" s="108"/>
      <c r="W46" s="108"/>
      <c r="X46" s="109"/>
      <c r="Y46" s="482" t="s">
        <v>12</v>
      </c>
      <c r="Z46" s="542"/>
      <c r="AA46" s="543"/>
      <c r="AB46" s="472"/>
      <c r="AC46" s="472"/>
      <c r="AD46" s="47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0"/>
      <c r="B47" s="411"/>
      <c r="C47" s="411"/>
      <c r="D47" s="411"/>
      <c r="E47" s="411"/>
      <c r="F47" s="412"/>
      <c r="G47" s="578"/>
      <c r="H47" s="579"/>
      <c r="I47" s="579"/>
      <c r="J47" s="579"/>
      <c r="K47" s="579"/>
      <c r="L47" s="579"/>
      <c r="M47" s="579"/>
      <c r="N47" s="579"/>
      <c r="O47" s="580"/>
      <c r="P47" s="111"/>
      <c r="Q47" s="111"/>
      <c r="R47" s="111"/>
      <c r="S47" s="111"/>
      <c r="T47" s="111"/>
      <c r="U47" s="111"/>
      <c r="V47" s="111"/>
      <c r="W47" s="111"/>
      <c r="X47" s="112"/>
      <c r="Y47" s="458" t="s">
        <v>54</v>
      </c>
      <c r="Z47" s="453"/>
      <c r="AA47" s="454"/>
      <c r="AB47" s="534"/>
      <c r="AC47" s="534"/>
      <c r="AD47" s="53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3"/>
      <c r="B48" s="414"/>
      <c r="C48" s="414"/>
      <c r="D48" s="414"/>
      <c r="E48" s="414"/>
      <c r="F48" s="415"/>
      <c r="G48" s="581"/>
      <c r="H48" s="582"/>
      <c r="I48" s="582"/>
      <c r="J48" s="582"/>
      <c r="K48" s="582"/>
      <c r="L48" s="582"/>
      <c r="M48" s="582"/>
      <c r="N48" s="582"/>
      <c r="O48" s="583"/>
      <c r="P48" s="114"/>
      <c r="Q48" s="114"/>
      <c r="R48" s="114"/>
      <c r="S48" s="114"/>
      <c r="T48" s="114"/>
      <c r="U48" s="114"/>
      <c r="V48" s="114"/>
      <c r="W48" s="114"/>
      <c r="X48" s="115"/>
      <c r="Y48" s="458" t="s">
        <v>13</v>
      </c>
      <c r="Z48" s="453"/>
      <c r="AA48" s="454"/>
      <c r="AB48" s="567" t="s">
        <v>180</v>
      </c>
      <c r="AC48" s="567"/>
      <c r="AD48" s="56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6" t="s">
        <v>344</v>
      </c>
      <c r="B51" s="407"/>
      <c r="C51" s="407"/>
      <c r="D51" s="407"/>
      <c r="E51" s="407"/>
      <c r="F51" s="408"/>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6" t="s">
        <v>11</v>
      </c>
      <c r="AC51" s="417"/>
      <c r="AD51" s="418"/>
      <c r="AE51" s="247" t="s">
        <v>385</v>
      </c>
      <c r="AF51" s="247"/>
      <c r="AG51" s="247"/>
      <c r="AH51" s="247"/>
      <c r="AI51" s="247" t="s">
        <v>407</v>
      </c>
      <c r="AJ51" s="247"/>
      <c r="AK51" s="247"/>
      <c r="AL51" s="247"/>
      <c r="AM51" s="247" t="s">
        <v>504</v>
      </c>
      <c r="AN51" s="247"/>
      <c r="AO51" s="247"/>
      <c r="AP51" s="247"/>
      <c r="AQ51" s="154" t="s">
        <v>232</v>
      </c>
      <c r="AR51" s="155"/>
      <c r="AS51" s="155"/>
      <c r="AT51" s="156"/>
      <c r="AU51" s="938" t="s">
        <v>134</v>
      </c>
      <c r="AV51" s="938"/>
      <c r="AW51" s="938"/>
      <c r="AX51" s="939"/>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3"/>
      <c r="Z52" s="464"/>
      <c r="AA52" s="465"/>
      <c r="AB52" s="419"/>
      <c r="AC52" s="420"/>
      <c r="AD52" s="421"/>
      <c r="AE52" s="247"/>
      <c r="AF52" s="247"/>
      <c r="AG52" s="247"/>
      <c r="AH52" s="247"/>
      <c r="AI52" s="247"/>
      <c r="AJ52" s="247"/>
      <c r="AK52" s="247"/>
      <c r="AL52" s="247"/>
      <c r="AM52" s="247"/>
      <c r="AN52" s="247"/>
      <c r="AO52" s="247"/>
      <c r="AP52" s="247"/>
      <c r="AQ52" s="250"/>
      <c r="AR52" s="201"/>
      <c r="AS52" s="136" t="s">
        <v>233</v>
      </c>
      <c r="AT52" s="137"/>
      <c r="AU52" s="200"/>
      <c r="AV52" s="200"/>
      <c r="AW52" s="404" t="s">
        <v>179</v>
      </c>
      <c r="AX52" s="405"/>
      <c r="AY52">
        <f>$AY$51</f>
        <v>0</v>
      </c>
    </row>
    <row r="53" spans="1:51" ht="23.25" hidden="1" customHeight="1" x14ac:dyDescent="0.15">
      <c r="A53" s="409"/>
      <c r="B53" s="407"/>
      <c r="C53" s="407"/>
      <c r="D53" s="407"/>
      <c r="E53" s="407"/>
      <c r="F53" s="408"/>
      <c r="G53" s="575"/>
      <c r="H53" s="576"/>
      <c r="I53" s="576"/>
      <c r="J53" s="576"/>
      <c r="K53" s="576"/>
      <c r="L53" s="576"/>
      <c r="M53" s="576"/>
      <c r="N53" s="576"/>
      <c r="O53" s="577"/>
      <c r="P53" s="108"/>
      <c r="Q53" s="108"/>
      <c r="R53" s="108"/>
      <c r="S53" s="108"/>
      <c r="T53" s="108"/>
      <c r="U53" s="108"/>
      <c r="V53" s="108"/>
      <c r="W53" s="108"/>
      <c r="X53" s="109"/>
      <c r="Y53" s="482" t="s">
        <v>12</v>
      </c>
      <c r="Z53" s="542"/>
      <c r="AA53" s="543"/>
      <c r="AB53" s="472"/>
      <c r="AC53" s="472"/>
      <c r="AD53" s="47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0"/>
      <c r="B54" s="411"/>
      <c r="C54" s="411"/>
      <c r="D54" s="411"/>
      <c r="E54" s="411"/>
      <c r="F54" s="412"/>
      <c r="G54" s="578"/>
      <c r="H54" s="579"/>
      <c r="I54" s="579"/>
      <c r="J54" s="579"/>
      <c r="K54" s="579"/>
      <c r="L54" s="579"/>
      <c r="M54" s="579"/>
      <c r="N54" s="579"/>
      <c r="O54" s="580"/>
      <c r="P54" s="111"/>
      <c r="Q54" s="111"/>
      <c r="R54" s="111"/>
      <c r="S54" s="111"/>
      <c r="T54" s="111"/>
      <c r="U54" s="111"/>
      <c r="V54" s="111"/>
      <c r="W54" s="111"/>
      <c r="X54" s="112"/>
      <c r="Y54" s="458" t="s">
        <v>54</v>
      </c>
      <c r="Z54" s="453"/>
      <c r="AA54" s="454"/>
      <c r="AB54" s="534"/>
      <c r="AC54" s="534"/>
      <c r="AD54" s="53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3"/>
      <c r="B55" s="414"/>
      <c r="C55" s="414"/>
      <c r="D55" s="414"/>
      <c r="E55" s="414"/>
      <c r="F55" s="415"/>
      <c r="G55" s="581"/>
      <c r="H55" s="582"/>
      <c r="I55" s="582"/>
      <c r="J55" s="582"/>
      <c r="K55" s="582"/>
      <c r="L55" s="582"/>
      <c r="M55" s="582"/>
      <c r="N55" s="582"/>
      <c r="O55" s="583"/>
      <c r="P55" s="114"/>
      <c r="Q55" s="114"/>
      <c r="R55" s="114"/>
      <c r="S55" s="114"/>
      <c r="T55" s="114"/>
      <c r="U55" s="114"/>
      <c r="V55" s="114"/>
      <c r="W55" s="114"/>
      <c r="X55" s="115"/>
      <c r="Y55" s="458" t="s">
        <v>13</v>
      </c>
      <c r="Z55" s="453"/>
      <c r="AA55" s="454"/>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6" t="s">
        <v>344</v>
      </c>
      <c r="B58" s="407"/>
      <c r="C58" s="407"/>
      <c r="D58" s="407"/>
      <c r="E58" s="407"/>
      <c r="F58" s="408"/>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6" t="s">
        <v>11</v>
      </c>
      <c r="AC58" s="417"/>
      <c r="AD58" s="418"/>
      <c r="AE58" s="247" t="s">
        <v>385</v>
      </c>
      <c r="AF58" s="247"/>
      <c r="AG58" s="247"/>
      <c r="AH58" s="247"/>
      <c r="AI58" s="247" t="s">
        <v>407</v>
      </c>
      <c r="AJ58" s="247"/>
      <c r="AK58" s="247"/>
      <c r="AL58" s="247"/>
      <c r="AM58" s="247" t="s">
        <v>504</v>
      </c>
      <c r="AN58" s="247"/>
      <c r="AO58" s="247"/>
      <c r="AP58" s="247"/>
      <c r="AQ58" s="154" t="s">
        <v>232</v>
      </c>
      <c r="AR58" s="155"/>
      <c r="AS58" s="155"/>
      <c r="AT58" s="156"/>
      <c r="AU58" s="938" t="s">
        <v>134</v>
      </c>
      <c r="AV58" s="938"/>
      <c r="AW58" s="938"/>
      <c r="AX58" s="939"/>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3"/>
      <c r="Z59" s="464"/>
      <c r="AA59" s="465"/>
      <c r="AB59" s="419"/>
      <c r="AC59" s="420"/>
      <c r="AD59" s="421"/>
      <c r="AE59" s="247"/>
      <c r="AF59" s="247"/>
      <c r="AG59" s="247"/>
      <c r="AH59" s="247"/>
      <c r="AI59" s="247"/>
      <c r="AJ59" s="247"/>
      <c r="AK59" s="247"/>
      <c r="AL59" s="247"/>
      <c r="AM59" s="247"/>
      <c r="AN59" s="247"/>
      <c r="AO59" s="247"/>
      <c r="AP59" s="247"/>
      <c r="AQ59" s="250"/>
      <c r="AR59" s="201"/>
      <c r="AS59" s="136" t="s">
        <v>233</v>
      </c>
      <c r="AT59" s="137"/>
      <c r="AU59" s="200"/>
      <c r="AV59" s="200"/>
      <c r="AW59" s="404" t="s">
        <v>179</v>
      </c>
      <c r="AX59" s="405"/>
      <c r="AY59">
        <f>$AY$58</f>
        <v>0</v>
      </c>
    </row>
    <row r="60" spans="1:51" ht="23.25" hidden="1" customHeight="1" x14ac:dyDescent="0.15">
      <c r="A60" s="409"/>
      <c r="B60" s="407"/>
      <c r="C60" s="407"/>
      <c r="D60" s="407"/>
      <c r="E60" s="407"/>
      <c r="F60" s="408"/>
      <c r="G60" s="575"/>
      <c r="H60" s="576"/>
      <c r="I60" s="576"/>
      <c r="J60" s="576"/>
      <c r="K60" s="576"/>
      <c r="L60" s="576"/>
      <c r="M60" s="576"/>
      <c r="N60" s="576"/>
      <c r="O60" s="577"/>
      <c r="P60" s="108"/>
      <c r="Q60" s="108"/>
      <c r="R60" s="108"/>
      <c r="S60" s="108"/>
      <c r="T60" s="108"/>
      <c r="U60" s="108"/>
      <c r="V60" s="108"/>
      <c r="W60" s="108"/>
      <c r="X60" s="109"/>
      <c r="Y60" s="482" t="s">
        <v>12</v>
      </c>
      <c r="Z60" s="542"/>
      <c r="AA60" s="543"/>
      <c r="AB60" s="472"/>
      <c r="AC60" s="472"/>
      <c r="AD60" s="47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0"/>
      <c r="B61" s="411"/>
      <c r="C61" s="411"/>
      <c r="D61" s="411"/>
      <c r="E61" s="411"/>
      <c r="F61" s="412"/>
      <c r="G61" s="578"/>
      <c r="H61" s="579"/>
      <c r="I61" s="579"/>
      <c r="J61" s="579"/>
      <c r="K61" s="579"/>
      <c r="L61" s="579"/>
      <c r="M61" s="579"/>
      <c r="N61" s="579"/>
      <c r="O61" s="580"/>
      <c r="P61" s="111"/>
      <c r="Q61" s="111"/>
      <c r="R61" s="111"/>
      <c r="S61" s="111"/>
      <c r="T61" s="111"/>
      <c r="U61" s="111"/>
      <c r="V61" s="111"/>
      <c r="W61" s="111"/>
      <c r="X61" s="112"/>
      <c r="Y61" s="458" t="s">
        <v>54</v>
      </c>
      <c r="Z61" s="453"/>
      <c r="AA61" s="454"/>
      <c r="AB61" s="534"/>
      <c r="AC61" s="534"/>
      <c r="AD61" s="53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0"/>
      <c r="B62" s="411"/>
      <c r="C62" s="411"/>
      <c r="D62" s="411"/>
      <c r="E62" s="411"/>
      <c r="F62" s="412"/>
      <c r="G62" s="581"/>
      <c r="H62" s="582"/>
      <c r="I62" s="582"/>
      <c r="J62" s="582"/>
      <c r="K62" s="582"/>
      <c r="L62" s="582"/>
      <c r="M62" s="582"/>
      <c r="N62" s="582"/>
      <c r="O62" s="583"/>
      <c r="P62" s="114"/>
      <c r="Q62" s="114"/>
      <c r="R62" s="114"/>
      <c r="S62" s="114"/>
      <c r="T62" s="114"/>
      <c r="U62" s="114"/>
      <c r="V62" s="114"/>
      <c r="W62" s="114"/>
      <c r="X62" s="115"/>
      <c r="Y62" s="458" t="s">
        <v>13</v>
      </c>
      <c r="Z62" s="453"/>
      <c r="AA62" s="454"/>
      <c r="AB62" s="567" t="s">
        <v>14</v>
      </c>
      <c r="AC62" s="567"/>
      <c r="AD62" s="56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3" t="s">
        <v>345</v>
      </c>
      <c r="B65" s="494"/>
      <c r="C65" s="494"/>
      <c r="D65" s="494"/>
      <c r="E65" s="494"/>
      <c r="F65" s="495"/>
      <c r="G65" s="496"/>
      <c r="H65" s="242" t="s">
        <v>146</v>
      </c>
      <c r="I65" s="242"/>
      <c r="J65" s="242"/>
      <c r="K65" s="242"/>
      <c r="L65" s="242"/>
      <c r="M65" s="242"/>
      <c r="N65" s="242"/>
      <c r="O65" s="243"/>
      <c r="P65" s="241" t="s">
        <v>59</v>
      </c>
      <c r="Q65" s="242"/>
      <c r="R65" s="242"/>
      <c r="S65" s="242"/>
      <c r="T65" s="242"/>
      <c r="U65" s="242"/>
      <c r="V65" s="243"/>
      <c r="W65" s="498" t="s">
        <v>340</v>
      </c>
      <c r="X65" s="499"/>
      <c r="Y65" s="502"/>
      <c r="Z65" s="502"/>
      <c r="AA65" s="503"/>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0</v>
      </c>
    </row>
    <row r="66" spans="1:51" ht="18.75" hidden="1" customHeight="1" x14ac:dyDescent="0.15">
      <c r="A66" s="486"/>
      <c r="B66" s="487"/>
      <c r="C66" s="487"/>
      <c r="D66" s="487"/>
      <c r="E66" s="487"/>
      <c r="F66" s="488"/>
      <c r="G66" s="497"/>
      <c r="H66" s="245"/>
      <c r="I66" s="245"/>
      <c r="J66" s="245"/>
      <c r="K66" s="245"/>
      <c r="L66" s="245"/>
      <c r="M66" s="245"/>
      <c r="N66" s="245"/>
      <c r="O66" s="246"/>
      <c r="P66" s="244"/>
      <c r="Q66" s="245"/>
      <c r="R66" s="245"/>
      <c r="S66" s="245"/>
      <c r="T66" s="245"/>
      <c r="U66" s="245"/>
      <c r="V66" s="246"/>
      <c r="W66" s="500"/>
      <c r="X66" s="501"/>
      <c r="Y66" s="504"/>
      <c r="Z66" s="504"/>
      <c r="AA66" s="50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86"/>
      <c r="B67" s="487"/>
      <c r="C67" s="487"/>
      <c r="D67" s="487"/>
      <c r="E67" s="487"/>
      <c r="F67" s="48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6"/>
      <c r="B68" s="487"/>
      <c r="C68" s="487"/>
      <c r="D68" s="487"/>
      <c r="E68" s="487"/>
      <c r="F68" s="48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6"/>
      <c r="B69" s="487"/>
      <c r="C69" s="487"/>
      <c r="D69" s="487"/>
      <c r="E69" s="487"/>
      <c r="F69" s="48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6" t="s">
        <v>350</v>
      </c>
      <c r="B70" s="487"/>
      <c r="C70" s="487"/>
      <c r="D70" s="487"/>
      <c r="E70" s="487"/>
      <c r="F70" s="488"/>
      <c r="G70" s="253" t="s">
        <v>235</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6"/>
      <c r="B71" s="487"/>
      <c r="C71" s="487"/>
      <c r="D71" s="487"/>
      <c r="E71" s="487"/>
      <c r="F71" s="48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9"/>
      <c r="B72" s="490"/>
      <c r="C72" s="490"/>
      <c r="D72" s="490"/>
      <c r="E72" s="490"/>
      <c r="F72" s="49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7" t="s">
        <v>345</v>
      </c>
      <c r="B73" s="518"/>
      <c r="C73" s="518"/>
      <c r="D73" s="518"/>
      <c r="E73" s="518"/>
      <c r="F73" s="519"/>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0</v>
      </c>
    </row>
    <row r="74" spans="1:51" ht="18.75" hidden="1" customHeight="1" x14ac:dyDescent="0.15">
      <c r="A74" s="520"/>
      <c r="B74" s="521"/>
      <c r="C74" s="521"/>
      <c r="D74" s="521"/>
      <c r="E74" s="521"/>
      <c r="F74" s="522"/>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0"/>
      <c r="B75" s="521"/>
      <c r="C75" s="521"/>
      <c r="D75" s="521"/>
      <c r="E75" s="521"/>
      <c r="F75" s="522"/>
      <c r="G75" s="61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0"/>
      <c r="B76" s="521"/>
      <c r="C76" s="521"/>
      <c r="D76" s="521"/>
      <c r="E76" s="521"/>
      <c r="F76" s="522"/>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0"/>
      <c r="B77" s="521"/>
      <c r="C77" s="521"/>
      <c r="D77" s="521"/>
      <c r="E77" s="521"/>
      <c r="F77" s="522"/>
      <c r="G77" s="621"/>
      <c r="H77" s="114"/>
      <c r="I77" s="114"/>
      <c r="J77" s="114"/>
      <c r="K77" s="114"/>
      <c r="L77" s="114"/>
      <c r="M77" s="114"/>
      <c r="N77" s="114"/>
      <c r="O77" s="115"/>
      <c r="P77" s="111"/>
      <c r="Q77" s="111"/>
      <c r="R77" s="111"/>
      <c r="S77" s="111"/>
      <c r="T77" s="111"/>
      <c r="U77" s="111"/>
      <c r="V77" s="111"/>
      <c r="W77" s="111"/>
      <c r="X77" s="112"/>
      <c r="Y77" s="158" t="s">
        <v>13</v>
      </c>
      <c r="Z77" s="133"/>
      <c r="AA77" s="134"/>
      <c r="AB77" s="590" t="s">
        <v>14</v>
      </c>
      <c r="AC77" s="590"/>
      <c r="AD77" s="590"/>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378</v>
      </c>
      <c r="B78" s="330"/>
      <c r="C78" s="330"/>
      <c r="D78" s="330"/>
      <c r="E78" s="327" t="s">
        <v>323</v>
      </c>
      <c r="F78" s="328"/>
      <c r="G78" s="54" t="s">
        <v>235</v>
      </c>
      <c r="H78" s="598"/>
      <c r="I78" s="599"/>
      <c r="J78" s="599"/>
      <c r="K78" s="599"/>
      <c r="L78" s="599"/>
      <c r="M78" s="599"/>
      <c r="N78" s="599"/>
      <c r="O78" s="600"/>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3" t="s">
        <v>339</v>
      </c>
      <c r="AP79" s="274"/>
      <c r="AQ79" s="274"/>
      <c r="AR79" s="76" t="s">
        <v>337</v>
      </c>
      <c r="AS79" s="273"/>
      <c r="AT79" s="274"/>
      <c r="AU79" s="274"/>
      <c r="AV79" s="274"/>
      <c r="AW79" s="274"/>
      <c r="AX79" s="981"/>
      <c r="AY79">
        <f>COUNTIF($AR$79,"☑")</f>
        <v>0</v>
      </c>
    </row>
    <row r="80" spans="1:51" ht="18.75" hidden="1" customHeight="1" x14ac:dyDescent="0.15">
      <c r="A80" s="871" t="s">
        <v>147</v>
      </c>
      <c r="B80" s="535" t="s">
        <v>336</v>
      </c>
      <c r="C80" s="536"/>
      <c r="D80" s="536"/>
      <c r="E80" s="536"/>
      <c r="F80" s="537"/>
      <c r="G80" s="441" t="s">
        <v>139</v>
      </c>
      <c r="H80" s="441"/>
      <c r="I80" s="441"/>
      <c r="J80" s="441"/>
      <c r="K80" s="441"/>
      <c r="L80" s="441"/>
      <c r="M80" s="441"/>
      <c r="N80" s="441"/>
      <c r="O80" s="441"/>
      <c r="P80" s="441"/>
      <c r="Q80" s="441"/>
      <c r="R80" s="441"/>
      <c r="S80" s="441"/>
      <c r="T80" s="441"/>
      <c r="U80" s="441"/>
      <c r="V80" s="441"/>
      <c r="W80" s="441"/>
      <c r="X80" s="441"/>
      <c r="Y80" s="441"/>
      <c r="Z80" s="441"/>
      <c r="AA80" s="524"/>
      <c r="AB80" s="440" t="s">
        <v>695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72"/>
      <c r="B81" s="538"/>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72"/>
      <c r="B82" s="538"/>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1"/>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2"/>
      <c r="AY82">
        <f t="shared" ref="AY82:AY89" si="10">$AY$80</f>
        <v>0</v>
      </c>
    </row>
    <row r="83" spans="1:60" ht="22.5" hidden="1" customHeight="1" x14ac:dyDescent="0.15">
      <c r="A83" s="872"/>
      <c r="B83" s="538"/>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3"/>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4"/>
      <c r="AY83">
        <f t="shared" si="10"/>
        <v>0</v>
      </c>
    </row>
    <row r="84" spans="1:60" ht="19.5" hidden="1" customHeight="1" x14ac:dyDescent="0.15">
      <c r="A84" s="872"/>
      <c r="B84" s="539"/>
      <c r="C84" s="540"/>
      <c r="D84" s="540"/>
      <c r="E84" s="540"/>
      <c r="F84" s="541"/>
      <c r="G84" s="691"/>
      <c r="H84" s="691"/>
      <c r="I84" s="691"/>
      <c r="J84" s="691"/>
      <c r="K84" s="691"/>
      <c r="L84" s="691"/>
      <c r="M84" s="691"/>
      <c r="N84" s="691"/>
      <c r="O84" s="691"/>
      <c r="P84" s="691"/>
      <c r="Q84" s="691"/>
      <c r="R84" s="691"/>
      <c r="S84" s="691"/>
      <c r="T84" s="691"/>
      <c r="U84" s="691"/>
      <c r="V84" s="691"/>
      <c r="W84" s="691"/>
      <c r="X84" s="691"/>
      <c r="Y84" s="691"/>
      <c r="Z84" s="691"/>
      <c r="AA84" s="692"/>
      <c r="AB84" s="895"/>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6"/>
      <c r="AY84">
        <f t="shared" si="10"/>
        <v>0</v>
      </c>
    </row>
    <row r="85" spans="1:60" ht="18.75" hidden="1" customHeight="1" x14ac:dyDescent="0.15">
      <c r="A85" s="872"/>
      <c r="B85" s="436" t="s">
        <v>145</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5"/>
      <c r="Z85" s="166"/>
      <c r="AA85" s="167"/>
      <c r="AB85" s="568" t="s">
        <v>11</v>
      </c>
      <c r="AC85" s="569"/>
      <c r="AD85" s="570"/>
      <c r="AE85" s="247" t="s">
        <v>385</v>
      </c>
      <c r="AF85" s="247"/>
      <c r="AG85" s="247"/>
      <c r="AH85" s="247"/>
      <c r="AI85" s="247" t="s">
        <v>407</v>
      </c>
      <c r="AJ85" s="247"/>
      <c r="AK85" s="247"/>
      <c r="AL85" s="247"/>
      <c r="AM85" s="247" t="s">
        <v>504</v>
      </c>
      <c r="AN85" s="247"/>
      <c r="AO85" s="247"/>
      <c r="AP85" s="247"/>
      <c r="AQ85" s="158" t="s">
        <v>232</v>
      </c>
      <c r="AR85" s="133"/>
      <c r="AS85" s="133"/>
      <c r="AT85" s="134"/>
      <c r="AU85" s="544" t="s">
        <v>134</v>
      </c>
      <c r="AV85" s="544"/>
      <c r="AW85" s="544"/>
      <c r="AX85" s="545"/>
      <c r="AY85">
        <f t="shared" si="10"/>
        <v>0</v>
      </c>
      <c r="AZ85" s="10"/>
      <c r="BA85" s="10"/>
      <c r="BB85" s="10"/>
      <c r="BC85" s="10"/>
    </row>
    <row r="86" spans="1:60" ht="18.75" hidden="1" customHeight="1" x14ac:dyDescent="0.15">
      <c r="A86" s="872"/>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65"/>
      <c r="Z86" s="166"/>
      <c r="AA86" s="167"/>
      <c r="AB86" s="419"/>
      <c r="AC86" s="420"/>
      <c r="AD86" s="421"/>
      <c r="AE86" s="247"/>
      <c r="AF86" s="247"/>
      <c r="AG86" s="247"/>
      <c r="AH86" s="247"/>
      <c r="AI86" s="247"/>
      <c r="AJ86" s="247"/>
      <c r="AK86" s="247"/>
      <c r="AL86" s="247"/>
      <c r="AM86" s="247"/>
      <c r="AN86" s="247"/>
      <c r="AO86" s="247"/>
      <c r="AP86" s="247"/>
      <c r="AQ86" s="199"/>
      <c r="AR86" s="200"/>
      <c r="AS86" s="136" t="s">
        <v>233</v>
      </c>
      <c r="AT86" s="137"/>
      <c r="AU86" s="200"/>
      <c r="AV86" s="200"/>
      <c r="AW86" s="404" t="s">
        <v>179</v>
      </c>
      <c r="AX86" s="405"/>
      <c r="AY86">
        <f t="shared" si="10"/>
        <v>0</v>
      </c>
      <c r="AZ86" s="10"/>
      <c r="BA86" s="10"/>
      <c r="BB86" s="10"/>
      <c r="BC86" s="10"/>
      <c r="BD86" s="10"/>
      <c r="BE86" s="10"/>
      <c r="BF86" s="10"/>
      <c r="BG86" s="10"/>
      <c r="BH86" s="10"/>
    </row>
    <row r="87" spans="1:60" ht="23.25" hidden="1" customHeight="1" x14ac:dyDescent="0.15">
      <c r="A87" s="872"/>
      <c r="B87" s="436"/>
      <c r="C87" s="436"/>
      <c r="D87" s="436"/>
      <c r="E87" s="436"/>
      <c r="F87" s="437"/>
      <c r="G87" s="107"/>
      <c r="H87" s="108"/>
      <c r="I87" s="108"/>
      <c r="J87" s="108"/>
      <c r="K87" s="108"/>
      <c r="L87" s="108"/>
      <c r="M87" s="108"/>
      <c r="N87" s="108"/>
      <c r="O87" s="109"/>
      <c r="P87" s="108"/>
      <c r="Q87" s="525"/>
      <c r="R87" s="525"/>
      <c r="S87" s="525"/>
      <c r="T87" s="525"/>
      <c r="U87" s="525"/>
      <c r="V87" s="525"/>
      <c r="W87" s="525"/>
      <c r="X87" s="526"/>
      <c r="Y87" s="572" t="s">
        <v>62</v>
      </c>
      <c r="Z87" s="573"/>
      <c r="AA87" s="574"/>
      <c r="AB87" s="472"/>
      <c r="AC87" s="472"/>
      <c r="AD87" s="47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2"/>
      <c r="B88" s="436"/>
      <c r="C88" s="436"/>
      <c r="D88" s="436"/>
      <c r="E88" s="436"/>
      <c r="F88" s="437"/>
      <c r="G88" s="110"/>
      <c r="H88" s="111"/>
      <c r="I88" s="111"/>
      <c r="J88" s="111"/>
      <c r="K88" s="111"/>
      <c r="L88" s="111"/>
      <c r="M88" s="111"/>
      <c r="N88" s="111"/>
      <c r="O88" s="112"/>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2"/>
      <c r="B89" s="540"/>
      <c r="C89" s="540"/>
      <c r="D89" s="540"/>
      <c r="E89" s="540"/>
      <c r="F89" s="541"/>
      <c r="G89" s="113"/>
      <c r="H89" s="114"/>
      <c r="I89" s="114"/>
      <c r="J89" s="114"/>
      <c r="K89" s="114"/>
      <c r="L89" s="114"/>
      <c r="M89" s="114"/>
      <c r="N89" s="114"/>
      <c r="O89" s="115"/>
      <c r="P89" s="177"/>
      <c r="Q89" s="177"/>
      <c r="R89" s="177"/>
      <c r="S89" s="177"/>
      <c r="T89" s="177"/>
      <c r="U89" s="177"/>
      <c r="V89" s="177"/>
      <c r="W89" s="177"/>
      <c r="X89" s="571"/>
      <c r="Y89" s="469" t="s">
        <v>13</v>
      </c>
      <c r="Z89" s="470"/>
      <c r="AA89" s="471"/>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2"/>
      <c r="B90" s="436" t="s">
        <v>145</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5"/>
      <c r="Z90" s="166"/>
      <c r="AA90" s="167"/>
      <c r="AB90" s="568" t="s">
        <v>11</v>
      </c>
      <c r="AC90" s="569"/>
      <c r="AD90" s="570"/>
      <c r="AE90" s="247" t="s">
        <v>385</v>
      </c>
      <c r="AF90" s="247"/>
      <c r="AG90" s="247"/>
      <c r="AH90" s="247"/>
      <c r="AI90" s="247" t="s">
        <v>407</v>
      </c>
      <c r="AJ90" s="247"/>
      <c r="AK90" s="247"/>
      <c r="AL90" s="247"/>
      <c r="AM90" s="247" t="s">
        <v>504</v>
      </c>
      <c r="AN90" s="247"/>
      <c r="AO90" s="247"/>
      <c r="AP90" s="247"/>
      <c r="AQ90" s="158" t="s">
        <v>232</v>
      </c>
      <c r="AR90" s="133"/>
      <c r="AS90" s="133"/>
      <c r="AT90" s="134"/>
      <c r="AU90" s="544" t="s">
        <v>134</v>
      </c>
      <c r="AV90" s="544"/>
      <c r="AW90" s="544"/>
      <c r="AX90" s="545"/>
      <c r="AY90">
        <f>COUNTA($G$92)</f>
        <v>0</v>
      </c>
    </row>
    <row r="91" spans="1:60" ht="18.75" hidden="1" customHeight="1" x14ac:dyDescent="0.15">
      <c r="A91" s="872"/>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65"/>
      <c r="Z91" s="166"/>
      <c r="AA91" s="167"/>
      <c r="AB91" s="419"/>
      <c r="AC91" s="420"/>
      <c r="AD91" s="421"/>
      <c r="AE91" s="247"/>
      <c r="AF91" s="247"/>
      <c r="AG91" s="247"/>
      <c r="AH91" s="247"/>
      <c r="AI91" s="247"/>
      <c r="AJ91" s="247"/>
      <c r="AK91" s="247"/>
      <c r="AL91" s="247"/>
      <c r="AM91" s="247"/>
      <c r="AN91" s="247"/>
      <c r="AO91" s="247"/>
      <c r="AP91" s="247"/>
      <c r="AQ91" s="199"/>
      <c r="AR91" s="200"/>
      <c r="AS91" s="136" t="s">
        <v>233</v>
      </c>
      <c r="AT91" s="137"/>
      <c r="AU91" s="200"/>
      <c r="AV91" s="200"/>
      <c r="AW91" s="404" t="s">
        <v>179</v>
      </c>
      <c r="AX91" s="405"/>
      <c r="AY91">
        <f>$AY$90</f>
        <v>0</v>
      </c>
      <c r="AZ91" s="10"/>
      <c r="BA91" s="10"/>
      <c r="BB91" s="10"/>
      <c r="BC91" s="10"/>
    </row>
    <row r="92" spans="1:60" ht="23.25" hidden="1" customHeight="1" x14ac:dyDescent="0.15">
      <c r="A92" s="872"/>
      <c r="B92" s="436"/>
      <c r="C92" s="436"/>
      <c r="D92" s="436"/>
      <c r="E92" s="436"/>
      <c r="F92" s="437"/>
      <c r="G92" s="107"/>
      <c r="H92" s="108"/>
      <c r="I92" s="108"/>
      <c r="J92" s="108"/>
      <c r="K92" s="108"/>
      <c r="L92" s="108"/>
      <c r="M92" s="108"/>
      <c r="N92" s="108"/>
      <c r="O92" s="109"/>
      <c r="P92" s="108"/>
      <c r="Q92" s="525"/>
      <c r="R92" s="525"/>
      <c r="S92" s="525"/>
      <c r="T92" s="525"/>
      <c r="U92" s="525"/>
      <c r="V92" s="525"/>
      <c r="W92" s="525"/>
      <c r="X92" s="526"/>
      <c r="Y92" s="572" t="s">
        <v>62</v>
      </c>
      <c r="Z92" s="573"/>
      <c r="AA92" s="574"/>
      <c r="AB92" s="472"/>
      <c r="AC92" s="472"/>
      <c r="AD92" s="47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36"/>
      <c r="C93" s="436"/>
      <c r="D93" s="436"/>
      <c r="E93" s="436"/>
      <c r="F93" s="437"/>
      <c r="G93" s="110"/>
      <c r="H93" s="111"/>
      <c r="I93" s="111"/>
      <c r="J93" s="111"/>
      <c r="K93" s="111"/>
      <c r="L93" s="111"/>
      <c r="M93" s="111"/>
      <c r="N93" s="111"/>
      <c r="O93" s="112"/>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40"/>
      <c r="C94" s="540"/>
      <c r="D94" s="540"/>
      <c r="E94" s="540"/>
      <c r="F94" s="541"/>
      <c r="G94" s="113"/>
      <c r="H94" s="114"/>
      <c r="I94" s="114"/>
      <c r="J94" s="114"/>
      <c r="K94" s="114"/>
      <c r="L94" s="114"/>
      <c r="M94" s="114"/>
      <c r="N94" s="114"/>
      <c r="O94" s="115"/>
      <c r="P94" s="177"/>
      <c r="Q94" s="177"/>
      <c r="R94" s="177"/>
      <c r="S94" s="177"/>
      <c r="T94" s="177"/>
      <c r="U94" s="177"/>
      <c r="V94" s="177"/>
      <c r="W94" s="177"/>
      <c r="X94" s="571"/>
      <c r="Y94" s="469" t="s">
        <v>13</v>
      </c>
      <c r="Z94" s="470"/>
      <c r="AA94" s="471"/>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36" t="s">
        <v>145</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5"/>
      <c r="Z95" s="166"/>
      <c r="AA95" s="167"/>
      <c r="AB95" s="568" t="s">
        <v>11</v>
      </c>
      <c r="AC95" s="569"/>
      <c r="AD95" s="570"/>
      <c r="AE95" s="247" t="s">
        <v>385</v>
      </c>
      <c r="AF95" s="247"/>
      <c r="AG95" s="247"/>
      <c r="AH95" s="247"/>
      <c r="AI95" s="247" t="s">
        <v>407</v>
      </c>
      <c r="AJ95" s="247"/>
      <c r="AK95" s="247"/>
      <c r="AL95" s="247"/>
      <c r="AM95" s="247" t="s">
        <v>504</v>
      </c>
      <c r="AN95" s="247"/>
      <c r="AO95" s="247"/>
      <c r="AP95" s="247"/>
      <c r="AQ95" s="158" t="s">
        <v>232</v>
      </c>
      <c r="AR95" s="133"/>
      <c r="AS95" s="133"/>
      <c r="AT95" s="134"/>
      <c r="AU95" s="544" t="s">
        <v>134</v>
      </c>
      <c r="AV95" s="544"/>
      <c r="AW95" s="544"/>
      <c r="AX95" s="545"/>
      <c r="AY95">
        <f>COUNTA($G$97)</f>
        <v>0</v>
      </c>
      <c r="AZ95" s="10"/>
      <c r="BA95" s="10"/>
      <c r="BB95" s="10"/>
      <c r="BC95" s="10"/>
      <c r="BD95" s="10"/>
      <c r="BE95" s="10"/>
      <c r="BF95" s="10"/>
      <c r="BG95" s="10"/>
      <c r="BH95" s="10"/>
    </row>
    <row r="96" spans="1:60" ht="18.75" hidden="1" customHeight="1" x14ac:dyDescent="0.15">
      <c r="A96" s="872"/>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65"/>
      <c r="Z96" s="166"/>
      <c r="AA96" s="167"/>
      <c r="AB96" s="419"/>
      <c r="AC96" s="420"/>
      <c r="AD96" s="421"/>
      <c r="AE96" s="247"/>
      <c r="AF96" s="247"/>
      <c r="AG96" s="247"/>
      <c r="AH96" s="247"/>
      <c r="AI96" s="247"/>
      <c r="AJ96" s="247"/>
      <c r="AK96" s="247"/>
      <c r="AL96" s="247"/>
      <c r="AM96" s="247"/>
      <c r="AN96" s="247"/>
      <c r="AO96" s="247"/>
      <c r="AP96" s="247"/>
      <c r="AQ96" s="199"/>
      <c r="AR96" s="200"/>
      <c r="AS96" s="136" t="s">
        <v>233</v>
      </c>
      <c r="AT96" s="137"/>
      <c r="AU96" s="200"/>
      <c r="AV96" s="200"/>
      <c r="AW96" s="404" t="s">
        <v>179</v>
      </c>
      <c r="AX96" s="405"/>
      <c r="AY96">
        <f>$AY$95</f>
        <v>0</v>
      </c>
    </row>
    <row r="97" spans="1:60" ht="23.25" hidden="1" customHeight="1" x14ac:dyDescent="0.15">
      <c r="A97" s="872"/>
      <c r="B97" s="436"/>
      <c r="C97" s="436"/>
      <c r="D97" s="436"/>
      <c r="E97" s="436"/>
      <c r="F97" s="437"/>
      <c r="G97" s="107"/>
      <c r="H97" s="108"/>
      <c r="I97" s="108"/>
      <c r="J97" s="108"/>
      <c r="K97" s="108"/>
      <c r="L97" s="108"/>
      <c r="M97" s="108"/>
      <c r="N97" s="108"/>
      <c r="O97" s="109"/>
      <c r="P97" s="108"/>
      <c r="Q97" s="525"/>
      <c r="R97" s="525"/>
      <c r="S97" s="525"/>
      <c r="T97" s="525"/>
      <c r="U97" s="525"/>
      <c r="V97" s="525"/>
      <c r="W97" s="525"/>
      <c r="X97" s="526"/>
      <c r="Y97" s="572" t="s">
        <v>62</v>
      </c>
      <c r="Z97" s="573"/>
      <c r="AA97" s="574"/>
      <c r="AB97" s="479"/>
      <c r="AC97" s="480"/>
      <c r="AD97" s="48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36"/>
      <c r="C98" s="436"/>
      <c r="D98" s="436"/>
      <c r="E98" s="436"/>
      <c r="F98" s="437"/>
      <c r="G98" s="110"/>
      <c r="H98" s="111"/>
      <c r="I98" s="111"/>
      <c r="J98" s="111"/>
      <c r="K98" s="111"/>
      <c r="L98" s="111"/>
      <c r="M98" s="111"/>
      <c r="N98" s="111"/>
      <c r="O98" s="112"/>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38"/>
      <c r="C99" s="438"/>
      <c r="D99" s="438"/>
      <c r="E99" s="438"/>
      <c r="F99" s="439"/>
      <c r="G99" s="591"/>
      <c r="H99" s="216"/>
      <c r="I99" s="216"/>
      <c r="J99" s="216"/>
      <c r="K99" s="216"/>
      <c r="L99" s="216"/>
      <c r="M99" s="216"/>
      <c r="N99" s="216"/>
      <c r="O99" s="592"/>
      <c r="P99" s="529"/>
      <c r="Q99" s="529"/>
      <c r="R99" s="529"/>
      <c r="S99" s="529"/>
      <c r="T99" s="529"/>
      <c r="U99" s="529"/>
      <c r="V99" s="529"/>
      <c r="W99" s="529"/>
      <c r="X99" s="530"/>
      <c r="Y99" s="902" t="s">
        <v>13</v>
      </c>
      <c r="Z99" s="903"/>
      <c r="AA99" s="904"/>
      <c r="AB99" s="899" t="s">
        <v>14</v>
      </c>
      <c r="AC99" s="900"/>
      <c r="AD99" s="901"/>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346</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1"/>
      <c r="Z100" s="862"/>
      <c r="AA100" s="863"/>
      <c r="AB100" s="492" t="s">
        <v>11</v>
      </c>
      <c r="AC100" s="492"/>
      <c r="AD100" s="492"/>
      <c r="AE100" s="550" t="s">
        <v>385</v>
      </c>
      <c r="AF100" s="551"/>
      <c r="AG100" s="551"/>
      <c r="AH100" s="552"/>
      <c r="AI100" s="550" t="s">
        <v>407</v>
      </c>
      <c r="AJ100" s="551"/>
      <c r="AK100" s="551"/>
      <c r="AL100" s="552"/>
      <c r="AM100" s="550" t="s">
        <v>504</v>
      </c>
      <c r="AN100" s="551"/>
      <c r="AO100" s="551"/>
      <c r="AP100" s="552"/>
      <c r="AQ100" s="317" t="s">
        <v>412</v>
      </c>
      <c r="AR100" s="318"/>
      <c r="AS100" s="318"/>
      <c r="AT100" s="319"/>
      <c r="AU100" s="317" t="s">
        <v>536</v>
      </c>
      <c r="AV100" s="318"/>
      <c r="AW100" s="318"/>
      <c r="AX100" s="320"/>
    </row>
    <row r="101" spans="1:60" ht="23.25" customHeight="1" x14ac:dyDescent="0.15">
      <c r="A101" s="430"/>
      <c r="B101" s="431"/>
      <c r="C101" s="431"/>
      <c r="D101" s="431"/>
      <c r="E101" s="431"/>
      <c r="F101" s="432"/>
      <c r="G101" s="108" t="s">
        <v>717</v>
      </c>
      <c r="H101" s="108"/>
      <c r="I101" s="108"/>
      <c r="J101" s="108"/>
      <c r="K101" s="108"/>
      <c r="L101" s="108"/>
      <c r="M101" s="108"/>
      <c r="N101" s="108"/>
      <c r="O101" s="108"/>
      <c r="P101" s="108"/>
      <c r="Q101" s="108"/>
      <c r="R101" s="108"/>
      <c r="S101" s="108"/>
      <c r="T101" s="108"/>
      <c r="U101" s="108"/>
      <c r="V101" s="108"/>
      <c r="W101" s="108"/>
      <c r="X101" s="109"/>
      <c r="Y101" s="553" t="s">
        <v>55</v>
      </c>
      <c r="Z101" s="554"/>
      <c r="AA101" s="555"/>
      <c r="AB101" s="472" t="s">
        <v>718</v>
      </c>
      <c r="AC101" s="472"/>
      <c r="AD101" s="472"/>
      <c r="AE101" s="282">
        <v>2001</v>
      </c>
      <c r="AF101" s="282"/>
      <c r="AG101" s="282"/>
      <c r="AH101" s="282"/>
      <c r="AI101" s="282">
        <v>2653</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33"/>
      <c r="B102" s="434"/>
      <c r="C102" s="434"/>
      <c r="D102" s="434"/>
      <c r="E102" s="434"/>
      <c r="F102" s="435"/>
      <c r="G102" s="114"/>
      <c r="H102" s="114"/>
      <c r="I102" s="114"/>
      <c r="J102" s="114"/>
      <c r="K102" s="114"/>
      <c r="L102" s="114"/>
      <c r="M102" s="114"/>
      <c r="N102" s="114"/>
      <c r="O102" s="114"/>
      <c r="P102" s="114"/>
      <c r="Q102" s="114"/>
      <c r="R102" s="114"/>
      <c r="S102" s="114"/>
      <c r="T102" s="114"/>
      <c r="U102" s="114"/>
      <c r="V102" s="114"/>
      <c r="W102" s="114"/>
      <c r="X102" s="115"/>
      <c r="Y102" s="455" t="s">
        <v>56</v>
      </c>
      <c r="Z102" s="456"/>
      <c r="AA102" s="457"/>
      <c r="AB102" s="472" t="s">
        <v>718</v>
      </c>
      <c r="AC102" s="472"/>
      <c r="AD102" s="472"/>
      <c r="AE102" s="282">
        <v>1000</v>
      </c>
      <c r="AF102" s="282"/>
      <c r="AG102" s="282"/>
      <c r="AH102" s="282"/>
      <c r="AI102" s="282">
        <v>1000</v>
      </c>
      <c r="AJ102" s="282"/>
      <c r="AK102" s="282"/>
      <c r="AL102" s="282"/>
      <c r="AM102" s="282">
        <v>1000</v>
      </c>
      <c r="AN102" s="282"/>
      <c r="AO102" s="282"/>
      <c r="AP102" s="282"/>
      <c r="AQ102" s="282">
        <v>1000</v>
      </c>
      <c r="AR102" s="282"/>
      <c r="AS102" s="282"/>
      <c r="AT102" s="282"/>
      <c r="AU102" s="225"/>
      <c r="AV102" s="226"/>
      <c r="AW102" s="226"/>
      <c r="AX102" s="321"/>
    </row>
    <row r="103" spans="1:60" ht="31.5" hidden="1" customHeight="1" x14ac:dyDescent="0.15">
      <c r="A103" s="427" t="s">
        <v>346</v>
      </c>
      <c r="B103" s="428"/>
      <c r="C103" s="428"/>
      <c r="D103" s="428"/>
      <c r="E103" s="428"/>
      <c r="F103" s="429"/>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58" t="s">
        <v>11</v>
      </c>
      <c r="AC103" s="453"/>
      <c r="AD103" s="454"/>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536</v>
      </c>
      <c r="AV103" s="280"/>
      <c r="AW103" s="280"/>
      <c r="AX103" s="281"/>
      <c r="AY103">
        <f>COUNTA($G$104)</f>
        <v>0</v>
      </c>
    </row>
    <row r="104" spans="1:60" ht="23.25" hidden="1" customHeight="1" x14ac:dyDescent="0.15">
      <c r="A104" s="430"/>
      <c r="B104" s="431"/>
      <c r="C104" s="431"/>
      <c r="D104" s="431"/>
      <c r="E104" s="431"/>
      <c r="F104" s="432"/>
      <c r="G104" s="108"/>
      <c r="H104" s="108"/>
      <c r="I104" s="108"/>
      <c r="J104" s="108"/>
      <c r="K104" s="108"/>
      <c r="L104" s="108"/>
      <c r="M104" s="108"/>
      <c r="N104" s="108"/>
      <c r="O104" s="108"/>
      <c r="P104" s="108"/>
      <c r="Q104" s="108"/>
      <c r="R104" s="108"/>
      <c r="S104" s="108"/>
      <c r="T104" s="108"/>
      <c r="U104" s="108"/>
      <c r="V104" s="108"/>
      <c r="W104" s="108"/>
      <c r="X104" s="109"/>
      <c r="Y104" s="476" t="s">
        <v>55</v>
      </c>
      <c r="Z104" s="477"/>
      <c r="AA104" s="478"/>
      <c r="AB104" s="556"/>
      <c r="AC104" s="557"/>
      <c r="AD104" s="55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3"/>
      <c r="B105" s="434"/>
      <c r="C105" s="434"/>
      <c r="D105" s="434"/>
      <c r="E105" s="434"/>
      <c r="F105" s="435"/>
      <c r="G105" s="114"/>
      <c r="H105" s="114"/>
      <c r="I105" s="114"/>
      <c r="J105" s="114"/>
      <c r="K105" s="114"/>
      <c r="L105" s="114"/>
      <c r="M105" s="114"/>
      <c r="N105" s="114"/>
      <c r="O105" s="114"/>
      <c r="P105" s="114"/>
      <c r="Q105" s="114"/>
      <c r="R105" s="114"/>
      <c r="S105" s="114"/>
      <c r="T105" s="114"/>
      <c r="U105" s="114"/>
      <c r="V105" s="114"/>
      <c r="W105" s="114"/>
      <c r="X105" s="115"/>
      <c r="Y105" s="455" t="s">
        <v>56</v>
      </c>
      <c r="Z105" s="559"/>
      <c r="AA105" s="560"/>
      <c r="AB105" s="479"/>
      <c r="AC105" s="480"/>
      <c r="AD105" s="48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7" t="s">
        <v>346</v>
      </c>
      <c r="B106" s="428"/>
      <c r="C106" s="428"/>
      <c r="D106" s="428"/>
      <c r="E106" s="428"/>
      <c r="F106" s="429"/>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58" t="s">
        <v>11</v>
      </c>
      <c r="AC106" s="453"/>
      <c r="AD106" s="454"/>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536</v>
      </c>
      <c r="AV106" s="280"/>
      <c r="AW106" s="280"/>
      <c r="AX106" s="281"/>
      <c r="AY106">
        <f>COUNTA($G$107)</f>
        <v>0</v>
      </c>
    </row>
    <row r="107" spans="1:60" ht="23.25" hidden="1" customHeight="1" x14ac:dyDescent="0.15">
      <c r="A107" s="430"/>
      <c r="B107" s="431"/>
      <c r="C107" s="431"/>
      <c r="D107" s="431"/>
      <c r="E107" s="431"/>
      <c r="F107" s="432"/>
      <c r="G107" s="108"/>
      <c r="H107" s="108"/>
      <c r="I107" s="108"/>
      <c r="J107" s="108"/>
      <c r="K107" s="108"/>
      <c r="L107" s="108"/>
      <c r="M107" s="108"/>
      <c r="N107" s="108"/>
      <c r="O107" s="108"/>
      <c r="P107" s="108"/>
      <c r="Q107" s="108"/>
      <c r="R107" s="108"/>
      <c r="S107" s="108"/>
      <c r="T107" s="108"/>
      <c r="U107" s="108"/>
      <c r="V107" s="108"/>
      <c r="W107" s="108"/>
      <c r="X107" s="109"/>
      <c r="Y107" s="476" t="s">
        <v>55</v>
      </c>
      <c r="Z107" s="477"/>
      <c r="AA107" s="478"/>
      <c r="AB107" s="556"/>
      <c r="AC107" s="557"/>
      <c r="AD107" s="55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3"/>
      <c r="B108" s="434"/>
      <c r="C108" s="434"/>
      <c r="D108" s="434"/>
      <c r="E108" s="434"/>
      <c r="F108" s="435"/>
      <c r="G108" s="114"/>
      <c r="H108" s="114"/>
      <c r="I108" s="114"/>
      <c r="J108" s="114"/>
      <c r="K108" s="114"/>
      <c r="L108" s="114"/>
      <c r="M108" s="114"/>
      <c r="N108" s="114"/>
      <c r="O108" s="114"/>
      <c r="P108" s="114"/>
      <c r="Q108" s="114"/>
      <c r="R108" s="114"/>
      <c r="S108" s="114"/>
      <c r="T108" s="114"/>
      <c r="U108" s="114"/>
      <c r="V108" s="114"/>
      <c r="W108" s="114"/>
      <c r="X108" s="115"/>
      <c r="Y108" s="455" t="s">
        <v>56</v>
      </c>
      <c r="Z108" s="559"/>
      <c r="AA108" s="560"/>
      <c r="AB108" s="479"/>
      <c r="AC108" s="480"/>
      <c r="AD108" s="48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7" t="s">
        <v>346</v>
      </c>
      <c r="B109" s="428"/>
      <c r="C109" s="428"/>
      <c r="D109" s="428"/>
      <c r="E109" s="428"/>
      <c r="F109" s="429"/>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58" t="s">
        <v>11</v>
      </c>
      <c r="AC109" s="453"/>
      <c r="AD109" s="454"/>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536</v>
      </c>
      <c r="AV109" s="280"/>
      <c r="AW109" s="280"/>
      <c r="AX109" s="281"/>
      <c r="AY109">
        <f>COUNTA($G$110)</f>
        <v>0</v>
      </c>
    </row>
    <row r="110" spans="1:60" ht="23.25" hidden="1" customHeight="1" x14ac:dyDescent="0.15">
      <c r="A110" s="430"/>
      <c r="B110" s="431"/>
      <c r="C110" s="431"/>
      <c r="D110" s="431"/>
      <c r="E110" s="431"/>
      <c r="F110" s="432"/>
      <c r="G110" s="108"/>
      <c r="H110" s="108"/>
      <c r="I110" s="108"/>
      <c r="J110" s="108"/>
      <c r="K110" s="108"/>
      <c r="L110" s="108"/>
      <c r="M110" s="108"/>
      <c r="N110" s="108"/>
      <c r="O110" s="108"/>
      <c r="P110" s="108"/>
      <c r="Q110" s="108"/>
      <c r="R110" s="108"/>
      <c r="S110" s="108"/>
      <c r="T110" s="108"/>
      <c r="U110" s="108"/>
      <c r="V110" s="108"/>
      <c r="W110" s="108"/>
      <c r="X110" s="109"/>
      <c r="Y110" s="476" t="s">
        <v>55</v>
      </c>
      <c r="Z110" s="477"/>
      <c r="AA110" s="478"/>
      <c r="AB110" s="556"/>
      <c r="AC110" s="557"/>
      <c r="AD110" s="55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3"/>
      <c r="B111" s="434"/>
      <c r="C111" s="434"/>
      <c r="D111" s="434"/>
      <c r="E111" s="434"/>
      <c r="F111" s="435"/>
      <c r="G111" s="114"/>
      <c r="H111" s="114"/>
      <c r="I111" s="114"/>
      <c r="J111" s="114"/>
      <c r="K111" s="114"/>
      <c r="L111" s="114"/>
      <c r="M111" s="114"/>
      <c r="N111" s="114"/>
      <c r="O111" s="114"/>
      <c r="P111" s="114"/>
      <c r="Q111" s="114"/>
      <c r="R111" s="114"/>
      <c r="S111" s="114"/>
      <c r="T111" s="114"/>
      <c r="U111" s="114"/>
      <c r="V111" s="114"/>
      <c r="W111" s="114"/>
      <c r="X111" s="115"/>
      <c r="Y111" s="455" t="s">
        <v>56</v>
      </c>
      <c r="Z111" s="559"/>
      <c r="AA111" s="560"/>
      <c r="AB111" s="479"/>
      <c r="AC111" s="480"/>
      <c r="AD111" s="48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7" t="s">
        <v>346</v>
      </c>
      <c r="B112" s="428"/>
      <c r="C112" s="428"/>
      <c r="D112" s="428"/>
      <c r="E112" s="428"/>
      <c r="F112" s="429"/>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58" t="s">
        <v>11</v>
      </c>
      <c r="AC112" s="453"/>
      <c r="AD112" s="454"/>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536</v>
      </c>
      <c r="AV112" s="280"/>
      <c r="AW112" s="280"/>
      <c r="AX112" s="281"/>
      <c r="AY112">
        <f>COUNTA($G$113)</f>
        <v>0</v>
      </c>
    </row>
    <row r="113" spans="1:51" ht="23.25" hidden="1" customHeight="1" x14ac:dyDescent="0.15">
      <c r="A113" s="430"/>
      <c r="B113" s="431"/>
      <c r="C113" s="431"/>
      <c r="D113" s="431"/>
      <c r="E113" s="431"/>
      <c r="F113" s="432"/>
      <c r="G113" s="108"/>
      <c r="H113" s="108"/>
      <c r="I113" s="108"/>
      <c r="J113" s="108"/>
      <c r="K113" s="108"/>
      <c r="L113" s="108"/>
      <c r="M113" s="108"/>
      <c r="N113" s="108"/>
      <c r="O113" s="108"/>
      <c r="P113" s="108"/>
      <c r="Q113" s="108"/>
      <c r="R113" s="108"/>
      <c r="S113" s="108"/>
      <c r="T113" s="108"/>
      <c r="U113" s="108"/>
      <c r="V113" s="108"/>
      <c r="W113" s="108"/>
      <c r="X113" s="109"/>
      <c r="Y113" s="476" t="s">
        <v>55</v>
      </c>
      <c r="Z113" s="477"/>
      <c r="AA113" s="478"/>
      <c r="AB113" s="556"/>
      <c r="AC113" s="557"/>
      <c r="AD113" s="55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3"/>
      <c r="B114" s="434"/>
      <c r="C114" s="434"/>
      <c r="D114" s="434"/>
      <c r="E114" s="434"/>
      <c r="F114" s="435"/>
      <c r="G114" s="114"/>
      <c r="H114" s="114"/>
      <c r="I114" s="114"/>
      <c r="J114" s="114"/>
      <c r="K114" s="114"/>
      <c r="L114" s="114"/>
      <c r="M114" s="114"/>
      <c r="N114" s="114"/>
      <c r="O114" s="114"/>
      <c r="P114" s="114"/>
      <c r="Q114" s="114"/>
      <c r="R114" s="114"/>
      <c r="S114" s="114"/>
      <c r="T114" s="114"/>
      <c r="U114" s="114"/>
      <c r="V114" s="114"/>
      <c r="W114" s="114"/>
      <c r="X114" s="115"/>
      <c r="Y114" s="455" t="s">
        <v>56</v>
      </c>
      <c r="Z114" s="559"/>
      <c r="AA114" s="560"/>
      <c r="AB114" s="479"/>
      <c r="AC114" s="480"/>
      <c r="AD114" s="481"/>
      <c r="AE114" s="561"/>
      <c r="AF114" s="561"/>
      <c r="AG114" s="561"/>
      <c r="AH114" s="561"/>
      <c r="AI114" s="561"/>
      <c r="AJ114" s="561"/>
      <c r="AK114" s="561"/>
      <c r="AL114" s="561"/>
      <c r="AM114" s="561"/>
      <c r="AN114" s="561"/>
      <c r="AO114" s="561"/>
      <c r="AP114" s="561"/>
      <c r="AQ114" s="218"/>
      <c r="AR114" s="219"/>
      <c r="AS114" s="219"/>
      <c r="AT114" s="220"/>
      <c r="AU114" s="218"/>
      <c r="AV114" s="219"/>
      <c r="AW114" s="219"/>
      <c r="AX114" s="221"/>
      <c r="AY114">
        <f>$AY$112</f>
        <v>0</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4"/>
      <c r="Z115" s="565"/>
      <c r="AA115" s="566"/>
      <c r="AB115" s="458" t="s">
        <v>11</v>
      </c>
      <c r="AC115" s="453"/>
      <c r="AD115" s="454"/>
      <c r="AE115" s="247" t="s">
        <v>385</v>
      </c>
      <c r="AF115" s="247"/>
      <c r="AG115" s="247"/>
      <c r="AH115" s="247"/>
      <c r="AI115" s="247" t="s">
        <v>407</v>
      </c>
      <c r="AJ115" s="247"/>
      <c r="AK115" s="247"/>
      <c r="AL115" s="247"/>
      <c r="AM115" s="247" t="s">
        <v>504</v>
      </c>
      <c r="AN115" s="247"/>
      <c r="AO115" s="247"/>
      <c r="AP115" s="247"/>
      <c r="AQ115" s="601" t="s">
        <v>537</v>
      </c>
      <c r="AR115" s="602"/>
      <c r="AS115" s="602"/>
      <c r="AT115" s="602"/>
      <c r="AU115" s="602"/>
      <c r="AV115" s="602"/>
      <c r="AW115" s="602"/>
      <c r="AX115" s="603"/>
    </row>
    <row r="116" spans="1:51" ht="23.25" customHeight="1" x14ac:dyDescent="0.15">
      <c r="A116" s="447"/>
      <c r="B116" s="448"/>
      <c r="C116" s="448"/>
      <c r="D116" s="448"/>
      <c r="E116" s="448"/>
      <c r="F116" s="449"/>
      <c r="G116" s="399" t="s">
        <v>719</v>
      </c>
      <c r="H116" s="399"/>
      <c r="I116" s="399"/>
      <c r="J116" s="399"/>
      <c r="K116" s="399"/>
      <c r="L116" s="399"/>
      <c r="M116" s="399"/>
      <c r="N116" s="399"/>
      <c r="O116" s="399"/>
      <c r="P116" s="399"/>
      <c r="Q116" s="399"/>
      <c r="R116" s="399"/>
      <c r="S116" s="399"/>
      <c r="T116" s="399"/>
      <c r="U116" s="399"/>
      <c r="V116" s="399"/>
      <c r="W116" s="399"/>
      <c r="X116" s="399"/>
      <c r="Y116" s="466" t="s">
        <v>15</v>
      </c>
      <c r="Z116" s="467"/>
      <c r="AA116" s="468"/>
      <c r="AB116" s="473" t="s">
        <v>720</v>
      </c>
      <c r="AC116" s="474"/>
      <c r="AD116" s="475"/>
      <c r="AE116" s="282">
        <v>49.9</v>
      </c>
      <c r="AF116" s="282"/>
      <c r="AG116" s="282"/>
      <c r="AH116" s="282"/>
      <c r="AI116" s="282">
        <v>44.8</v>
      </c>
      <c r="AJ116" s="282"/>
      <c r="AK116" s="282"/>
      <c r="AL116" s="282"/>
      <c r="AM116" s="282"/>
      <c r="AN116" s="282"/>
      <c r="AO116" s="282"/>
      <c r="AP116" s="282"/>
      <c r="AQ116" s="218">
        <v>44.8</v>
      </c>
      <c r="AR116" s="219"/>
      <c r="AS116" s="219"/>
      <c r="AT116" s="219"/>
      <c r="AU116" s="219"/>
      <c r="AV116" s="219"/>
      <c r="AW116" s="219"/>
      <c r="AX116" s="221"/>
    </row>
    <row r="117" spans="1:51" ht="46.5" customHeight="1" thickBot="1" x14ac:dyDescent="0.2">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82" t="s">
        <v>49</v>
      </c>
      <c r="Z117" s="456"/>
      <c r="AA117" s="457"/>
      <c r="AB117" s="483" t="s">
        <v>721</v>
      </c>
      <c r="AC117" s="484"/>
      <c r="AD117" s="485"/>
      <c r="AE117" s="562" t="s">
        <v>722</v>
      </c>
      <c r="AF117" s="562"/>
      <c r="AG117" s="562"/>
      <c r="AH117" s="562"/>
      <c r="AI117" s="562" t="s">
        <v>723</v>
      </c>
      <c r="AJ117" s="562"/>
      <c r="AK117" s="562"/>
      <c r="AL117" s="562"/>
      <c r="AM117" s="562"/>
      <c r="AN117" s="562"/>
      <c r="AO117" s="562"/>
      <c r="AP117" s="562"/>
      <c r="AQ117" s="562" t="s">
        <v>723</v>
      </c>
      <c r="AR117" s="562"/>
      <c r="AS117" s="562"/>
      <c r="AT117" s="562"/>
      <c r="AU117" s="562"/>
      <c r="AV117" s="562"/>
      <c r="AW117" s="562"/>
      <c r="AX117" s="563"/>
    </row>
    <row r="118" spans="1:51" ht="23.25" hidden="1"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4"/>
      <c r="Z118" s="565"/>
      <c r="AA118" s="566"/>
      <c r="AB118" s="458" t="s">
        <v>11</v>
      </c>
      <c r="AC118" s="453"/>
      <c r="AD118" s="454"/>
      <c r="AE118" s="247" t="s">
        <v>385</v>
      </c>
      <c r="AF118" s="247"/>
      <c r="AG118" s="247"/>
      <c r="AH118" s="247"/>
      <c r="AI118" s="247" t="s">
        <v>407</v>
      </c>
      <c r="AJ118" s="247"/>
      <c r="AK118" s="247"/>
      <c r="AL118" s="247"/>
      <c r="AM118" s="247" t="s">
        <v>504</v>
      </c>
      <c r="AN118" s="247"/>
      <c r="AO118" s="247"/>
      <c r="AP118" s="247"/>
      <c r="AQ118" s="601" t="s">
        <v>537</v>
      </c>
      <c r="AR118" s="602"/>
      <c r="AS118" s="602"/>
      <c r="AT118" s="602"/>
      <c r="AU118" s="602"/>
      <c r="AV118" s="602"/>
      <c r="AW118" s="602"/>
      <c r="AX118" s="603"/>
      <c r="AY118" s="92">
        <f>IF(SUBSTITUTE(SUBSTITUTE($G$119,"／",""),"　","")="",0,1)</f>
        <v>0</v>
      </c>
    </row>
    <row r="119" spans="1:51" ht="23.25" hidden="1" customHeight="1" x14ac:dyDescent="0.15">
      <c r="A119" s="447"/>
      <c r="B119" s="448"/>
      <c r="C119" s="448"/>
      <c r="D119" s="448"/>
      <c r="E119" s="448"/>
      <c r="F119" s="449"/>
      <c r="G119" s="399" t="s">
        <v>354</v>
      </c>
      <c r="H119" s="399"/>
      <c r="I119" s="399"/>
      <c r="J119" s="399"/>
      <c r="K119" s="399"/>
      <c r="L119" s="399"/>
      <c r="M119" s="399"/>
      <c r="N119" s="399"/>
      <c r="O119" s="399"/>
      <c r="P119" s="399"/>
      <c r="Q119" s="399"/>
      <c r="R119" s="399"/>
      <c r="S119" s="399"/>
      <c r="T119" s="399"/>
      <c r="U119" s="399"/>
      <c r="V119" s="399"/>
      <c r="W119" s="399"/>
      <c r="X119" s="399"/>
      <c r="Y119" s="466" t="s">
        <v>15</v>
      </c>
      <c r="Z119" s="467"/>
      <c r="AA119" s="468"/>
      <c r="AB119" s="473"/>
      <c r="AC119" s="474"/>
      <c r="AD119" s="47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82" t="s">
        <v>49</v>
      </c>
      <c r="Z120" s="456"/>
      <c r="AA120" s="457"/>
      <c r="AB120" s="483" t="s">
        <v>353</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c r="AY120">
        <f>$AY$118</f>
        <v>0</v>
      </c>
    </row>
    <row r="121" spans="1:51" ht="23.25" hidden="1"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4"/>
      <c r="Z121" s="565"/>
      <c r="AA121" s="566"/>
      <c r="AB121" s="458" t="s">
        <v>11</v>
      </c>
      <c r="AC121" s="453"/>
      <c r="AD121" s="454"/>
      <c r="AE121" s="247" t="s">
        <v>385</v>
      </c>
      <c r="AF121" s="247"/>
      <c r="AG121" s="247"/>
      <c r="AH121" s="247"/>
      <c r="AI121" s="247" t="s">
        <v>407</v>
      </c>
      <c r="AJ121" s="247"/>
      <c r="AK121" s="247"/>
      <c r="AL121" s="247"/>
      <c r="AM121" s="247" t="s">
        <v>504</v>
      </c>
      <c r="AN121" s="247"/>
      <c r="AO121" s="247"/>
      <c r="AP121" s="247"/>
      <c r="AQ121" s="601" t="s">
        <v>537</v>
      </c>
      <c r="AR121" s="602"/>
      <c r="AS121" s="602"/>
      <c r="AT121" s="602"/>
      <c r="AU121" s="602"/>
      <c r="AV121" s="602"/>
      <c r="AW121" s="602"/>
      <c r="AX121" s="603"/>
      <c r="AY121" s="92">
        <f>IF(SUBSTITUTE(SUBSTITUTE($G$122,"／",""),"　","")="",0,1)</f>
        <v>0</v>
      </c>
    </row>
    <row r="122" spans="1:51" ht="23.25" hidden="1" customHeight="1" x14ac:dyDescent="0.15">
      <c r="A122" s="447"/>
      <c r="B122" s="448"/>
      <c r="C122" s="448"/>
      <c r="D122" s="448"/>
      <c r="E122" s="448"/>
      <c r="F122" s="449"/>
      <c r="G122" s="399" t="s">
        <v>355</v>
      </c>
      <c r="H122" s="399"/>
      <c r="I122" s="399"/>
      <c r="J122" s="399"/>
      <c r="K122" s="399"/>
      <c r="L122" s="399"/>
      <c r="M122" s="399"/>
      <c r="N122" s="399"/>
      <c r="O122" s="399"/>
      <c r="P122" s="399"/>
      <c r="Q122" s="399"/>
      <c r="R122" s="399"/>
      <c r="S122" s="399"/>
      <c r="T122" s="399"/>
      <c r="U122" s="399"/>
      <c r="V122" s="399"/>
      <c r="W122" s="399"/>
      <c r="X122" s="399"/>
      <c r="Y122" s="466" t="s">
        <v>15</v>
      </c>
      <c r="Z122" s="467"/>
      <c r="AA122" s="468"/>
      <c r="AB122" s="473"/>
      <c r="AC122" s="474"/>
      <c r="AD122" s="47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82" t="s">
        <v>49</v>
      </c>
      <c r="Z123" s="456"/>
      <c r="AA123" s="457"/>
      <c r="AB123" s="483" t="s">
        <v>353</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c r="AY123">
        <f>$AY$121</f>
        <v>0</v>
      </c>
    </row>
    <row r="124" spans="1:51" ht="23.25" hidden="1"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4"/>
      <c r="Z124" s="565"/>
      <c r="AA124" s="566"/>
      <c r="AB124" s="458" t="s">
        <v>11</v>
      </c>
      <c r="AC124" s="453"/>
      <c r="AD124" s="454"/>
      <c r="AE124" s="247" t="s">
        <v>385</v>
      </c>
      <c r="AF124" s="247"/>
      <c r="AG124" s="247"/>
      <c r="AH124" s="247"/>
      <c r="AI124" s="247" t="s">
        <v>407</v>
      </c>
      <c r="AJ124" s="247"/>
      <c r="AK124" s="247"/>
      <c r="AL124" s="247"/>
      <c r="AM124" s="247" t="s">
        <v>504</v>
      </c>
      <c r="AN124" s="247"/>
      <c r="AO124" s="247"/>
      <c r="AP124" s="247"/>
      <c r="AQ124" s="601" t="s">
        <v>537</v>
      </c>
      <c r="AR124" s="602"/>
      <c r="AS124" s="602"/>
      <c r="AT124" s="602"/>
      <c r="AU124" s="602"/>
      <c r="AV124" s="602"/>
      <c r="AW124" s="602"/>
      <c r="AX124" s="603"/>
      <c r="AY124" s="92">
        <f>IF(SUBSTITUTE(SUBSTITUTE($G$125,"／",""),"　","")="",0,1)</f>
        <v>0</v>
      </c>
    </row>
    <row r="125" spans="1:51" ht="23.25" hidden="1" customHeight="1" x14ac:dyDescent="0.15">
      <c r="A125" s="447"/>
      <c r="B125" s="448"/>
      <c r="C125" s="448"/>
      <c r="D125" s="448"/>
      <c r="E125" s="448"/>
      <c r="F125" s="449"/>
      <c r="G125" s="399" t="s">
        <v>355</v>
      </c>
      <c r="H125" s="399"/>
      <c r="I125" s="399"/>
      <c r="J125" s="399"/>
      <c r="K125" s="399"/>
      <c r="L125" s="399"/>
      <c r="M125" s="399"/>
      <c r="N125" s="399"/>
      <c r="O125" s="399"/>
      <c r="P125" s="399"/>
      <c r="Q125" s="399"/>
      <c r="R125" s="399"/>
      <c r="S125" s="399"/>
      <c r="T125" s="399"/>
      <c r="U125" s="399"/>
      <c r="V125" s="399"/>
      <c r="W125" s="399"/>
      <c r="X125" s="943"/>
      <c r="Y125" s="466" t="s">
        <v>15</v>
      </c>
      <c r="Z125" s="467"/>
      <c r="AA125" s="468"/>
      <c r="AB125" s="473"/>
      <c r="AC125" s="474"/>
      <c r="AD125" s="47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4"/>
      <c r="Y126" s="482" t="s">
        <v>49</v>
      </c>
      <c r="Z126" s="456"/>
      <c r="AA126" s="457"/>
      <c r="AB126" s="483" t="s">
        <v>353</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x14ac:dyDescent="0.15">
      <c r="A127" s="641"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940"/>
      <c r="Z127" s="941"/>
      <c r="AA127" s="942"/>
      <c r="AB127" s="419" t="s">
        <v>11</v>
      </c>
      <c r="AC127" s="420"/>
      <c r="AD127" s="421"/>
      <c r="AE127" s="247" t="s">
        <v>385</v>
      </c>
      <c r="AF127" s="247"/>
      <c r="AG127" s="247"/>
      <c r="AH127" s="247"/>
      <c r="AI127" s="247" t="s">
        <v>407</v>
      </c>
      <c r="AJ127" s="247"/>
      <c r="AK127" s="247"/>
      <c r="AL127" s="247"/>
      <c r="AM127" s="247" t="s">
        <v>504</v>
      </c>
      <c r="AN127" s="247"/>
      <c r="AO127" s="247"/>
      <c r="AP127" s="247"/>
      <c r="AQ127" s="601" t="s">
        <v>537</v>
      </c>
      <c r="AR127" s="602"/>
      <c r="AS127" s="602"/>
      <c r="AT127" s="602"/>
      <c r="AU127" s="602"/>
      <c r="AV127" s="602"/>
      <c r="AW127" s="602"/>
      <c r="AX127" s="603"/>
      <c r="AY127" s="92">
        <f>IF(SUBSTITUTE(SUBSTITUTE($G$128,"／",""),"　","")="",0,1)</f>
        <v>0</v>
      </c>
    </row>
    <row r="128" spans="1:51" ht="23.25" hidden="1" customHeight="1" x14ac:dyDescent="0.15">
      <c r="A128" s="447"/>
      <c r="B128" s="448"/>
      <c r="C128" s="448"/>
      <c r="D128" s="448"/>
      <c r="E128" s="448"/>
      <c r="F128" s="449"/>
      <c r="G128" s="399" t="s">
        <v>355</v>
      </c>
      <c r="H128" s="399"/>
      <c r="I128" s="399"/>
      <c r="J128" s="399"/>
      <c r="K128" s="399"/>
      <c r="L128" s="399"/>
      <c r="M128" s="399"/>
      <c r="N128" s="399"/>
      <c r="O128" s="399"/>
      <c r="P128" s="399"/>
      <c r="Q128" s="399"/>
      <c r="R128" s="399"/>
      <c r="S128" s="399"/>
      <c r="T128" s="399"/>
      <c r="U128" s="399"/>
      <c r="V128" s="399"/>
      <c r="W128" s="399"/>
      <c r="X128" s="399"/>
      <c r="Y128" s="466" t="s">
        <v>15</v>
      </c>
      <c r="Z128" s="467"/>
      <c r="AA128" s="468"/>
      <c r="AB128" s="473"/>
      <c r="AC128" s="474"/>
      <c r="AD128" s="47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82" t="s">
        <v>49</v>
      </c>
      <c r="Z129" s="456"/>
      <c r="AA129" s="457"/>
      <c r="AB129" s="483" t="s">
        <v>353</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45" customHeight="1" x14ac:dyDescent="0.15">
      <c r="A130" s="189" t="s">
        <v>400</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711</v>
      </c>
      <c r="AF134" s="208"/>
      <c r="AG134" s="208"/>
      <c r="AH134" s="208"/>
      <c r="AI134" s="207" t="s">
        <v>711</v>
      </c>
      <c r="AJ134" s="208"/>
      <c r="AK134" s="208"/>
      <c r="AL134" s="208"/>
      <c r="AM134" s="207"/>
      <c r="AN134" s="208"/>
      <c r="AO134" s="208"/>
      <c r="AP134" s="208"/>
      <c r="AQ134" s="207" t="s">
        <v>711</v>
      </c>
      <c r="AR134" s="208"/>
      <c r="AS134" s="208"/>
      <c r="AT134" s="208"/>
      <c r="AU134" s="207" t="s">
        <v>711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c r="AN135" s="208"/>
      <c r="AO135" s="208"/>
      <c r="AP135" s="208"/>
      <c r="AQ135" s="207" t="s">
        <v>711</v>
      </c>
      <c r="AR135" s="208"/>
      <c r="AS135" s="208"/>
      <c r="AT135" s="208"/>
      <c r="AU135" s="207" t="s">
        <v>711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711</v>
      </c>
      <c r="H154" s="108"/>
      <c r="I154" s="108"/>
      <c r="J154" s="108"/>
      <c r="K154" s="108"/>
      <c r="L154" s="108"/>
      <c r="M154" s="108"/>
      <c r="N154" s="108"/>
      <c r="O154" s="108"/>
      <c r="P154" s="109"/>
      <c r="Q154" s="128" t="s">
        <v>738</v>
      </c>
      <c r="R154" s="108"/>
      <c r="S154" s="108"/>
      <c r="T154" s="108"/>
      <c r="U154" s="108"/>
      <c r="V154" s="108"/>
      <c r="W154" s="108"/>
      <c r="X154" s="108"/>
      <c r="Y154" s="108"/>
      <c r="Z154" s="108"/>
      <c r="AA154" s="290"/>
      <c r="AB154" s="144" t="s">
        <v>711</v>
      </c>
      <c r="AC154" s="145"/>
      <c r="AD154" s="145"/>
      <c r="AE154" s="150" t="s">
        <v>711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666</v>
      </c>
      <c r="D430" s="945"/>
      <c r="E430" s="175" t="s">
        <v>394</v>
      </c>
      <c r="F430" s="905"/>
      <c r="G430" s="906" t="s">
        <v>252</v>
      </c>
      <c r="H430" s="126"/>
      <c r="I430" s="126"/>
      <c r="J430" s="907"/>
      <c r="K430" s="908"/>
      <c r="L430" s="908"/>
      <c r="M430" s="908"/>
      <c r="N430" s="908"/>
      <c r="O430" s="908"/>
      <c r="P430" s="908"/>
      <c r="Q430" s="908"/>
      <c r="R430" s="908"/>
      <c r="S430" s="908"/>
      <c r="T430" s="909"/>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538</v>
      </c>
      <c r="AJ431" s="334"/>
      <c r="AK431" s="334"/>
      <c r="AL431" s="158"/>
      <c r="AM431" s="334" t="s">
        <v>539</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c r="AN433" s="208"/>
      <c r="AO433" s="208"/>
      <c r="AP433" s="337"/>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c r="AN434" s="208"/>
      <c r="AO434" s="208"/>
      <c r="AP434" s="337"/>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0" t="s">
        <v>180</v>
      </c>
      <c r="AC435" s="590"/>
      <c r="AD435" s="590"/>
      <c r="AE435" s="336" t="s">
        <v>711</v>
      </c>
      <c r="AF435" s="208"/>
      <c r="AG435" s="208"/>
      <c r="AH435" s="337"/>
      <c r="AI435" s="336" t="s">
        <v>711</v>
      </c>
      <c r="AJ435" s="208"/>
      <c r="AK435" s="208"/>
      <c r="AL435" s="208"/>
      <c r="AM435" s="336"/>
      <c r="AN435" s="208"/>
      <c r="AO435" s="208"/>
      <c r="AP435" s="337"/>
      <c r="AQ435" s="336" t="s">
        <v>711</v>
      </c>
      <c r="AR435" s="208"/>
      <c r="AS435" s="208"/>
      <c r="AT435" s="337"/>
      <c r="AU435" s="208" t="s">
        <v>711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538</v>
      </c>
      <c r="AJ436" s="334"/>
      <c r="AK436" s="334"/>
      <c r="AL436" s="158"/>
      <c r="AM436" s="334" t="s">
        <v>539</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0" t="s">
        <v>180</v>
      </c>
      <c r="AC440" s="590"/>
      <c r="AD440" s="59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538</v>
      </c>
      <c r="AJ441" s="334"/>
      <c r="AK441" s="334"/>
      <c r="AL441" s="158"/>
      <c r="AM441" s="334" t="s">
        <v>539</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0" t="s">
        <v>180</v>
      </c>
      <c r="AC445" s="590"/>
      <c r="AD445" s="59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538</v>
      </c>
      <c r="AJ446" s="334"/>
      <c r="AK446" s="334"/>
      <c r="AL446" s="158"/>
      <c r="AM446" s="334" t="s">
        <v>539</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0" t="s">
        <v>180</v>
      </c>
      <c r="AC450" s="590"/>
      <c r="AD450" s="59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538</v>
      </c>
      <c r="AJ451" s="334"/>
      <c r="AK451" s="334"/>
      <c r="AL451" s="158"/>
      <c r="AM451" s="334" t="s">
        <v>539</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0" t="s">
        <v>180</v>
      </c>
      <c r="AC455" s="590"/>
      <c r="AD455" s="59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538</v>
      </c>
      <c r="AJ456" s="334"/>
      <c r="AK456" s="334"/>
      <c r="AL456" s="158"/>
      <c r="AM456" s="334" t="s">
        <v>539</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711</v>
      </c>
      <c r="AC458" s="214"/>
      <c r="AD458" s="214"/>
      <c r="AE458" s="336" t="s">
        <v>711</v>
      </c>
      <c r="AF458" s="208"/>
      <c r="AG458" s="208"/>
      <c r="AH458" s="208"/>
      <c r="AI458" s="336" t="s">
        <v>711</v>
      </c>
      <c r="AJ458" s="208"/>
      <c r="AK458" s="208"/>
      <c r="AL458" s="208"/>
      <c r="AM458" s="336"/>
      <c r="AN458" s="208"/>
      <c r="AO458" s="208"/>
      <c r="AP458" s="337"/>
      <c r="AQ458" s="336" t="s">
        <v>711</v>
      </c>
      <c r="AR458" s="208"/>
      <c r="AS458" s="208"/>
      <c r="AT458" s="337"/>
      <c r="AU458" s="208" t="s">
        <v>711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711</v>
      </c>
      <c r="AC459" s="206"/>
      <c r="AD459" s="206"/>
      <c r="AE459" s="336" t="s">
        <v>711</v>
      </c>
      <c r="AF459" s="208"/>
      <c r="AG459" s="208"/>
      <c r="AH459" s="337"/>
      <c r="AI459" s="336" t="s">
        <v>711</v>
      </c>
      <c r="AJ459" s="208"/>
      <c r="AK459" s="208"/>
      <c r="AL459" s="208"/>
      <c r="AM459" s="336"/>
      <c r="AN459" s="208"/>
      <c r="AO459" s="208"/>
      <c r="AP459" s="337"/>
      <c r="AQ459" s="336" t="s">
        <v>711</v>
      </c>
      <c r="AR459" s="208"/>
      <c r="AS459" s="208"/>
      <c r="AT459" s="337"/>
      <c r="AU459" s="208" t="s">
        <v>711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0" t="s">
        <v>14</v>
      </c>
      <c r="AC460" s="590"/>
      <c r="AD460" s="590"/>
      <c r="AE460" s="336" t="s">
        <v>711</v>
      </c>
      <c r="AF460" s="208"/>
      <c r="AG460" s="208"/>
      <c r="AH460" s="337"/>
      <c r="AI460" s="336" t="s">
        <v>711</v>
      </c>
      <c r="AJ460" s="208"/>
      <c r="AK460" s="208"/>
      <c r="AL460" s="208"/>
      <c r="AM460" s="336"/>
      <c r="AN460" s="208"/>
      <c r="AO460" s="208"/>
      <c r="AP460" s="337"/>
      <c r="AQ460" s="336" t="s">
        <v>711</v>
      </c>
      <c r="AR460" s="208"/>
      <c r="AS460" s="208"/>
      <c r="AT460" s="337"/>
      <c r="AU460" s="208" t="s">
        <v>711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538</v>
      </c>
      <c r="AJ461" s="334"/>
      <c r="AK461" s="334"/>
      <c r="AL461" s="158"/>
      <c r="AM461" s="334" t="s">
        <v>539</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0" t="s">
        <v>14</v>
      </c>
      <c r="AC465" s="590"/>
      <c r="AD465" s="59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538</v>
      </c>
      <c r="AJ466" s="334"/>
      <c r="AK466" s="334"/>
      <c r="AL466" s="158"/>
      <c r="AM466" s="334" t="s">
        <v>539</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0" t="s">
        <v>14</v>
      </c>
      <c r="AC470" s="590"/>
      <c r="AD470" s="59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538</v>
      </c>
      <c r="AJ471" s="334"/>
      <c r="AK471" s="334"/>
      <c r="AL471" s="158"/>
      <c r="AM471" s="334" t="s">
        <v>539</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0" t="s">
        <v>14</v>
      </c>
      <c r="AC475" s="590"/>
      <c r="AD475" s="59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538</v>
      </c>
      <c r="AJ476" s="334"/>
      <c r="AK476" s="334"/>
      <c r="AL476" s="158"/>
      <c r="AM476" s="334" t="s">
        <v>539</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0" t="s">
        <v>14</v>
      </c>
      <c r="AC480" s="590"/>
      <c r="AD480" s="59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397</v>
      </c>
      <c r="F484" s="176"/>
      <c r="G484" s="906" t="s">
        <v>252</v>
      </c>
      <c r="H484" s="126"/>
      <c r="I484" s="126"/>
      <c r="J484" s="907"/>
      <c r="K484" s="908"/>
      <c r="L484" s="908"/>
      <c r="M484" s="908"/>
      <c r="N484" s="908"/>
      <c r="O484" s="908"/>
      <c r="P484" s="908"/>
      <c r="Q484" s="908"/>
      <c r="R484" s="908"/>
      <c r="S484" s="908"/>
      <c r="T484" s="909"/>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538</v>
      </c>
      <c r="AJ485" s="334"/>
      <c r="AK485" s="334"/>
      <c r="AL485" s="158"/>
      <c r="AM485" s="334" t="s">
        <v>539</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0" t="s">
        <v>180</v>
      </c>
      <c r="AC489" s="590"/>
      <c r="AD489" s="59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538</v>
      </c>
      <c r="AJ490" s="334"/>
      <c r="AK490" s="334"/>
      <c r="AL490" s="158"/>
      <c r="AM490" s="334" t="s">
        <v>539</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0" t="s">
        <v>180</v>
      </c>
      <c r="AC494" s="590"/>
      <c r="AD494" s="59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538</v>
      </c>
      <c r="AJ495" s="334"/>
      <c r="AK495" s="334"/>
      <c r="AL495" s="158"/>
      <c r="AM495" s="334" t="s">
        <v>539</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0" t="s">
        <v>180</v>
      </c>
      <c r="AC499" s="590"/>
      <c r="AD499" s="59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538</v>
      </c>
      <c r="AJ500" s="334"/>
      <c r="AK500" s="334"/>
      <c r="AL500" s="158"/>
      <c r="AM500" s="334" t="s">
        <v>539</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0" t="s">
        <v>180</v>
      </c>
      <c r="AC504" s="590"/>
      <c r="AD504" s="59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538</v>
      </c>
      <c r="AJ505" s="334"/>
      <c r="AK505" s="334"/>
      <c r="AL505" s="158"/>
      <c r="AM505" s="334" t="s">
        <v>539</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0" t="s">
        <v>180</v>
      </c>
      <c r="AC509" s="590"/>
      <c r="AD509" s="59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538</v>
      </c>
      <c r="AJ510" s="334"/>
      <c r="AK510" s="334"/>
      <c r="AL510" s="158"/>
      <c r="AM510" s="334" t="s">
        <v>539</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0" t="s">
        <v>14</v>
      </c>
      <c r="AC514" s="590"/>
      <c r="AD514" s="59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538</v>
      </c>
      <c r="AJ515" s="334"/>
      <c r="AK515" s="334"/>
      <c r="AL515" s="158"/>
      <c r="AM515" s="334" t="s">
        <v>539</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0" t="s">
        <v>14</v>
      </c>
      <c r="AC519" s="590"/>
      <c r="AD519" s="59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538</v>
      </c>
      <c r="AJ520" s="334"/>
      <c r="AK520" s="334"/>
      <c r="AL520" s="158"/>
      <c r="AM520" s="334" t="s">
        <v>539</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0" t="s">
        <v>14</v>
      </c>
      <c r="AC524" s="590"/>
      <c r="AD524" s="59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538</v>
      </c>
      <c r="AJ525" s="334"/>
      <c r="AK525" s="334"/>
      <c r="AL525" s="158"/>
      <c r="AM525" s="334" t="s">
        <v>539</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0" t="s">
        <v>14</v>
      </c>
      <c r="AC529" s="590"/>
      <c r="AD529" s="59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538</v>
      </c>
      <c r="AJ530" s="334"/>
      <c r="AK530" s="334"/>
      <c r="AL530" s="158"/>
      <c r="AM530" s="334" t="s">
        <v>539</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0" t="s">
        <v>14</v>
      </c>
      <c r="AC534" s="590"/>
      <c r="AD534" s="59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06" t="s">
        <v>252</v>
      </c>
      <c r="H538" s="126"/>
      <c r="I538" s="126"/>
      <c r="J538" s="907"/>
      <c r="K538" s="908"/>
      <c r="L538" s="908"/>
      <c r="M538" s="908"/>
      <c r="N538" s="908"/>
      <c r="O538" s="908"/>
      <c r="P538" s="908"/>
      <c r="Q538" s="908"/>
      <c r="R538" s="908"/>
      <c r="S538" s="908"/>
      <c r="T538" s="90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538</v>
      </c>
      <c r="AJ539" s="334"/>
      <c r="AK539" s="334"/>
      <c r="AL539" s="158"/>
      <c r="AM539" s="334" t="s">
        <v>539</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0" t="s">
        <v>180</v>
      </c>
      <c r="AC543" s="590"/>
      <c r="AD543" s="59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538</v>
      </c>
      <c r="AJ544" s="334"/>
      <c r="AK544" s="334"/>
      <c r="AL544" s="158"/>
      <c r="AM544" s="334" t="s">
        <v>539</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0" t="s">
        <v>180</v>
      </c>
      <c r="AC548" s="590"/>
      <c r="AD548" s="59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538</v>
      </c>
      <c r="AJ549" s="334"/>
      <c r="AK549" s="334"/>
      <c r="AL549" s="158"/>
      <c r="AM549" s="334" t="s">
        <v>539</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0" t="s">
        <v>180</v>
      </c>
      <c r="AC553" s="590"/>
      <c r="AD553" s="59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538</v>
      </c>
      <c r="AJ554" s="334"/>
      <c r="AK554" s="334"/>
      <c r="AL554" s="158"/>
      <c r="AM554" s="334" t="s">
        <v>539</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0" t="s">
        <v>180</v>
      </c>
      <c r="AC558" s="590"/>
      <c r="AD558" s="59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538</v>
      </c>
      <c r="AJ559" s="334"/>
      <c r="AK559" s="334"/>
      <c r="AL559" s="158"/>
      <c r="AM559" s="334" t="s">
        <v>539</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0" t="s">
        <v>180</v>
      </c>
      <c r="AC563" s="590"/>
      <c r="AD563" s="59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538</v>
      </c>
      <c r="AJ564" s="334"/>
      <c r="AK564" s="334"/>
      <c r="AL564" s="158"/>
      <c r="AM564" s="334" t="s">
        <v>539</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0" t="s">
        <v>14</v>
      </c>
      <c r="AC568" s="590"/>
      <c r="AD568" s="59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538</v>
      </c>
      <c r="AJ569" s="334"/>
      <c r="AK569" s="334"/>
      <c r="AL569" s="158"/>
      <c r="AM569" s="334" t="s">
        <v>539</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0" t="s">
        <v>14</v>
      </c>
      <c r="AC573" s="590"/>
      <c r="AD573" s="59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538</v>
      </c>
      <c r="AJ574" s="334"/>
      <c r="AK574" s="334"/>
      <c r="AL574" s="158"/>
      <c r="AM574" s="334" t="s">
        <v>539</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0" t="s">
        <v>14</v>
      </c>
      <c r="AC578" s="590"/>
      <c r="AD578" s="59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538</v>
      </c>
      <c r="AJ579" s="334"/>
      <c r="AK579" s="334"/>
      <c r="AL579" s="158"/>
      <c r="AM579" s="334" t="s">
        <v>539</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0" t="s">
        <v>14</v>
      </c>
      <c r="AC583" s="590"/>
      <c r="AD583" s="59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538</v>
      </c>
      <c r="AJ584" s="334"/>
      <c r="AK584" s="334"/>
      <c r="AL584" s="158"/>
      <c r="AM584" s="334" t="s">
        <v>539</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0" t="s">
        <v>14</v>
      </c>
      <c r="AC588" s="590"/>
      <c r="AD588" s="59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06" t="s">
        <v>252</v>
      </c>
      <c r="H592" s="126"/>
      <c r="I592" s="126"/>
      <c r="J592" s="907"/>
      <c r="K592" s="908"/>
      <c r="L592" s="908"/>
      <c r="M592" s="908"/>
      <c r="N592" s="908"/>
      <c r="O592" s="908"/>
      <c r="P592" s="908"/>
      <c r="Q592" s="908"/>
      <c r="R592" s="908"/>
      <c r="S592" s="908"/>
      <c r="T592" s="909"/>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538</v>
      </c>
      <c r="AJ593" s="334"/>
      <c r="AK593" s="334"/>
      <c r="AL593" s="158"/>
      <c r="AM593" s="334" t="s">
        <v>539</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0" t="s">
        <v>180</v>
      </c>
      <c r="AC597" s="590"/>
      <c r="AD597" s="59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538</v>
      </c>
      <c r="AJ598" s="334"/>
      <c r="AK598" s="334"/>
      <c r="AL598" s="158"/>
      <c r="AM598" s="334" t="s">
        <v>539</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0" t="s">
        <v>180</v>
      </c>
      <c r="AC602" s="590"/>
      <c r="AD602" s="59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538</v>
      </c>
      <c r="AJ603" s="334"/>
      <c r="AK603" s="334"/>
      <c r="AL603" s="158"/>
      <c r="AM603" s="334" t="s">
        <v>539</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0" t="s">
        <v>180</v>
      </c>
      <c r="AC607" s="590"/>
      <c r="AD607" s="59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538</v>
      </c>
      <c r="AJ608" s="334"/>
      <c r="AK608" s="334"/>
      <c r="AL608" s="158"/>
      <c r="AM608" s="334" t="s">
        <v>539</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0" t="s">
        <v>180</v>
      </c>
      <c r="AC612" s="590"/>
      <c r="AD612" s="59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538</v>
      </c>
      <c r="AJ613" s="334"/>
      <c r="AK613" s="334"/>
      <c r="AL613" s="158"/>
      <c r="AM613" s="334" t="s">
        <v>539</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0" t="s">
        <v>180</v>
      </c>
      <c r="AC617" s="590"/>
      <c r="AD617" s="59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538</v>
      </c>
      <c r="AJ618" s="334"/>
      <c r="AK618" s="334"/>
      <c r="AL618" s="158"/>
      <c r="AM618" s="334" t="s">
        <v>539</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0" t="s">
        <v>14</v>
      </c>
      <c r="AC622" s="590"/>
      <c r="AD622" s="59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538</v>
      </c>
      <c r="AJ623" s="334"/>
      <c r="AK623" s="334"/>
      <c r="AL623" s="158"/>
      <c r="AM623" s="334" t="s">
        <v>539</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0" t="s">
        <v>14</v>
      </c>
      <c r="AC627" s="590"/>
      <c r="AD627" s="59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538</v>
      </c>
      <c r="AJ628" s="334"/>
      <c r="AK628" s="334"/>
      <c r="AL628" s="158"/>
      <c r="AM628" s="334" t="s">
        <v>539</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0" t="s">
        <v>14</v>
      </c>
      <c r="AC632" s="590"/>
      <c r="AD632" s="59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538</v>
      </c>
      <c r="AJ633" s="334"/>
      <c r="AK633" s="334"/>
      <c r="AL633" s="158"/>
      <c r="AM633" s="334" t="s">
        <v>539</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0" t="s">
        <v>14</v>
      </c>
      <c r="AC637" s="590"/>
      <c r="AD637" s="59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538</v>
      </c>
      <c r="AJ638" s="334"/>
      <c r="AK638" s="334"/>
      <c r="AL638" s="158"/>
      <c r="AM638" s="334" t="s">
        <v>539</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0" t="s">
        <v>14</v>
      </c>
      <c r="AC642" s="590"/>
      <c r="AD642" s="59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06" t="s">
        <v>252</v>
      </c>
      <c r="H646" s="126"/>
      <c r="I646" s="126"/>
      <c r="J646" s="907"/>
      <c r="K646" s="908"/>
      <c r="L646" s="908"/>
      <c r="M646" s="908"/>
      <c r="N646" s="908"/>
      <c r="O646" s="908"/>
      <c r="P646" s="908"/>
      <c r="Q646" s="908"/>
      <c r="R646" s="908"/>
      <c r="S646" s="908"/>
      <c r="T646" s="909"/>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538</v>
      </c>
      <c r="AJ647" s="334"/>
      <c r="AK647" s="334"/>
      <c r="AL647" s="158"/>
      <c r="AM647" s="334" t="s">
        <v>539</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0" t="s">
        <v>180</v>
      </c>
      <c r="AC651" s="590"/>
      <c r="AD651" s="59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538</v>
      </c>
      <c r="AJ652" s="334"/>
      <c r="AK652" s="334"/>
      <c r="AL652" s="158"/>
      <c r="AM652" s="334" t="s">
        <v>539</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0" t="s">
        <v>180</v>
      </c>
      <c r="AC656" s="590"/>
      <c r="AD656" s="59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538</v>
      </c>
      <c r="AJ657" s="334"/>
      <c r="AK657" s="334"/>
      <c r="AL657" s="158"/>
      <c r="AM657" s="334" t="s">
        <v>539</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0" t="s">
        <v>180</v>
      </c>
      <c r="AC661" s="590"/>
      <c r="AD661" s="59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538</v>
      </c>
      <c r="AJ662" s="334"/>
      <c r="AK662" s="334"/>
      <c r="AL662" s="158"/>
      <c r="AM662" s="334" t="s">
        <v>539</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0" t="s">
        <v>180</v>
      </c>
      <c r="AC666" s="590"/>
      <c r="AD666" s="59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538</v>
      </c>
      <c r="AJ667" s="334"/>
      <c r="AK667" s="334"/>
      <c r="AL667" s="158"/>
      <c r="AM667" s="334" t="s">
        <v>539</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0" t="s">
        <v>180</v>
      </c>
      <c r="AC671" s="590"/>
      <c r="AD671" s="59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538</v>
      </c>
      <c r="AJ672" s="334"/>
      <c r="AK672" s="334"/>
      <c r="AL672" s="158"/>
      <c r="AM672" s="334" t="s">
        <v>539</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0" t="s">
        <v>14</v>
      </c>
      <c r="AC676" s="590"/>
      <c r="AD676" s="59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538</v>
      </c>
      <c r="AJ677" s="334"/>
      <c r="AK677" s="334"/>
      <c r="AL677" s="158"/>
      <c r="AM677" s="334" t="s">
        <v>539</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0" t="s">
        <v>14</v>
      </c>
      <c r="AC681" s="590"/>
      <c r="AD681" s="59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538</v>
      </c>
      <c r="AJ682" s="334"/>
      <c r="AK682" s="334"/>
      <c r="AL682" s="158"/>
      <c r="AM682" s="334" t="s">
        <v>539</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0" t="s">
        <v>14</v>
      </c>
      <c r="AC686" s="590"/>
      <c r="AD686" s="59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538</v>
      </c>
      <c r="AJ687" s="334"/>
      <c r="AK687" s="334"/>
      <c r="AL687" s="158"/>
      <c r="AM687" s="334" t="s">
        <v>539</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0" t="s">
        <v>14</v>
      </c>
      <c r="AC691" s="590"/>
      <c r="AD691" s="59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538</v>
      </c>
      <c r="AJ692" s="334"/>
      <c r="AK692" s="334"/>
      <c r="AL692" s="158"/>
      <c r="AM692" s="334" t="s">
        <v>539</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0" t="s">
        <v>14</v>
      </c>
      <c r="AC696" s="590"/>
      <c r="AD696" s="59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9.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12"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1" t="s">
        <v>31</v>
      </c>
      <c r="AH701" s="388"/>
      <c r="AI701" s="388"/>
      <c r="AJ701" s="388"/>
      <c r="AK701" s="388"/>
      <c r="AL701" s="388"/>
      <c r="AM701" s="388"/>
      <c r="AN701" s="388"/>
      <c r="AO701" s="388"/>
      <c r="AP701" s="388"/>
      <c r="AQ701" s="388"/>
      <c r="AR701" s="388"/>
      <c r="AS701" s="388"/>
      <c r="AT701" s="388"/>
      <c r="AU701" s="388"/>
      <c r="AV701" s="388"/>
      <c r="AW701" s="388"/>
      <c r="AX701" s="832"/>
    </row>
    <row r="702" spans="1:51" ht="36.75" customHeight="1" x14ac:dyDescent="0.15">
      <c r="A702" s="877" t="s">
        <v>140</v>
      </c>
      <c r="B702" s="878"/>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734</v>
      </c>
      <c r="AE702" s="342"/>
      <c r="AF702" s="342"/>
      <c r="AG702" s="391" t="s">
        <v>743</v>
      </c>
      <c r="AH702" s="392"/>
      <c r="AI702" s="392"/>
      <c r="AJ702" s="392"/>
      <c r="AK702" s="392"/>
      <c r="AL702" s="392"/>
      <c r="AM702" s="392"/>
      <c r="AN702" s="392"/>
      <c r="AO702" s="392"/>
      <c r="AP702" s="392"/>
      <c r="AQ702" s="392"/>
      <c r="AR702" s="392"/>
      <c r="AS702" s="392"/>
      <c r="AT702" s="392"/>
      <c r="AU702" s="392"/>
      <c r="AV702" s="392"/>
      <c r="AW702" s="392"/>
      <c r="AX702" s="393"/>
    </row>
    <row r="703" spans="1:51" ht="36.7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8"/>
      <c r="AD703" s="322" t="s">
        <v>734</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3" t="s">
        <v>734</v>
      </c>
      <c r="AE704" s="794"/>
      <c r="AF704" s="794"/>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0" t="s">
        <v>39</v>
      </c>
      <c r="B705" s="651"/>
      <c r="C705" s="828" t="s">
        <v>41</v>
      </c>
      <c r="D705" s="829"/>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0"/>
      <c r="AD705" s="725" t="s">
        <v>739</v>
      </c>
      <c r="AE705" s="726"/>
      <c r="AF705" s="726"/>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5"/>
      <c r="D706" s="806"/>
      <c r="E706" s="741" t="s">
        <v>376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742</v>
      </c>
      <c r="AE706" s="323"/>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7"/>
      <c r="D707" s="808"/>
      <c r="E707" s="744" t="s">
        <v>315</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2" t="s">
        <v>742</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52"/>
      <c r="B708" s="65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4" t="s">
        <v>734</v>
      </c>
      <c r="AE708" s="615"/>
      <c r="AF708" s="615"/>
      <c r="AG708" s="753" t="s">
        <v>745</v>
      </c>
      <c r="AH708" s="754"/>
      <c r="AI708" s="754"/>
      <c r="AJ708" s="754"/>
      <c r="AK708" s="754"/>
      <c r="AL708" s="754"/>
      <c r="AM708" s="754"/>
      <c r="AN708" s="754"/>
      <c r="AO708" s="754"/>
      <c r="AP708" s="754"/>
      <c r="AQ708" s="754"/>
      <c r="AR708" s="754"/>
      <c r="AS708" s="754"/>
      <c r="AT708" s="754"/>
      <c r="AU708" s="754"/>
      <c r="AV708" s="754"/>
      <c r="AW708" s="754"/>
      <c r="AX708" s="755"/>
    </row>
    <row r="709" spans="1:50" ht="34.5" customHeight="1" x14ac:dyDescent="0.15">
      <c r="A709" s="652"/>
      <c r="B709" s="654"/>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734</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52"/>
      <c r="B710" s="654"/>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734</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52"/>
      <c r="B711" s="654"/>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22" t="s">
        <v>734</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72.75" customHeight="1" x14ac:dyDescent="0.15">
      <c r="A712" s="652"/>
      <c r="B712" s="654"/>
      <c r="C712" s="397" t="s">
        <v>341</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793" t="s">
        <v>734</v>
      </c>
      <c r="AE712" s="794"/>
      <c r="AF712" s="794"/>
      <c r="AG712" s="817" t="s">
        <v>824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2"/>
      <c r="B713" s="654"/>
      <c r="C713" s="961" t="s">
        <v>342</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737</v>
      </c>
      <c r="AE713" s="323"/>
      <c r="AF713" s="674"/>
      <c r="AG713" s="104"/>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55"/>
      <c r="B714" s="656"/>
      <c r="C714" s="657" t="s">
        <v>320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t="s">
        <v>734</v>
      </c>
      <c r="AE714" s="815"/>
      <c r="AF714" s="816"/>
      <c r="AG714" s="747" t="s">
        <v>748</v>
      </c>
      <c r="AH714" s="748"/>
      <c r="AI714" s="748"/>
      <c r="AJ714" s="748"/>
      <c r="AK714" s="748"/>
      <c r="AL714" s="748"/>
      <c r="AM714" s="748"/>
      <c r="AN714" s="748"/>
      <c r="AO714" s="748"/>
      <c r="AP714" s="748"/>
      <c r="AQ714" s="748"/>
      <c r="AR714" s="748"/>
      <c r="AS714" s="748"/>
      <c r="AT714" s="748"/>
      <c r="AU714" s="748"/>
      <c r="AV714" s="748"/>
      <c r="AW714" s="748"/>
      <c r="AX714" s="749"/>
    </row>
    <row r="715" spans="1:50" ht="35.25" customHeight="1" x14ac:dyDescent="0.15">
      <c r="A715" s="650" t="s">
        <v>40</v>
      </c>
      <c r="B715" s="795"/>
      <c r="C715" s="796" t="s">
        <v>321</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734</v>
      </c>
      <c r="AE715" s="615"/>
      <c r="AF715" s="667"/>
      <c r="AG715" s="753" t="s">
        <v>749</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737</v>
      </c>
      <c r="AE716" s="637"/>
      <c r="AF716" s="637"/>
      <c r="AG716" s="104"/>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52"/>
      <c r="B717" s="654"/>
      <c r="C717" s="397" t="s">
        <v>243</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734</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55"/>
      <c r="B718" s="656"/>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734</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737</v>
      </c>
      <c r="AE719" s="615"/>
      <c r="AF719" s="61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9"/>
      <c r="B721" s="79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0" t="s">
        <v>48</v>
      </c>
      <c r="B726" s="810"/>
      <c r="C726" s="822" t="s">
        <v>53</v>
      </c>
      <c r="D726" s="844"/>
      <c r="E726" s="844"/>
      <c r="F726" s="845"/>
      <c r="G726" s="588" t="s">
        <v>740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7.5" customHeight="1" thickBot="1" x14ac:dyDescent="0.2">
      <c r="A727" s="811"/>
      <c r="B727" s="812"/>
      <c r="C727" s="759" t="s">
        <v>57</v>
      </c>
      <c r="D727" s="760"/>
      <c r="E727" s="760"/>
      <c r="F727" s="761"/>
      <c r="G727" s="586" t="s">
        <v>741</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35.25" customHeight="1" thickBot="1" x14ac:dyDescent="0.2">
      <c r="A729" s="644" t="s">
        <v>828</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45.75" customHeight="1" thickBot="1" x14ac:dyDescent="0.2">
      <c r="A731" s="684" t="s">
        <v>138</v>
      </c>
      <c r="B731" s="685"/>
      <c r="C731" s="685"/>
      <c r="D731" s="685"/>
      <c r="E731" s="686"/>
      <c r="F731" s="740" t="s">
        <v>830</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45.75" customHeight="1" thickBot="1" x14ac:dyDescent="0.2">
      <c r="A733" s="684" t="s">
        <v>138</v>
      </c>
      <c r="B733" s="685"/>
      <c r="C733" s="685"/>
      <c r="D733" s="685"/>
      <c r="E733" s="686"/>
      <c r="F733" s="647" t="s">
        <v>829</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45.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0" t="s">
        <v>347</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4" t="s">
        <v>667</v>
      </c>
      <c r="B737" s="211"/>
      <c r="C737" s="211"/>
      <c r="D737" s="212"/>
      <c r="E737" s="968" t="s">
        <v>711</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392</v>
      </c>
      <c r="B738" s="361"/>
      <c r="C738" s="361"/>
      <c r="D738" s="361"/>
      <c r="E738" s="968" t="s">
        <v>726</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391</v>
      </c>
      <c r="B739" s="361"/>
      <c r="C739" s="361"/>
      <c r="D739" s="361"/>
      <c r="E739" s="968" t="s">
        <v>727</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390</v>
      </c>
      <c r="B740" s="361"/>
      <c r="C740" s="361"/>
      <c r="D740" s="361"/>
      <c r="E740" s="968" t="s">
        <v>728</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389</v>
      </c>
      <c r="B741" s="361"/>
      <c r="C741" s="361"/>
      <c r="D741" s="361"/>
      <c r="E741" s="968" t="s">
        <v>729</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388</v>
      </c>
      <c r="B742" s="361"/>
      <c r="C742" s="361"/>
      <c r="D742" s="361"/>
      <c r="E742" s="968" t="s">
        <v>730</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387</v>
      </c>
      <c r="B743" s="361"/>
      <c r="C743" s="361"/>
      <c r="D743" s="361"/>
      <c r="E743" s="968" t="s">
        <v>731</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386</v>
      </c>
      <c r="B744" s="361"/>
      <c r="C744" s="361"/>
      <c r="D744" s="361"/>
      <c r="E744" s="968" t="s">
        <v>732</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385</v>
      </c>
      <c r="B745" s="361"/>
      <c r="C745" s="361"/>
      <c r="D745" s="361"/>
      <c r="E745" s="1005" t="s">
        <v>733</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540</v>
      </c>
      <c r="B746" s="361"/>
      <c r="C746" s="361"/>
      <c r="D746" s="361"/>
      <c r="E746" s="974" t="s">
        <v>705</v>
      </c>
      <c r="F746" s="972"/>
      <c r="G746" s="972"/>
      <c r="H746" s="100" t="str">
        <f>IF(E746="","","-")</f>
        <v>-</v>
      </c>
      <c r="I746" s="972"/>
      <c r="J746" s="972"/>
      <c r="K746" s="100" t="str">
        <f>IF(I746="","","-")</f>
        <v/>
      </c>
      <c r="L746" s="973">
        <v>98</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504</v>
      </c>
      <c r="B747" s="361"/>
      <c r="C747" s="361"/>
      <c r="D747" s="361"/>
      <c r="E747" s="974" t="s">
        <v>705</v>
      </c>
      <c r="F747" s="972"/>
      <c r="G747" s="972"/>
      <c r="H747" s="100" t="str">
        <f>IF(E747="","","-")</f>
        <v>-</v>
      </c>
      <c r="I747" s="972"/>
      <c r="J747" s="972"/>
      <c r="K747" s="100" t="str">
        <f>IF(I747="","","-")</f>
        <v/>
      </c>
      <c r="L747" s="973">
        <v>97</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4" t="s">
        <v>379</v>
      </c>
      <c r="B748" s="625"/>
      <c r="C748" s="625"/>
      <c r="D748" s="625"/>
      <c r="E748" s="625"/>
      <c r="F748" s="626"/>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381</v>
      </c>
      <c r="B787" s="639"/>
      <c r="C787" s="639"/>
      <c r="D787" s="639"/>
      <c r="E787" s="639"/>
      <c r="F787" s="640"/>
      <c r="G787" s="605" t="s">
        <v>768</v>
      </c>
      <c r="H787" s="606"/>
      <c r="I787" s="606"/>
      <c r="J787" s="606"/>
      <c r="K787" s="606"/>
      <c r="L787" s="606"/>
      <c r="M787" s="606"/>
      <c r="N787" s="606"/>
      <c r="O787" s="606"/>
      <c r="P787" s="606"/>
      <c r="Q787" s="606"/>
      <c r="R787" s="606"/>
      <c r="S787" s="606"/>
      <c r="T787" s="606"/>
      <c r="U787" s="606"/>
      <c r="V787" s="606"/>
      <c r="W787" s="606"/>
      <c r="X787" s="606"/>
      <c r="Y787" s="606"/>
      <c r="Z787" s="606"/>
      <c r="AA787" s="606"/>
      <c r="AB787" s="607"/>
      <c r="AC787" s="605" t="s">
        <v>769</v>
      </c>
      <c r="AD787" s="606"/>
      <c r="AE787" s="606"/>
      <c r="AF787" s="606"/>
      <c r="AG787" s="606"/>
      <c r="AH787" s="606"/>
      <c r="AI787" s="606"/>
      <c r="AJ787" s="606"/>
      <c r="AK787" s="606"/>
      <c r="AL787" s="606"/>
      <c r="AM787" s="606"/>
      <c r="AN787" s="606"/>
      <c r="AO787" s="606"/>
      <c r="AP787" s="606"/>
      <c r="AQ787" s="606"/>
      <c r="AR787" s="606"/>
      <c r="AS787" s="606"/>
      <c r="AT787" s="606"/>
      <c r="AU787" s="606"/>
      <c r="AV787" s="606"/>
      <c r="AW787" s="606"/>
      <c r="AX787" s="804"/>
    </row>
    <row r="788" spans="1:51" ht="24.75" customHeight="1" x14ac:dyDescent="0.15">
      <c r="A788" s="641"/>
      <c r="B788" s="642"/>
      <c r="C788" s="642"/>
      <c r="D788" s="642"/>
      <c r="E788" s="642"/>
      <c r="F788" s="643"/>
      <c r="G788" s="822"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09"/>
      <c r="AC788" s="822"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24.75" customHeight="1" x14ac:dyDescent="0.15">
      <c r="A789" s="641"/>
      <c r="B789" s="642"/>
      <c r="C789" s="642"/>
      <c r="D789" s="642"/>
      <c r="E789" s="642"/>
      <c r="F789" s="643"/>
      <c r="G789" s="681" t="s">
        <v>757</v>
      </c>
      <c r="H789" s="682"/>
      <c r="I789" s="682"/>
      <c r="J789" s="682"/>
      <c r="K789" s="683"/>
      <c r="L789" s="675" t="s">
        <v>759</v>
      </c>
      <c r="M789" s="676"/>
      <c r="N789" s="676"/>
      <c r="O789" s="676"/>
      <c r="P789" s="676"/>
      <c r="Q789" s="676"/>
      <c r="R789" s="676"/>
      <c r="S789" s="676"/>
      <c r="T789" s="676"/>
      <c r="U789" s="676"/>
      <c r="V789" s="676"/>
      <c r="W789" s="676"/>
      <c r="X789" s="677"/>
      <c r="Y789" s="394">
        <v>29</v>
      </c>
      <c r="Z789" s="395"/>
      <c r="AA789" s="395"/>
      <c r="AB789" s="663"/>
      <c r="AC789" s="681" t="s">
        <v>802</v>
      </c>
      <c r="AD789" s="682"/>
      <c r="AE789" s="682"/>
      <c r="AF789" s="682"/>
      <c r="AG789" s="683"/>
      <c r="AH789" s="675" t="s">
        <v>797</v>
      </c>
      <c r="AI789" s="676"/>
      <c r="AJ789" s="676"/>
      <c r="AK789" s="676"/>
      <c r="AL789" s="676"/>
      <c r="AM789" s="676"/>
      <c r="AN789" s="676"/>
      <c r="AO789" s="676"/>
      <c r="AP789" s="676"/>
      <c r="AQ789" s="676"/>
      <c r="AR789" s="676"/>
      <c r="AS789" s="676"/>
      <c r="AT789" s="677"/>
      <c r="AU789" s="394">
        <v>1.5</v>
      </c>
      <c r="AV789" s="395"/>
      <c r="AW789" s="395"/>
      <c r="AX789" s="396"/>
    </row>
    <row r="790" spans="1:51" ht="24.75" customHeight="1" x14ac:dyDescent="0.15">
      <c r="A790" s="641"/>
      <c r="B790" s="642"/>
      <c r="C790" s="642"/>
      <c r="D790" s="642"/>
      <c r="E790" s="642"/>
      <c r="F790" s="643"/>
      <c r="G790" s="616" t="s">
        <v>758</v>
      </c>
      <c r="H790" s="617"/>
      <c r="I790" s="617"/>
      <c r="J790" s="617"/>
      <c r="K790" s="618"/>
      <c r="L790" s="608" t="s">
        <v>760</v>
      </c>
      <c r="M790" s="609"/>
      <c r="N790" s="609"/>
      <c r="O790" s="609"/>
      <c r="P790" s="609"/>
      <c r="Q790" s="609"/>
      <c r="R790" s="609"/>
      <c r="S790" s="609"/>
      <c r="T790" s="609"/>
      <c r="U790" s="609"/>
      <c r="V790" s="609"/>
      <c r="W790" s="609"/>
      <c r="X790" s="610"/>
      <c r="Y790" s="611">
        <v>1</v>
      </c>
      <c r="Z790" s="612"/>
      <c r="AA790" s="612"/>
      <c r="AB790" s="622"/>
      <c r="AC790" s="616" t="s">
        <v>814</v>
      </c>
      <c r="AD790" s="617"/>
      <c r="AE790" s="617"/>
      <c r="AF790" s="617"/>
      <c r="AG790" s="618"/>
      <c r="AH790" s="608" t="s">
        <v>815</v>
      </c>
      <c r="AI790" s="609"/>
      <c r="AJ790" s="609"/>
      <c r="AK790" s="609"/>
      <c r="AL790" s="609"/>
      <c r="AM790" s="609"/>
      <c r="AN790" s="609"/>
      <c r="AO790" s="609"/>
      <c r="AP790" s="609"/>
      <c r="AQ790" s="609"/>
      <c r="AR790" s="609"/>
      <c r="AS790" s="609"/>
      <c r="AT790" s="610"/>
      <c r="AU790" s="611">
        <v>5</v>
      </c>
      <c r="AV790" s="612"/>
      <c r="AW790" s="612"/>
      <c r="AX790" s="613"/>
    </row>
    <row r="791" spans="1:51" ht="24.75"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t="s">
        <v>80</v>
      </c>
      <c r="AD791" s="617"/>
      <c r="AE791" s="617"/>
      <c r="AF791" s="617"/>
      <c r="AG791" s="618"/>
      <c r="AH791" s="608" t="s">
        <v>803</v>
      </c>
      <c r="AI791" s="609"/>
      <c r="AJ791" s="609"/>
      <c r="AK791" s="609"/>
      <c r="AL791" s="609"/>
      <c r="AM791" s="609"/>
      <c r="AN791" s="609"/>
      <c r="AO791" s="609"/>
      <c r="AP791" s="609"/>
      <c r="AQ791" s="609"/>
      <c r="AR791" s="609"/>
      <c r="AS791" s="609"/>
      <c r="AT791" s="610"/>
      <c r="AU791" s="611">
        <v>0.4</v>
      </c>
      <c r="AV791" s="612"/>
      <c r="AW791" s="612"/>
      <c r="AX791" s="613"/>
    </row>
    <row r="792" spans="1:51" ht="24.75" customHeight="1" x14ac:dyDescent="0.15">
      <c r="A792" s="641"/>
      <c r="B792" s="642"/>
      <c r="C792" s="642"/>
      <c r="D792" s="642"/>
      <c r="E792" s="642"/>
      <c r="F792" s="643"/>
      <c r="G792" s="616"/>
      <c r="H792" s="617"/>
      <c r="I792" s="617"/>
      <c r="J792" s="617"/>
      <c r="K792" s="618"/>
      <c r="L792" s="608"/>
      <c r="M792" s="609"/>
      <c r="N792" s="609"/>
      <c r="O792" s="609"/>
      <c r="P792" s="609"/>
      <c r="Q792" s="609"/>
      <c r="R792" s="609"/>
      <c r="S792" s="609"/>
      <c r="T792" s="609"/>
      <c r="U792" s="609"/>
      <c r="V792" s="609"/>
      <c r="W792" s="609"/>
      <c r="X792" s="610"/>
      <c r="Y792" s="611"/>
      <c r="Z792" s="612"/>
      <c r="AA792" s="612"/>
      <c r="AB792" s="622"/>
      <c r="AC792" s="616"/>
      <c r="AD792" s="617"/>
      <c r="AE792" s="617"/>
      <c r="AF792" s="617"/>
      <c r="AG792" s="618"/>
      <c r="AH792" s="608"/>
      <c r="AI792" s="609"/>
      <c r="AJ792" s="609"/>
      <c r="AK792" s="609"/>
      <c r="AL792" s="609"/>
      <c r="AM792" s="609"/>
      <c r="AN792" s="609"/>
      <c r="AO792" s="609"/>
      <c r="AP792" s="609"/>
      <c r="AQ792" s="609"/>
      <c r="AR792" s="609"/>
      <c r="AS792" s="609"/>
      <c r="AT792" s="610"/>
      <c r="AU792" s="611"/>
      <c r="AV792" s="612"/>
      <c r="AW792" s="612"/>
      <c r="AX792" s="613"/>
    </row>
    <row r="793" spans="1:51" ht="24.75" customHeight="1" x14ac:dyDescent="0.15">
      <c r="A793" s="641"/>
      <c r="B793" s="642"/>
      <c r="C793" s="642"/>
      <c r="D793" s="642"/>
      <c r="E793" s="642"/>
      <c r="F793" s="643"/>
      <c r="G793" s="616"/>
      <c r="H793" s="617"/>
      <c r="I793" s="617"/>
      <c r="J793" s="617"/>
      <c r="K793" s="618"/>
      <c r="L793" s="608"/>
      <c r="M793" s="609"/>
      <c r="N793" s="609"/>
      <c r="O793" s="609"/>
      <c r="P793" s="609"/>
      <c r="Q793" s="609"/>
      <c r="R793" s="609"/>
      <c r="S793" s="609"/>
      <c r="T793" s="609"/>
      <c r="U793" s="609"/>
      <c r="V793" s="609"/>
      <c r="W793" s="609"/>
      <c r="X793" s="610"/>
      <c r="Y793" s="611"/>
      <c r="Z793" s="612"/>
      <c r="AA793" s="612"/>
      <c r="AB793" s="622"/>
      <c r="AC793" s="616"/>
      <c r="AD793" s="617"/>
      <c r="AE793" s="617"/>
      <c r="AF793" s="617"/>
      <c r="AG793" s="618"/>
      <c r="AH793" s="608"/>
      <c r="AI793" s="609"/>
      <c r="AJ793" s="609"/>
      <c r="AK793" s="609"/>
      <c r="AL793" s="609"/>
      <c r="AM793" s="609"/>
      <c r="AN793" s="609"/>
      <c r="AO793" s="609"/>
      <c r="AP793" s="609"/>
      <c r="AQ793" s="609"/>
      <c r="AR793" s="609"/>
      <c r="AS793" s="609"/>
      <c r="AT793" s="610"/>
      <c r="AU793" s="611"/>
      <c r="AV793" s="612"/>
      <c r="AW793" s="612"/>
      <c r="AX793" s="613"/>
    </row>
    <row r="794" spans="1:51" ht="24.75" customHeight="1" x14ac:dyDescent="0.15">
      <c r="A794" s="641"/>
      <c r="B794" s="642"/>
      <c r="C794" s="642"/>
      <c r="D794" s="642"/>
      <c r="E794" s="642"/>
      <c r="F794" s="643"/>
      <c r="G794" s="616"/>
      <c r="H794" s="617"/>
      <c r="I794" s="617"/>
      <c r="J794" s="617"/>
      <c r="K794" s="618"/>
      <c r="L794" s="608"/>
      <c r="M794" s="609"/>
      <c r="N794" s="609"/>
      <c r="O794" s="609"/>
      <c r="P794" s="609"/>
      <c r="Q794" s="609"/>
      <c r="R794" s="609"/>
      <c r="S794" s="609"/>
      <c r="T794" s="609"/>
      <c r="U794" s="609"/>
      <c r="V794" s="609"/>
      <c r="W794" s="609"/>
      <c r="X794" s="610"/>
      <c r="Y794" s="611"/>
      <c r="Z794" s="612"/>
      <c r="AA794" s="612"/>
      <c r="AB794" s="622"/>
      <c r="AC794" s="616"/>
      <c r="AD794" s="617"/>
      <c r="AE794" s="617"/>
      <c r="AF794" s="617"/>
      <c r="AG794" s="618"/>
      <c r="AH794" s="608"/>
      <c r="AI794" s="609"/>
      <c r="AJ794" s="609"/>
      <c r="AK794" s="609"/>
      <c r="AL794" s="609"/>
      <c r="AM794" s="609"/>
      <c r="AN794" s="609"/>
      <c r="AO794" s="609"/>
      <c r="AP794" s="609"/>
      <c r="AQ794" s="609"/>
      <c r="AR794" s="609"/>
      <c r="AS794" s="609"/>
      <c r="AT794" s="610"/>
      <c r="AU794" s="611"/>
      <c r="AV794" s="612"/>
      <c r="AW794" s="612"/>
      <c r="AX794" s="613"/>
    </row>
    <row r="795" spans="1:51"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1"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1"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1"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41"/>
      <c r="B799" s="642"/>
      <c r="C799" s="642"/>
      <c r="D799" s="642"/>
      <c r="E799" s="642"/>
      <c r="F799" s="643"/>
      <c r="G799" s="833" t="s">
        <v>20</v>
      </c>
      <c r="H799" s="834"/>
      <c r="I799" s="834"/>
      <c r="J799" s="834"/>
      <c r="K799" s="834"/>
      <c r="L799" s="835"/>
      <c r="M799" s="836"/>
      <c r="N799" s="836"/>
      <c r="O799" s="836"/>
      <c r="P799" s="836"/>
      <c r="Q799" s="836"/>
      <c r="R799" s="836"/>
      <c r="S799" s="836"/>
      <c r="T799" s="836"/>
      <c r="U799" s="836"/>
      <c r="V799" s="836"/>
      <c r="W799" s="836"/>
      <c r="X799" s="837"/>
      <c r="Y799" s="838">
        <f>SUM(Y789:AB798)</f>
        <v>30</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6.9</v>
      </c>
      <c r="AV799" s="839"/>
      <c r="AW799" s="839"/>
      <c r="AX799" s="841"/>
    </row>
    <row r="800" spans="1:51" ht="24.75" customHeight="1" x14ac:dyDescent="0.15">
      <c r="A800" s="641"/>
      <c r="B800" s="642"/>
      <c r="C800" s="642"/>
      <c r="D800" s="642"/>
      <c r="E800" s="642"/>
      <c r="F800" s="643"/>
      <c r="G800" s="605" t="s">
        <v>770</v>
      </c>
      <c r="H800" s="606"/>
      <c r="I800" s="606"/>
      <c r="J800" s="606"/>
      <c r="K800" s="606"/>
      <c r="L800" s="606"/>
      <c r="M800" s="606"/>
      <c r="N800" s="606"/>
      <c r="O800" s="606"/>
      <c r="P800" s="606"/>
      <c r="Q800" s="606"/>
      <c r="R800" s="606"/>
      <c r="S800" s="606"/>
      <c r="T800" s="606"/>
      <c r="U800" s="606"/>
      <c r="V800" s="606"/>
      <c r="W800" s="606"/>
      <c r="X800" s="606"/>
      <c r="Y800" s="606"/>
      <c r="Z800" s="606"/>
      <c r="AA800" s="606"/>
      <c r="AB800" s="607"/>
      <c r="AC800" s="605" t="s">
        <v>810</v>
      </c>
      <c r="AD800" s="606"/>
      <c r="AE800" s="606"/>
      <c r="AF800" s="606"/>
      <c r="AG800" s="606"/>
      <c r="AH800" s="606"/>
      <c r="AI800" s="606"/>
      <c r="AJ800" s="606"/>
      <c r="AK800" s="606"/>
      <c r="AL800" s="606"/>
      <c r="AM800" s="606"/>
      <c r="AN800" s="606"/>
      <c r="AO800" s="606"/>
      <c r="AP800" s="606"/>
      <c r="AQ800" s="606"/>
      <c r="AR800" s="606"/>
      <c r="AS800" s="606"/>
      <c r="AT800" s="606"/>
      <c r="AU800" s="606"/>
      <c r="AV800" s="606"/>
      <c r="AW800" s="606"/>
      <c r="AX800" s="804"/>
      <c r="AY800">
        <f>COUNTA($G$802,$AC$802)</f>
        <v>2</v>
      </c>
    </row>
    <row r="801" spans="1:51" ht="24.75" customHeight="1" x14ac:dyDescent="0.15">
      <c r="A801" s="641"/>
      <c r="B801" s="642"/>
      <c r="C801" s="642"/>
      <c r="D801" s="642"/>
      <c r="E801" s="642"/>
      <c r="F801" s="643"/>
      <c r="G801" s="822"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09"/>
      <c r="AC801" s="822"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2</v>
      </c>
    </row>
    <row r="802" spans="1:51" ht="24.75" customHeight="1" x14ac:dyDescent="0.15">
      <c r="A802" s="641"/>
      <c r="B802" s="642"/>
      <c r="C802" s="642"/>
      <c r="D802" s="642"/>
      <c r="E802" s="642"/>
      <c r="F802" s="643"/>
      <c r="G802" s="681" t="s">
        <v>781</v>
      </c>
      <c r="H802" s="682"/>
      <c r="I802" s="682"/>
      <c r="J802" s="682"/>
      <c r="K802" s="683"/>
      <c r="L802" s="675" t="s">
        <v>789</v>
      </c>
      <c r="M802" s="676"/>
      <c r="N802" s="676"/>
      <c r="O802" s="676"/>
      <c r="P802" s="676"/>
      <c r="Q802" s="676"/>
      <c r="R802" s="676"/>
      <c r="S802" s="676"/>
      <c r="T802" s="676"/>
      <c r="U802" s="676"/>
      <c r="V802" s="676"/>
      <c r="W802" s="676"/>
      <c r="X802" s="677"/>
      <c r="Y802" s="394">
        <v>0.78</v>
      </c>
      <c r="Z802" s="395"/>
      <c r="AA802" s="395"/>
      <c r="AB802" s="663"/>
      <c r="AC802" s="681" t="s">
        <v>804</v>
      </c>
      <c r="AD802" s="682"/>
      <c r="AE802" s="682"/>
      <c r="AF802" s="682"/>
      <c r="AG802" s="683"/>
      <c r="AH802" s="675" t="s">
        <v>809</v>
      </c>
      <c r="AI802" s="676"/>
      <c r="AJ802" s="676"/>
      <c r="AK802" s="676"/>
      <c r="AL802" s="676"/>
      <c r="AM802" s="676"/>
      <c r="AN802" s="676"/>
      <c r="AO802" s="676"/>
      <c r="AP802" s="676"/>
      <c r="AQ802" s="676"/>
      <c r="AR802" s="676"/>
      <c r="AS802" s="676"/>
      <c r="AT802" s="677"/>
      <c r="AU802" s="394">
        <v>0.16</v>
      </c>
      <c r="AV802" s="395"/>
      <c r="AW802" s="395"/>
      <c r="AX802" s="663"/>
      <c r="AY802">
        <f t="shared" ref="AY802:AY812" si="115">$AY$800</f>
        <v>2</v>
      </c>
    </row>
    <row r="803" spans="1:51" ht="24.75" customHeight="1" x14ac:dyDescent="0.15">
      <c r="A803" s="641"/>
      <c r="B803" s="642"/>
      <c r="C803" s="642"/>
      <c r="D803" s="642"/>
      <c r="E803" s="642"/>
      <c r="F803" s="643"/>
      <c r="G803" s="616" t="s">
        <v>782</v>
      </c>
      <c r="H803" s="617"/>
      <c r="I803" s="617"/>
      <c r="J803" s="617"/>
      <c r="K803" s="618"/>
      <c r="L803" s="675" t="s">
        <v>789</v>
      </c>
      <c r="M803" s="676"/>
      <c r="N803" s="676"/>
      <c r="O803" s="676"/>
      <c r="P803" s="676"/>
      <c r="Q803" s="676"/>
      <c r="R803" s="676"/>
      <c r="S803" s="676"/>
      <c r="T803" s="676"/>
      <c r="U803" s="676"/>
      <c r="V803" s="676"/>
      <c r="W803" s="676"/>
      <c r="X803" s="677"/>
      <c r="Y803" s="611">
        <v>0.45600000000000002</v>
      </c>
      <c r="Z803" s="612"/>
      <c r="AA803" s="612"/>
      <c r="AB803" s="622"/>
      <c r="AC803" s="616" t="s">
        <v>805</v>
      </c>
      <c r="AD803" s="617"/>
      <c r="AE803" s="617"/>
      <c r="AF803" s="617"/>
      <c r="AG803" s="618"/>
      <c r="AH803" s="608" t="s">
        <v>808</v>
      </c>
      <c r="AI803" s="609"/>
      <c r="AJ803" s="609"/>
      <c r="AK803" s="609"/>
      <c r="AL803" s="609"/>
      <c r="AM803" s="609"/>
      <c r="AN803" s="609"/>
      <c r="AO803" s="609"/>
      <c r="AP803" s="609"/>
      <c r="AQ803" s="609"/>
      <c r="AR803" s="609"/>
      <c r="AS803" s="609"/>
      <c r="AT803" s="610"/>
      <c r="AU803" s="611">
        <v>2.5000000000000001E-2</v>
      </c>
      <c r="AV803" s="612"/>
      <c r="AW803" s="612"/>
      <c r="AX803" s="622"/>
      <c r="AY803">
        <f t="shared" si="115"/>
        <v>2</v>
      </c>
    </row>
    <row r="804" spans="1:51" ht="24.75" customHeight="1" x14ac:dyDescent="0.15">
      <c r="A804" s="641"/>
      <c r="B804" s="642"/>
      <c r="C804" s="642"/>
      <c r="D804" s="642"/>
      <c r="E804" s="642"/>
      <c r="F804" s="643"/>
      <c r="G804" s="616" t="s">
        <v>783</v>
      </c>
      <c r="H804" s="617"/>
      <c r="I804" s="617"/>
      <c r="J804" s="617"/>
      <c r="K804" s="618"/>
      <c r="L804" s="675" t="s">
        <v>790</v>
      </c>
      <c r="M804" s="676"/>
      <c r="N804" s="676"/>
      <c r="O804" s="676"/>
      <c r="P804" s="676"/>
      <c r="Q804" s="676"/>
      <c r="R804" s="676"/>
      <c r="S804" s="676"/>
      <c r="T804" s="676"/>
      <c r="U804" s="676"/>
      <c r="V804" s="676"/>
      <c r="W804" s="676"/>
      <c r="X804" s="677"/>
      <c r="Y804" s="611">
        <v>0.22</v>
      </c>
      <c r="Z804" s="612"/>
      <c r="AA804" s="612"/>
      <c r="AB804" s="622"/>
      <c r="AC804" s="616" t="s">
        <v>806</v>
      </c>
      <c r="AD804" s="617"/>
      <c r="AE804" s="617"/>
      <c r="AF804" s="617"/>
      <c r="AG804" s="618"/>
      <c r="AH804" s="608" t="s">
        <v>807</v>
      </c>
      <c r="AI804" s="609"/>
      <c r="AJ804" s="609"/>
      <c r="AK804" s="609"/>
      <c r="AL804" s="609"/>
      <c r="AM804" s="609"/>
      <c r="AN804" s="609"/>
      <c r="AO804" s="609"/>
      <c r="AP804" s="609"/>
      <c r="AQ804" s="609"/>
      <c r="AR804" s="609"/>
      <c r="AS804" s="609"/>
      <c r="AT804" s="610"/>
      <c r="AU804" s="611">
        <v>3.4000000000000002E-2</v>
      </c>
      <c r="AV804" s="612"/>
      <c r="AW804" s="612"/>
      <c r="AX804" s="622"/>
      <c r="AY804">
        <f t="shared" si="115"/>
        <v>2</v>
      </c>
    </row>
    <row r="805" spans="1:51" ht="24.75" customHeight="1" x14ac:dyDescent="0.15">
      <c r="A805" s="641"/>
      <c r="B805" s="642"/>
      <c r="C805" s="642"/>
      <c r="D805" s="642"/>
      <c r="E805" s="642"/>
      <c r="F805" s="643"/>
      <c r="G805" s="616" t="s">
        <v>784</v>
      </c>
      <c r="H805" s="617"/>
      <c r="I805" s="617"/>
      <c r="J805" s="617"/>
      <c r="K805" s="618"/>
      <c r="L805" s="675" t="s">
        <v>790</v>
      </c>
      <c r="M805" s="676"/>
      <c r="N805" s="676"/>
      <c r="O805" s="676"/>
      <c r="P805" s="676"/>
      <c r="Q805" s="676"/>
      <c r="R805" s="676"/>
      <c r="S805" s="676"/>
      <c r="T805" s="676"/>
      <c r="U805" s="676"/>
      <c r="V805" s="676"/>
      <c r="W805" s="676"/>
      <c r="X805" s="677"/>
      <c r="Y805" s="611">
        <v>2.5000000000000001E-2</v>
      </c>
      <c r="Z805" s="612"/>
      <c r="AA805" s="612"/>
      <c r="AB805" s="622"/>
      <c r="AC805" s="616"/>
      <c r="AD805" s="617"/>
      <c r="AE805" s="617"/>
      <c r="AF805" s="617"/>
      <c r="AG805" s="618"/>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customHeight="1" x14ac:dyDescent="0.15">
      <c r="A806" s="641"/>
      <c r="B806" s="642"/>
      <c r="C806" s="642"/>
      <c r="D806" s="642"/>
      <c r="E806" s="642"/>
      <c r="F806" s="643"/>
      <c r="G806" s="616" t="s">
        <v>785</v>
      </c>
      <c r="H806" s="617"/>
      <c r="I806" s="617"/>
      <c r="J806" s="617"/>
      <c r="K806" s="618"/>
      <c r="L806" s="608" t="s">
        <v>791</v>
      </c>
      <c r="M806" s="609"/>
      <c r="N806" s="609"/>
      <c r="O806" s="609"/>
      <c r="P806" s="609"/>
      <c r="Q806" s="609"/>
      <c r="R806" s="609"/>
      <c r="S806" s="609"/>
      <c r="T806" s="609"/>
      <c r="U806" s="609"/>
      <c r="V806" s="609"/>
      <c r="W806" s="609"/>
      <c r="X806" s="610"/>
      <c r="Y806" s="611">
        <v>1E-3</v>
      </c>
      <c r="Z806" s="612"/>
      <c r="AA806" s="612"/>
      <c r="AB806" s="622"/>
      <c r="AC806" s="616"/>
      <c r="AD806" s="617"/>
      <c r="AE806" s="617"/>
      <c r="AF806" s="617"/>
      <c r="AG806" s="618"/>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customHeight="1" x14ac:dyDescent="0.15">
      <c r="A807" s="641"/>
      <c r="B807" s="642"/>
      <c r="C807" s="642"/>
      <c r="D807" s="642"/>
      <c r="E807" s="642"/>
      <c r="F807" s="643"/>
      <c r="G807" s="616" t="s">
        <v>786</v>
      </c>
      <c r="H807" s="617"/>
      <c r="I807" s="617"/>
      <c r="J807" s="617"/>
      <c r="K807" s="618"/>
      <c r="L807" s="608" t="s">
        <v>793</v>
      </c>
      <c r="M807" s="609"/>
      <c r="N807" s="609"/>
      <c r="O807" s="609"/>
      <c r="P807" s="609"/>
      <c r="Q807" s="609"/>
      <c r="R807" s="609"/>
      <c r="S807" s="609"/>
      <c r="T807" s="609"/>
      <c r="U807" s="609"/>
      <c r="V807" s="609"/>
      <c r="W807" s="609"/>
      <c r="X807" s="610"/>
      <c r="Y807" s="611">
        <v>6.39</v>
      </c>
      <c r="Z807" s="612"/>
      <c r="AA807" s="612"/>
      <c r="AB807" s="622"/>
      <c r="AC807" s="616"/>
      <c r="AD807" s="617"/>
      <c r="AE807" s="617"/>
      <c r="AF807" s="617"/>
      <c r="AG807" s="618"/>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customHeight="1" x14ac:dyDescent="0.15">
      <c r="A808" s="641"/>
      <c r="B808" s="642"/>
      <c r="C808" s="642"/>
      <c r="D808" s="642"/>
      <c r="E808" s="642"/>
      <c r="F808" s="643"/>
      <c r="G808" s="616" t="s">
        <v>787</v>
      </c>
      <c r="H808" s="617"/>
      <c r="I808" s="617"/>
      <c r="J808" s="617"/>
      <c r="K808" s="618"/>
      <c r="L808" s="608" t="s">
        <v>789</v>
      </c>
      <c r="M808" s="609"/>
      <c r="N808" s="609"/>
      <c r="O808" s="609"/>
      <c r="P808" s="609"/>
      <c r="Q808" s="609"/>
      <c r="R808" s="609"/>
      <c r="S808" s="609"/>
      <c r="T808" s="609"/>
      <c r="U808" s="609"/>
      <c r="V808" s="609"/>
      <c r="W808" s="609"/>
      <c r="X808" s="610"/>
      <c r="Y808" s="611">
        <v>0.151</v>
      </c>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customHeight="1" x14ac:dyDescent="0.15">
      <c r="A809" s="641"/>
      <c r="B809" s="642"/>
      <c r="C809" s="642"/>
      <c r="D809" s="642"/>
      <c r="E809" s="642"/>
      <c r="F809" s="643"/>
      <c r="G809" s="616" t="s">
        <v>788</v>
      </c>
      <c r="H809" s="617"/>
      <c r="I809" s="617"/>
      <c r="J809" s="617"/>
      <c r="K809" s="618"/>
      <c r="L809" s="608" t="s">
        <v>792</v>
      </c>
      <c r="M809" s="609"/>
      <c r="N809" s="609"/>
      <c r="O809" s="609"/>
      <c r="P809" s="609"/>
      <c r="Q809" s="609"/>
      <c r="R809" s="609"/>
      <c r="S809" s="609"/>
      <c r="T809" s="609"/>
      <c r="U809" s="609"/>
      <c r="V809" s="609"/>
      <c r="W809" s="609"/>
      <c r="X809" s="610"/>
      <c r="Y809" s="611">
        <v>3</v>
      </c>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thickBot="1" x14ac:dyDescent="0.2">
      <c r="A812" s="641"/>
      <c r="B812" s="642"/>
      <c r="C812" s="642"/>
      <c r="D812" s="642"/>
      <c r="E812" s="642"/>
      <c r="F812" s="643"/>
      <c r="G812" s="833" t="s">
        <v>20</v>
      </c>
      <c r="H812" s="834"/>
      <c r="I812" s="834"/>
      <c r="J812" s="834"/>
      <c r="K812" s="834"/>
      <c r="L812" s="835"/>
      <c r="M812" s="836"/>
      <c r="N812" s="836"/>
      <c r="O812" s="836"/>
      <c r="P812" s="836"/>
      <c r="Q812" s="836"/>
      <c r="R812" s="836"/>
      <c r="S812" s="836"/>
      <c r="T812" s="836"/>
      <c r="U812" s="836"/>
      <c r="V812" s="836"/>
      <c r="W812" s="836"/>
      <c r="X812" s="837"/>
      <c r="Y812" s="838">
        <f>SUM(Y802:AB811)</f>
        <v>11.023</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0.219</v>
      </c>
      <c r="AV812" s="839"/>
      <c r="AW812" s="839"/>
      <c r="AX812" s="841"/>
      <c r="AY812">
        <f t="shared" si="115"/>
        <v>2</v>
      </c>
    </row>
    <row r="813" spans="1:51" ht="24.75" customHeight="1" x14ac:dyDescent="0.15">
      <c r="A813" s="641"/>
      <c r="B813" s="642"/>
      <c r="C813" s="642"/>
      <c r="D813" s="642"/>
      <c r="E813" s="642"/>
      <c r="F813" s="643"/>
      <c r="G813" s="605" t="s">
        <v>811</v>
      </c>
      <c r="H813" s="606"/>
      <c r="I813" s="606"/>
      <c r="J813" s="606"/>
      <c r="K813" s="606"/>
      <c r="L813" s="606"/>
      <c r="M813" s="606"/>
      <c r="N813" s="606"/>
      <c r="O813" s="606"/>
      <c r="P813" s="606"/>
      <c r="Q813" s="606"/>
      <c r="R813" s="606"/>
      <c r="S813" s="606"/>
      <c r="T813" s="606"/>
      <c r="U813" s="606"/>
      <c r="V813" s="606"/>
      <c r="W813" s="606"/>
      <c r="X813" s="606"/>
      <c r="Y813" s="606"/>
      <c r="Z813" s="606"/>
      <c r="AA813" s="606"/>
      <c r="AB813" s="607"/>
      <c r="AC813" s="605" t="s">
        <v>816</v>
      </c>
      <c r="AD813" s="606"/>
      <c r="AE813" s="606"/>
      <c r="AF813" s="606"/>
      <c r="AG813" s="606"/>
      <c r="AH813" s="606"/>
      <c r="AI813" s="606"/>
      <c r="AJ813" s="606"/>
      <c r="AK813" s="606"/>
      <c r="AL813" s="606"/>
      <c r="AM813" s="606"/>
      <c r="AN813" s="606"/>
      <c r="AO813" s="606"/>
      <c r="AP813" s="606"/>
      <c r="AQ813" s="606"/>
      <c r="AR813" s="606"/>
      <c r="AS813" s="606"/>
      <c r="AT813" s="606"/>
      <c r="AU813" s="606"/>
      <c r="AV813" s="606"/>
      <c r="AW813" s="606"/>
      <c r="AX813" s="804"/>
      <c r="AY813">
        <f>COUNTA($G$815,$AC$815)</f>
        <v>2</v>
      </c>
    </row>
    <row r="814" spans="1:51" ht="24.75" customHeight="1" x14ac:dyDescent="0.15">
      <c r="A814" s="641"/>
      <c r="B814" s="642"/>
      <c r="C814" s="642"/>
      <c r="D814" s="642"/>
      <c r="E814" s="642"/>
      <c r="F814" s="643"/>
      <c r="G814" s="822"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09"/>
      <c r="AC814" s="822"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2</v>
      </c>
    </row>
    <row r="815" spans="1:51" ht="24.75" customHeight="1" x14ac:dyDescent="0.15">
      <c r="A815" s="641"/>
      <c r="B815" s="642"/>
      <c r="C815" s="642"/>
      <c r="D815" s="642"/>
      <c r="E815" s="642"/>
      <c r="F815" s="643"/>
      <c r="G815" s="681" t="s">
        <v>795</v>
      </c>
      <c r="H815" s="682"/>
      <c r="I815" s="682"/>
      <c r="J815" s="682"/>
      <c r="K815" s="683"/>
      <c r="L815" s="675" t="s">
        <v>797</v>
      </c>
      <c r="M815" s="676"/>
      <c r="N815" s="676"/>
      <c r="O815" s="676"/>
      <c r="P815" s="676"/>
      <c r="Q815" s="676"/>
      <c r="R815" s="676"/>
      <c r="S815" s="676"/>
      <c r="T815" s="676"/>
      <c r="U815" s="676"/>
      <c r="V815" s="676"/>
      <c r="W815" s="676"/>
      <c r="X815" s="677"/>
      <c r="Y815" s="394">
        <v>0.80900000000000005</v>
      </c>
      <c r="Z815" s="395"/>
      <c r="AA815" s="395"/>
      <c r="AB815" s="396"/>
      <c r="AC815" s="681" t="s">
        <v>812</v>
      </c>
      <c r="AD815" s="682"/>
      <c r="AE815" s="682"/>
      <c r="AF815" s="682"/>
      <c r="AG815" s="683"/>
      <c r="AH815" s="675" t="s">
        <v>813</v>
      </c>
      <c r="AI815" s="676"/>
      <c r="AJ815" s="676"/>
      <c r="AK815" s="676"/>
      <c r="AL815" s="676"/>
      <c r="AM815" s="676"/>
      <c r="AN815" s="676"/>
      <c r="AO815" s="676"/>
      <c r="AP815" s="676"/>
      <c r="AQ815" s="676"/>
      <c r="AR815" s="676"/>
      <c r="AS815" s="676"/>
      <c r="AT815" s="677"/>
      <c r="AU815" s="394">
        <v>5</v>
      </c>
      <c r="AV815" s="395"/>
      <c r="AW815" s="395"/>
      <c r="AX815" s="396"/>
      <c r="AY815">
        <f t="shared" ref="AY815:AY825" si="116">$AY$813</f>
        <v>2</v>
      </c>
    </row>
    <row r="816" spans="1:51" ht="24.75" customHeight="1" x14ac:dyDescent="0.15">
      <c r="A816" s="641"/>
      <c r="B816" s="642"/>
      <c r="C816" s="642"/>
      <c r="D816" s="642"/>
      <c r="E816" s="642"/>
      <c r="F816" s="643"/>
      <c r="G816" s="616" t="s">
        <v>783</v>
      </c>
      <c r="H816" s="617"/>
      <c r="I816" s="617"/>
      <c r="J816" s="617"/>
      <c r="K816" s="618"/>
      <c r="L816" s="608" t="s">
        <v>798</v>
      </c>
      <c r="M816" s="609"/>
      <c r="N816" s="609"/>
      <c r="O816" s="609"/>
      <c r="P816" s="609"/>
      <c r="Q816" s="609"/>
      <c r="R816" s="609"/>
      <c r="S816" s="609"/>
      <c r="T816" s="609"/>
      <c r="U816" s="609"/>
      <c r="V816" s="609"/>
      <c r="W816" s="609"/>
      <c r="X816" s="610"/>
      <c r="Y816" s="611">
        <v>4.5</v>
      </c>
      <c r="Z816" s="612"/>
      <c r="AA816" s="612"/>
      <c r="AB816" s="613"/>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c r="AY816">
        <f t="shared" si="116"/>
        <v>2</v>
      </c>
    </row>
    <row r="817" spans="1:51" ht="24.75" customHeight="1" x14ac:dyDescent="0.15">
      <c r="A817" s="641"/>
      <c r="B817" s="642"/>
      <c r="C817" s="642"/>
      <c r="D817" s="642"/>
      <c r="E817" s="642"/>
      <c r="F817" s="643"/>
      <c r="G817" s="616" t="s">
        <v>784</v>
      </c>
      <c r="H817" s="617"/>
      <c r="I817" s="617"/>
      <c r="J817" s="617"/>
      <c r="K817" s="618"/>
      <c r="L817" s="608" t="s">
        <v>799</v>
      </c>
      <c r="M817" s="609"/>
      <c r="N817" s="609"/>
      <c r="O817" s="609"/>
      <c r="P817" s="609"/>
      <c r="Q817" s="609"/>
      <c r="R817" s="609"/>
      <c r="S817" s="609"/>
      <c r="T817" s="609"/>
      <c r="U817" s="609"/>
      <c r="V817" s="609"/>
      <c r="W817" s="609"/>
      <c r="X817" s="610"/>
      <c r="Y817" s="611">
        <v>0.9</v>
      </c>
      <c r="Z817" s="612"/>
      <c r="AA817" s="612"/>
      <c r="AB817" s="613"/>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c r="AY817">
        <f t="shared" si="116"/>
        <v>2</v>
      </c>
    </row>
    <row r="818" spans="1:51" ht="24.75" customHeight="1" x14ac:dyDescent="0.15">
      <c r="A818" s="641"/>
      <c r="B818" s="642"/>
      <c r="C818" s="642"/>
      <c r="D818" s="642"/>
      <c r="E818" s="642"/>
      <c r="F818" s="643"/>
      <c r="G818" s="616" t="s">
        <v>757</v>
      </c>
      <c r="H818" s="617"/>
      <c r="I818" s="617"/>
      <c r="J818" s="617"/>
      <c r="K818" s="618"/>
      <c r="L818" s="608" t="s">
        <v>800</v>
      </c>
      <c r="M818" s="609"/>
      <c r="N818" s="609"/>
      <c r="O818" s="609"/>
      <c r="P818" s="609"/>
      <c r="Q818" s="609"/>
      <c r="R818" s="609"/>
      <c r="S818" s="609"/>
      <c r="T818" s="609"/>
      <c r="U818" s="609"/>
      <c r="V818" s="609"/>
      <c r="W818" s="609"/>
      <c r="X818" s="610"/>
      <c r="Y818" s="611">
        <v>0.6</v>
      </c>
      <c r="Z818" s="612"/>
      <c r="AA818" s="612"/>
      <c r="AB818" s="613"/>
      <c r="AC818" s="616"/>
      <c r="AD818" s="617"/>
      <c r="AE818" s="617"/>
      <c r="AF818" s="617"/>
      <c r="AG818" s="618"/>
      <c r="AH818" s="608"/>
      <c r="AI818" s="609"/>
      <c r="AJ818" s="609"/>
      <c r="AK818" s="609"/>
      <c r="AL818" s="609"/>
      <c r="AM818" s="609"/>
      <c r="AN818" s="609"/>
      <c r="AO818" s="609"/>
      <c r="AP818" s="609"/>
      <c r="AQ818" s="609"/>
      <c r="AR818" s="609"/>
      <c r="AS818" s="609"/>
      <c r="AT818" s="610"/>
      <c r="AU818" s="611"/>
      <c r="AV818" s="612"/>
      <c r="AW818" s="612"/>
      <c r="AX818" s="613"/>
      <c r="AY818">
        <f t="shared" si="116"/>
        <v>2</v>
      </c>
    </row>
    <row r="819" spans="1:51" ht="24.75" customHeight="1" x14ac:dyDescent="0.15">
      <c r="A819" s="641"/>
      <c r="B819" s="642"/>
      <c r="C819" s="642"/>
      <c r="D819" s="642"/>
      <c r="E819" s="642"/>
      <c r="F819" s="643"/>
      <c r="G819" s="616" t="s">
        <v>796</v>
      </c>
      <c r="H819" s="617"/>
      <c r="I819" s="617"/>
      <c r="J819" s="617"/>
      <c r="K819" s="618"/>
      <c r="L819" s="608" t="s">
        <v>801</v>
      </c>
      <c r="M819" s="609"/>
      <c r="N819" s="609"/>
      <c r="O819" s="609"/>
      <c r="P819" s="609"/>
      <c r="Q819" s="609"/>
      <c r="R819" s="609"/>
      <c r="S819" s="609"/>
      <c r="T819" s="609"/>
      <c r="U819" s="609"/>
      <c r="V819" s="609"/>
      <c r="W819" s="609"/>
      <c r="X819" s="610"/>
      <c r="Y819" s="611">
        <v>1.2</v>
      </c>
      <c r="Z819" s="612"/>
      <c r="AA819" s="612"/>
      <c r="AB819" s="613"/>
      <c r="AC819" s="616"/>
      <c r="AD819" s="617"/>
      <c r="AE819" s="617"/>
      <c r="AF819" s="617"/>
      <c r="AG819" s="618"/>
      <c r="AH819" s="608"/>
      <c r="AI819" s="609"/>
      <c r="AJ819" s="609"/>
      <c r="AK819" s="609"/>
      <c r="AL819" s="609"/>
      <c r="AM819" s="609"/>
      <c r="AN819" s="609"/>
      <c r="AO819" s="609"/>
      <c r="AP819" s="609"/>
      <c r="AQ819" s="609"/>
      <c r="AR819" s="609"/>
      <c r="AS819" s="609"/>
      <c r="AT819" s="610"/>
      <c r="AU819" s="611"/>
      <c r="AV819" s="612"/>
      <c r="AW819" s="612"/>
      <c r="AX819" s="613"/>
      <c r="AY819">
        <f t="shared" si="116"/>
        <v>2</v>
      </c>
    </row>
    <row r="820" spans="1:51" ht="24.75" customHeight="1" x14ac:dyDescent="0.15">
      <c r="A820" s="641"/>
      <c r="B820" s="642"/>
      <c r="C820" s="642"/>
      <c r="D820" s="642"/>
      <c r="E820" s="642"/>
      <c r="F820" s="643"/>
      <c r="G820" s="616" t="s">
        <v>80</v>
      </c>
      <c r="H820" s="617"/>
      <c r="I820" s="617"/>
      <c r="J820" s="617"/>
      <c r="K820" s="618"/>
      <c r="L820" s="608" t="s">
        <v>794</v>
      </c>
      <c r="M820" s="609"/>
      <c r="N820" s="609"/>
      <c r="O820" s="609"/>
      <c r="P820" s="609"/>
      <c r="Q820" s="609"/>
      <c r="R820" s="609"/>
      <c r="S820" s="609"/>
      <c r="T820" s="609"/>
      <c r="U820" s="609"/>
      <c r="V820" s="609"/>
      <c r="W820" s="609"/>
      <c r="X820" s="610"/>
      <c r="Y820" s="611">
        <v>1.0900000000000001</v>
      </c>
      <c r="Z820" s="612"/>
      <c r="AA820" s="612"/>
      <c r="AB820" s="613"/>
      <c r="AC820" s="616"/>
      <c r="AD820" s="617"/>
      <c r="AE820" s="617"/>
      <c r="AF820" s="617"/>
      <c r="AG820" s="618"/>
      <c r="AH820" s="608"/>
      <c r="AI820" s="609"/>
      <c r="AJ820" s="609"/>
      <c r="AK820" s="609"/>
      <c r="AL820" s="609"/>
      <c r="AM820" s="609"/>
      <c r="AN820" s="609"/>
      <c r="AO820" s="609"/>
      <c r="AP820" s="609"/>
      <c r="AQ820" s="609"/>
      <c r="AR820" s="609"/>
      <c r="AS820" s="609"/>
      <c r="AT820" s="610"/>
      <c r="AU820" s="611"/>
      <c r="AV820" s="612"/>
      <c r="AW820" s="612"/>
      <c r="AX820" s="613"/>
      <c r="AY820">
        <f t="shared" si="116"/>
        <v>2</v>
      </c>
    </row>
    <row r="821" spans="1:51" ht="24.75"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c r="AY821">
        <f t="shared" si="116"/>
        <v>2</v>
      </c>
    </row>
    <row r="822" spans="1:51" ht="24.75"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c r="AY822">
        <f t="shared" si="116"/>
        <v>2</v>
      </c>
    </row>
    <row r="823" spans="1:51" ht="24.75"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c r="AY823">
        <f t="shared" si="116"/>
        <v>2</v>
      </c>
    </row>
    <row r="824" spans="1:51" ht="24.75"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c r="AY824">
        <f t="shared" si="116"/>
        <v>2</v>
      </c>
    </row>
    <row r="825" spans="1:51" ht="24.75" customHeight="1" thickBot="1" x14ac:dyDescent="0.2">
      <c r="A825" s="641"/>
      <c r="B825" s="642"/>
      <c r="C825" s="642"/>
      <c r="D825" s="642"/>
      <c r="E825" s="642"/>
      <c r="F825" s="643"/>
      <c r="G825" s="833" t="s">
        <v>20</v>
      </c>
      <c r="H825" s="834"/>
      <c r="I825" s="834"/>
      <c r="J825" s="834"/>
      <c r="K825" s="834"/>
      <c r="L825" s="835"/>
      <c r="M825" s="836"/>
      <c r="N825" s="836"/>
      <c r="O825" s="836"/>
      <c r="P825" s="836"/>
      <c r="Q825" s="836"/>
      <c r="R825" s="836"/>
      <c r="S825" s="836"/>
      <c r="T825" s="836"/>
      <c r="U825" s="836"/>
      <c r="V825" s="836"/>
      <c r="W825" s="836"/>
      <c r="X825" s="837"/>
      <c r="Y825" s="838">
        <f>SUM(Y815:AB824)</f>
        <v>9.0990000000000002</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5</v>
      </c>
      <c r="AV825" s="839"/>
      <c r="AW825" s="839"/>
      <c r="AX825" s="841"/>
      <c r="AY825">
        <f t="shared" si="116"/>
        <v>2</v>
      </c>
    </row>
    <row r="826" spans="1:51" ht="24.75" customHeight="1" x14ac:dyDescent="0.15">
      <c r="A826" s="641"/>
      <c r="B826" s="642"/>
      <c r="C826" s="642"/>
      <c r="D826" s="642"/>
      <c r="E826" s="642"/>
      <c r="F826" s="643"/>
      <c r="G826" s="605" t="s">
        <v>825</v>
      </c>
      <c r="H826" s="606"/>
      <c r="I826" s="606"/>
      <c r="J826" s="606"/>
      <c r="K826" s="606"/>
      <c r="L826" s="606"/>
      <c r="M826" s="606"/>
      <c r="N826" s="606"/>
      <c r="O826" s="606"/>
      <c r="P826" s="606"/>
      <c r="Q826" s="606"/>
      <c r="R826" s="606"/>
      <c r="S826" s="606"/>
      <c r="T826" s="606"/>
      <c r="U826" s="606"/>
      <c r="V826" s="606"/>
      <c r="W826" s="606"/>
      <c r="X826" s="606"/>
      <c r="Y826" s="606"/>
      <c r="Z826" s="606"/>
      <c r="AA826" s="606"/>
      <c r="AB826" s="607"/>
      <c r="AC826" s="605" t="s">
        <v>181</v>
      </c>
      <c r="AD826" s="606"/>
      <c r="AE826" s="606"/>
      <c r="AF826" s="606"/>
      <c r="AG826" s="606"/>
      <c r="AH826" s="606"/>
      <c r="AI826" s="606"/>
      <c r="AJ826" s="606"/>
      <c r="AK826" s="606"/>
      <c r="AL826" s="606"/>
      <c r="AM826" s="606"/>
      <c r="AN826" s="606"/>
      <c r="AO826" s="606"/>
      <c r="AP826" s="606"/>
      <c r="AQ826" s="606"/>
      <c r="AR826" s="606"/>
      <c r="AS826" s="606"/>
      <c r="AT826" s="606"/>
      <c r="AU826" s="606"/>
      <c r="AV826" s="606"/>
      <c r="AW826" s="606"/>
      <c r="AX826" s="804"/>
      <c r="AY826">
        <f>COUNTA($G$828,$AC$828)</f>
        <v>1</v>
      </c>
    </row>
    <row r="827" spans="1:51" ht="24.75" customHeight="1" x14ac:dyDescent="0.15">
      <c r="A827" s="641"/>
      <c r="B827" s="642"/>
      <c r="C827" s="642"/>
      <c r="D827" s="642"/>
      <c r="E827" s="642"/>
      <c r="F827" s="643"/>
      <c r="G827" s="822"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09"/>
      <c r="AC827" s="822"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1</v>
      </c>
    </row>
    <row r="828" spans="1:51" s="16" customFormat="1" ht="39" customHeight="1" x14ac:dyDescent="0.15">
      <c r="A828" s="641"/>
      <c r="B828" s="642"/>
      <c r="C828" s="642"/>
      <c r="D828" s="642"/>
      <c r="E828" s="642"/>
      <c r="F828" s="643"/>
      <c r="G828" s="681" t="s">
        <v>826</v>
      </c>
      <c r="H828" s="682"/>
      <c r="I828" s="682"/>
      <c r="J828" s="682"/>
      <c r="K828" s="683"/>
      <c r="L828" s="675" t="s">
        <v>827</v>
      </c>
      <c r="M828" s="676"/>
      <c r="N828" s="676"/>
      <c r="O828" s="676"/>
      <c r="P828" s="676"/>
      <c r="Q828" s="676"/>
      <c r="R828" s="676"/>
      <c r="S828" s="676"/>
      <c r="T828" s="676"/>
      <c r="U828" s="676"/>
      <c r="V828" s="676"/>
      <c r="W828" s="676"/>
      <c r="X828" s="677"/>
      <c r="Y828" s="394">
        <v>10</v>
      </c>
      <c r="Z828" s="395"/>
      <c r="AA828" s="395"/>
      <c r="AB828" s="663"/>
      <c r="AC828" s="681"/>
      <c r="AD828" s="682"/>
      <c r="AE828" s="682"/>
      <c r="AF828" s="682"/>
      <c r="AG828" s="683"/>
      <c r="AH828" s="675"/>
      <c r="AI828" s="676"/>
      <c r="AJ828" s="676"/>
      <c r="AK828" s="676"/>
      <c r="AL828" s="676"/>
      <c r="AM828" s="676"/>
      <c r="AN828" s="676"/>
      <c r="AO828" s="676"/>
      <c r="AP828" s="676"/>
      <c r="AQ828" s="676"/>
      <c r="AR828" s="676"/>
      <c r="AS828" s="676"/>
      <c r="AT828" s="677"/>
      <c r="AU828" s="394"/>
      <c r="AV828" s="395"/>
      <c r="AW828" s="395"/>
      <c r="AX828" s="396"/>
      <c r="AY828">
        <f t="shared" ref="AY828:AY838" si="117">$AY$826</f>
        <v>1</v>
      </c>
    </row>
    <row r="829" spans="1:51"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c r="AY829">
        <f t="shared" si="117"/>
        <v>1</v>
      </c>
    </row>
    <row r="830" spans="1:51"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c r="AY830">
        <f t="shared" si="117"/>
        <v>1</v>
      </c>
    </row>
    <row r="831" spans="1:51" ht="24.75" hidden="1" customHeight="1" x14ac:dyDescent="0.15">
      <c r="A831" s="641"/>
      <c r="B831" s="642"/>
      <c r="C831" s="642"/>
      <c r="D831" s="642"/>
      <c r="E831" s="642"/>
      <c r="F831" s="643"/>
      <c r="G831" s="616"/>
      <c r="H831" s="617"/>
      <c r="I831" s="617"/>
      <c r="J831" s="617"/>
      <c r="K831" s="618"/>
      <c r="L831" s="608"/>
      <c r="M831" s="609"/>
      <c r="N831" s="609"/>
      <c r="O831" s="609"/>
      <c r="P831" s="609"/>
      <c r="Q831" s="609"/>
      <c r="R831" s="609"/>
      <c r="S831" s="609"/>
      <c r="T831" s="609"/>
      <c r="U831" s="609"/>
      <c r="V831" s="609"/>
      <c r="W831" s="609"/>
      <c r="X831" s="610"/>
      <c r="Y831" s="611"/>
      <c r="Z831" s="612"/>
      <c r="AA831" s="612"/>
      <c r="AB831" s="622"/>
      <c r="AC831" s="616"/>
      <c r="AD831" s="617"/>
      <c r="AE831" s="617"/>
      <c r="AF831" s="617"/>
      <c r="AG831" s="618"/>
      <c r="AH831" s="608"/>
      <c r="AI831" s="609"/>
      <c r="AJ831" s="609"/>
      <c r="AK831" s="609"/>
      <c r="AL831" s="609"/>
      <c r="AM831" s="609"/>
      <c r="AN831" s="609"/>
      <c r="AO831" s="609"/>
      <c r="AP831" s="609"/>
      <c r="AQ831" s="609"/>
      <c r="AR831" s="609"/>
      <c r="AS831" s="609"/>
      <c r="AT831" s="610"/>
      <c r="AU831" s="611"/>
      <c r="AV831" s="612"/>
      <c r="AW831" s="612"/>
      <c r="AX831" s="613"/>
      <c r="AY831">
        <f t="shared" si="117"/>
        <v>1</v>
      </c>
    </row>
    <row r="832" spans="1:51" ht="24.75" hidden="1" customHeight="1" x14ac:dyDescent="0.15">
      <c r="A832" s="641"/>
      <c r="B832" s="642"/>
      <c r="C832" s="642"/>
      <c r="D832" s="642"/>
      <c r="E832" s="642"/>
      <c r="F832" s="643"/>
      <c r="G832" s="616"/>
      <c r="H832" s="617"/>
      <c r="I832" s="617"/>
      <c r="J832" s="617"/>
      <c r="K832" s="618"/>
      <c r="L832" s="608"/>
      <c r="M832" s="609"/>
      <c r="N832" s="609"/>
      <c r="O832" s="609"/>
      <c r="P832" s="609"/>
      <c r="Q832" s="609"/>
      <c r="R832" s="609"/>
      <c r="S832" s="609"/>
      <c r="T832" s="609"/>
      <c r="U832" s="609"/>
      <c r="V832" s="609"/>
      <c r="W832" s="609"/>
      <c r="X832" s="610"/>
      <c r="Y832" s="611"/>
      <c r="Z832" s="612"/>
      <c r="AA832" s="612"/>
      <c r="AB832" s="622"/>
      <c r="AC832" s="616"/>
      <c r="AD832" s="617"/>
      <c r="AE832" s="617"/>
      <c r="AF832" s="617"/>
      <c r="AG832" s="618"/>
      <c r="AH832" s="608"/>
      <c r="AI832" s="609"/>
      <c r="AJ832" s="609"/>
      <c r="AK832" s="609"/>
      <c r="AL832" s="609"/>
      <c r="AM832" s="609"/>
      <c r="AN832" s="609"/>
      <c r="AO832" s="609"/>
      <c r="AP832" s="609"/>
      <c r="AQ832" s="609"/>
      <c r="AR832" s="609"/>
      <c r="AS832" s="609"/>
      <c r="AT832" s="610"/>
      <c r="AU832" s="611"/>
      <c r="AV832" s="612"/>
      <c r="AW832" s="612"/>
      <c r="AX832" s="613"/>
      <c r="AY832">
        <f t="shared" si="117"/>
        <v>1</v>
      </c>
    </row>
    <row r="833" spans="1:51" ht="24.75" hidden="1" customHeight="1" x14ac:dyDescent="0.15">
      <c r="A833" s="641"/>
      <c r="B833" s="642"/>
      <c r="C833" s="642"/>
      <c r="D833" s="642"/>
      <c r="E833" s="642"/>
      <c r="F833" s="643"/>
      <c r="G833" s="616"/>
      <c r="H833" s="617"/>
      <c r="I833" s="617"/>
      <c r="J833" s="617"/>
      <c r="K833" s="618"/>
      <c r="L833" s="608"/>
      <c r="M833" s="609"/>
      <c r="N833" s="609"/>
      <c r="O833" s="609"/>
      <c r="P833" s="609"/>
      <c r="Q833" s="609"/>
      <c r="R833" s="609"/>
      <c r="S833" s="609"/>
      <c r="T833" s="609"/>
      <c r="U833" s="609"/>
      <c r="V833" s="609"/>
      <c r="W833" s="609"/>
      <c r="X833" s="610"/>
      <c r="Y833" s="611"/>
      <c r="Z833" s="612"/>
      <c r="AA833" s="612"/>
      <c r="AB833" s="622"/>
      <c r="AC833" s="616"/>
      <c r="AD833" s="617"/>
      <c r="AE833" s="617"/>
      <c r="AF833" s="617"/>
      <c r="AG833" s="618"/>
      <c r="AH833" s="608"/>
      <c r="AI833" s="609"/>
      <c r="AJ833" s="609"/>
      <c r="AK833" s="609"/>
      <c r="AL833" s="609"/>
      <c r="AM833" s="609"/>
      <c r="AN833" s="609"/>
      <c r="AO833" s="609"/>
      <c r="AP833" s="609"/>
      <c r="AQ833" s="609"/>
      <c r="AR833" s="609"/>
      <c r="AS833" s="609"/>
      <c r="AT833" s="610"/>
      <c r="AU833" s="611"/>
      <c r="AV833" s="612"/>
      <c r="AW833" s="612"/>
      <c r="AX833" s="613"/>
      <c r="AY833">
        <f t="shared" si="117"/>
        <v>1</v>
      </c>
    </row>
    <row r="834" spans="1:51" ht="24.75" hidden="1" customHeight="1" x14ac:dyDescent="0.15">
      <c r="A834" s="641"/>
      <c r="B834" s="642"/>
      <c r="C834" s="642"/>
      <c r="D834" s="642"/>
      <c r="E834" s="642"/>
      <c r="F834" s="643"/>
      <c r="G834" s="616"/>
      <c r="H834" s="617"/>
      <c r="I834" s="617"/>
      <c r="J834" s="617"/>
      <c r="K834" s="618"/>
      <c r="L834" s="608"/>
      <c r="M834" s="609"/>
      <c r="N834" s="609"/>
      <c r="O834" s="609"/>
      <c r="P834" s="609"/>
      <c r="Q834" s="609"/>
      <c r="R834" s="609"/>
      <c r="S834" s="609"/>
      <c r="T834" s="609"/>
      <c r="U834" s="609"/>
      <c r="V834" s="609"/>
      <c r="W834" s="609"/>
      <c r="X834" s="610"/>
      <c r="Y834" s="611"/>
      <c r="Z834" s="612"/>
      <c r="AA834" s="612"/>
      <c r="AB834" s="622"/>
      <c r="AC834" s="616"/>
      <c r="AD834" s="617"/>
      <c r="AE834" s="617"/>
      <c r="AF834" s="617"/>
      <c r="AG834" s="618"/>
      <c r="AH834" s="608"/>
      <c r="AI834" s="609"/>
      <c r="AJ834" s="609"/>
      <c r="AK834" s="609"/>
      <c r="AL834" s="609"/>
      <c r="AM834" s="609"/>
      <c r="AN834" s="609"/>
      <c r="AO834" s="609"/>
      <c r="AP834" s="609"/>
      <c r="AQ834" s="609"/>
      <c r="AR834" s="609"/>
      <c r="AS834" s="609"/>
      <c r="AT834" s="610"/>
      <c r="AU834" s="611"/>
      <c r="AV834" s="612"/>
      <c r="AW834" s="612"/>
      <c r="AX834" s="613"/>
      <c r="AY834">
        <f t="shared" si="117"/>
        <v>1</v>
      </c>
    </row>
    <row r="835" spans="1:51" ht="24.75" hidden="1" customHeight="1" x14ac:dyDescent="0.15">
      <c r="A835" s="641"/>
      <c r="B835" s="642"/>
      <c r="C835" s="642"/>
      <c r="D835" s="642"/>
      <c r="E835" s="642"/>
      <c r="F835" s="643"/>
      <c r="G835" s="616"/>
      <c r="H835" s="617"/>
      <c r="I835" s="617"/>
      <c r="J835" s="617"/>
      <c r="K835" s="618"/>
      <c r="L835" s="608"/>
      <c r="M835" s="609"/>
      <c r="N835" s="609"/>
      <c r="O835" s="609"/>
      <c r="P835" s="609"/>
      <c r="Q835" s="609"/>
      <c r="R835" s="609"/>
      <c r="S835" s="609"/>
      <c r="T835" s="609"/>
      <c r="U835" s="609"/>
      <c r="V835" s="609"/>
      <c r="W835" s="609"/>
      <c r="X835" s="610"/>
      <c r="Y835" s="611"/>
      <c r="Z835" s="612"/>
      <c r="AA835" s="612"/>
      <c r="AB835" s="622"/>
      <c r="AC835" s="616"/>
      <c r="AD835" s="617"/>
      <c r="AE835" s="617"/>
      <c r="AF835" s="617"/>
      <c r="AG835" s="618"/>
      <c r="AH835" s="608"/>
      <c r="AI835" s="609"/>
      <c r="AJ835" s="609"/>
      <c r="AK835" s="609"/>
      <c r="AL835" s="609"/>
      <c r="AM835" s="609"/>
      <c r="AN835" s="609"/>
      <c r="AO835" s="609"/>
      <c r="AP835" s="609"/>
      <c r="AQ835" s="609"/>
      <c r="AR835" s="609"/>
      <c r="AS835" s="609"/>
      <c r="AT835" s="610"/>
      <c r="AU835" s="611"/>
      <c r="AV835" s="612"/>
      <c r="AW835" s="612"/>
      <c r="AX835" s="613"/>
      <c r="AY835">
        <f t="shared" si="117"/>
        <v>1</v>
      </c>
    </row>
    <row r="836" spans="1:51" ht="24.75" hidden="1" customHeight="1" x14ac:dyDescent="0.15">
      <c r="A836" s="641"/>
      <c r="B836" s="642"/>
      <c r="C836" s="642"/>
      <c r="D836" s="642"/>
      <c r="E836" s="642"/>
      <c r="F836" s="643"/>
      <c r="G836" s="616"/>
      <c r="H836" s="617"/>
      <c r="I836" s="617"/>
      <c r="J836" s="617"/>
      <c r="K836" s="618"/>
      <c r="L836" s="608"/>
      <c r="M836" s="609"/>
      <c r="N836" s="609"/>
      <c r="O836" s="609"/>
      <c r="P836" s="609"/>
      <c r="Q836" s="609"/>
      <c r="R836" s="609"/>
      <c r="S836" s="609"/>
      <c r="T836" s="609"/>
      <c r="U836" s="609"/>
      <c r="V836" s="609"/>
      <c r="W836" s="609"/>
      <c r="X836" s="610"/>
      <c r="Y836" s="611"/>
      <c r="Z836" s="612"/>
      <c r="AA836" s="612"/>
      <c r="AB836" s="622"/>
      <c r="AC836" s="616"/>
      <c r="AD836" s="617"/>
      <c r="AE836" s="617"/>
      <c r="AF836" s="617"/>
      <c r="AG836" s="618"/>
      <c r="AH836" s="608"/>
      <c r="AI836" s="609"/>
      <c r="AJ836" s="609"/>
      <c r="AK836" s="609"/>
      <c r="AL836" s="609"/>
      <c r="AM836" s="609"/>
      <c r="AN836" s="609"/>
      <c r="AO836" s="609"/>
      <c r="AP836" s="609"/>
      <c r="AQ836" s="609"/>
      <c r="AR836" s="609"/>
      <c r="AS836" s="609"/>
      <c r="AT836" s="610"/>
      <c r="AU836" s="611"/>
      <c r="AV836" s="612"/>
      <c r="AW836" s="612"/>
      <c r="AX836" s="613"/>
      <c r="AY836">
        <f t="shared" si="117"/>
        <v>1</v>
      </c>
    </row>
    <row r="837" spans="1:51" ht="24.75" customHeight="1" x14ac:dyDescent="0.15">
      <c r="A837" s="641"/>
      <c r="B837" s="642"/>
      <c r="C837" s="642"/>
      <c r="D837" s="642"/>
      <c r="E837" s="642"/>
      <c r="F837" s="643"/>
      <c r="G837" s="616"/>
      <c r="H837" s="617"/>
      <c r="I837" s="617"/>
      <c r="J837" s="617"/>
      <c r="K837" s="618"/>
      <c r="L837" s="608"/>
      <c r="M837" s="609"/>
      <c r="N837" s="609"/>
      <c r="O837" s="609"/>
      <c r="P837" s="609"/>
      <c r="Q837" s="609"/>
      <c r="R837" s="609"/>
      <c r="S837" s="609"/>
      <c r="T837" s="609"/>
      <c r="U837" s="609"/>
      <c r="V837" s="609"/>
      <c r="W837" s="609"/>
      <c r="X837" s="610"/>
      <c r="Y837" s="611"/>
      <c r="Z837" s="612"/>
      <c r="AA837" s="612"/>
      <c r="AB837" s="622"/>
      <c r="AC837" s="616"/>
      <c r="AD837" s="617"/>
      <c r="AE837" s="617"/>
      <c r="AF837" s="617"/>
      <c r="AG837" s="618"/>
      <c r="AH837" s="608"/>
      <c r="AI837" s="609"/>
      <c r="AJ837" s="609"/>
      <c r="AK837" s="609"/>
      <c r="AL837" s="609"/>
      <c r="AM837" s="609"/>
      <c r="AN837" s="609"/>
      <c r="AO837" s="609"/>
      <c r="AP837" s="609"/>
      <c r="AQ837" s="609"/>
      <c r="AR837" s="609"/>
      <c r="AS837" s="609"/>
      <c r="AT837" s="610"/>
      <c r="AU837" s="611"/>
      <c r="AV837" s="612"/>
      <c r="AW837" s="612"/>
      <c r="AX837" s="613"/>
      <c r="AY837">
        <f t="shared" si="117"/>
        <v>1</v>
      </c>
    </row>
    <row r="838" spans="1:51" ht="24.75" customHeight="1" x14ac:dyDescent="0.15">
      <c r="A838" s="641"/>
      <c r="B838" s="642"/>
      <c r="C838" s="642"/>
      <c r="D838" s="642"/>
      <c r="E838" s="642"/>
      <c r="F838" s="643"/>
      <c r="G838" s="833" t="s">
        <v>20</v>
      </c>
      <c r="H838" s="834"/>
      <c r="I838" s="834"/>
      <c r="J838" s="834"/>
      <c r="K838" s="834"/>
      <c r="L838" s="835"/>
      <c r="M838" s="836"/>
      <c r="N838" s="836"/>
      <c r="O838" s="836"/>
      <c r="P838" s="836"/>
      <c r="Q838" s="836"/>
      <c r="R838" s="836"/>
      <c r="S838" s="836"/>
      <c r="T838" s="836"/>
      <c r="U838" s="836"/>
      <c r="V838" s="836"/>
      <c r="W838" s="836"/>
      <c r="X838" s="837"/>
      <c r="Y838" s="838">
        <f>SUM(Y828:AB837)</f>
        <v>10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1</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362</v>
      </c>
      <c r="AI844" s="360"/>
      <c r="AJ844" s="360"/>
      <c r="AK844" s="360"/>
      <c r="AL844" s="360" t="s">
        <v>21</v>
      </c>
      <c r="AM844" s="360"/>
      <c r="AN844" s="360"/>
      <c r="AO844" s="364"/>
      <c r="AP844" s="365" t="s">
        <v>297</v>
      </c>
      <c r="AQ844" s="365"/>
      <c r="AR844" s="365"/>
      <c r="AS844" s="365"/>
      <c r="AT844" s="365"/>
      <c r="AU844" s="365"/>
      <c r="AV844" s="365"/>
      <c r="AW844" s="365"/>
      <c r="AX844" s="365"/>
    </row>
    <row r="845" spans="1:51" ht="36.75" customHeight="1" x14ac:dyDescent="0.15">
      <c r="A845" s="379">
        <v>1</v>
      </c>
      <c r="B845" s="379">
        <v>1</v>
      </c>
      <c r="C845" s="358" t="s">
        <v>761</v>
      </c>
      <c r="D845" s="343"/>
      <c r="E845" s="343"/>
      <c r="F845" s="343"/>
      <c r="G845" s="343"/>
      <c r="H845" s="343"/>
      <c r="I845" s="343"/>
      <c r="J845" s="344">
        <v>8000020130001</v>
      </c>
      <c r="K845" s="345"/>
      <c r="L845" s="345"/>
      <c r="M845" s="345"/>
      <c r="N845" s="345"/>
      <c r="O845" s="345"/>
      <c r="P845" s="346" t="s">
        <v>771</v>
      </c>
      <c r="Q845" s="346"/>
      <c r="R845" s="346"/>
      <c r="S845" s="346"/>
      <c r="T845" s="346"/>
      <c r="U845" s="346"/>
      <c r="V845" s="346"/>
      <c r="W845" s="346"/>
      <c r="X845" s="346"/>
      <c r="Y845" s="347">
        <v>30</v>
      </c>
      <c r="Z845" s="348"/>
      <c r="AA845" s="348"/>
      <c r="AB845" s="349"/>
      <c r="AC845" s="350" t="s">
        <v>772</v>
      </c>
      <c r="AD845" s="351"/>
      <c r="AE845" s="351"/>
      <c r="AF845" s="351"/>
      <c r="AG845" s="351"/>
      <c r="AH845" s="368" t="s">
        <v>401</v>
      </c>
      <c r="AI845" s="369"/>
      <c r="AJ845" s="369"/>
      <c r="AK845" s="370"/>
      <c r="AL845" s="368" t="s">
        <v>401</v>
      </c>
      <c r="AM845" s="369"/>
      <c r="AN845" s="369"/>
      <c r="AO845" s="370"/>
      <c r="AP845" s="357" t="s">
        <v>711</v>
      </c>
      <c r="AQ845" s="357"/>
      <c r="AR845" s="357"/>
      <c r="AS845" s="357"/>
      <c r="AT845" s="357"/>
      <c r="AU845" s="357"/>
      <c r="AV845" s="357"/>
      <c r="AW845" s="357"/>
      <c r="AX845" s="357"/>
    </row>
    <row r="846" spans="1:51" ht="36.75" customHeight="1" x14ac:dyDescent="0.15">
      <c r="A846" s="379">
        <v>2</v>
      </c>
      <c r="B846" s="379">
        <v>1</v>
      </c>
      <c r="C846" s="358" t="s">
        <v>762</v>
      </c>
      <c r="D846" s="343"/>
      <c r="E846" s="343"/>
      <c r="F846" s="343"/>
      <c r="G846" s="343"/>
      <c r="H846" s="343"/>
      <c r="I846" s="343"/>
      <c r="J846" s="344">
        <v>4000020270008</v>
      </c>
      <c r="K846" s="345"/>
      <c r="L846" s="345"/>
      <c r="M846" s="345"/>
      <c r="N846" s="345"/>
      <c r="O846" s="345"/>
      <c r="P846" s="346" t="s">
        <v>771</v>
      </c>
      <c r="Q846" s="346"/>
      <c r="R846" s="346"/>
      <c r="S846" s="346"/>
      <c r="T846" s="346"/>
      <c r="U846" s="346"/>
      <c r="V846" s="346"/>
      <c r="W846" s="346"/>
      <c r="X846" s="346"/>
      <c r="Y846" s="347">
        <v>30</v>
      </c>
      <c r="Z846" s="348"/>
      <c r="AA846" s="348"/>
      <c r="AB846" s="349"/>
      <c r="AC846" s="350" t="s">
        <v>772</v>
      </c>
      <c r="AD846" s="351"/>
      <c r="AE846" s="351"/>
      <c r="AF846" s="351"/>
      <c r="AG846" s="351"/>
      <c r="AH846" s="368" t="s">
        <v>401</v>
      </c>
      <c r="AI846" s="369"/>
      <c r="AJ846" s="369"/>
      <c r="AK846" s="370"/>
      <c r="AL846" s="368" t="s">
        <v>401</v>
      </c>
      <c r="AM846" s="369"/>
      <c r="AN846" s="369"/>
      <c r="AO846" s="370"/>
      <c r="AP846" s="357" t="s">
        <v>711</v>
      </c>
      <c r="AQ846" s="357"/>
      <c r="AR846" s="357"/>
      <c r="AS846" s="357"/>
      <c r="AT846" s="357"/>
      <c r="AU846" s="357"/>
      <c r="AV846" s="357"/>
      <c r="AW846" s="357"/>
      <c r="AX846" s="357"/>
      <c r="AY846">
        <f>COUNTA($C$846)</f>
        <v>1</v>
      </c>
    </row>
    <row r="847" spans="1:51" ht="36.75" customHeight="1" x14ac:dyDescent="0.15">
      <c r="A847" s="379">
        <v>3</v>
      </c>
      <c r="B847" s="379">
        <v>1</v>
      </c>
      <c r="C847" s="358" t="s">
        <v>763</v>
      </c>
      <c r="D847" s="343"/>
      <c r="E847" s="343"/>
      <c r="F847" s="343"/>
      <c r="G847" s="343"/>
      <c r="H847" s="343"/>
      <c r="I847" s="343"/>
      <c r="J847" s="344">
        <v>8000020280003</v>
      </c>
      <c r="K847" s="345"/>
      <c r="L847" s="345"/>
      <c r="M847" s="345"/>
      <c r="N847" s="345"/>
      <c r="O847" s="345"/>
      <c r="P847" s="346" t="s">
        <v>771</v>
      </c>
      <c r="Q847" s="346"/>
      <c r="R847" s="346"/>
      <c r="S847" s="346"/>
      <c r="T847" s="346"/>
      <c r="U847" s="346"/>
      <c r="V847" s="346"/>
      <c r="W847" s="346"/>
      <c r="X847" s="346"/>
      <c r="Y847" s="347">
        <v>25</v>
      </c>
      <c r="Z847" s="348"/>
      <c r="AA847" s="348"/>
      <c r="AB847" s="349"/>
      <c r="AC847" s="350" t="s">
        <v>772</v>
      </c>
      <c r="AD847" s="351"/>
      <c r="AE847" s="351"/>
      <c r="AF847" s="351"/>
      <c r="AG847" s="351"/>
      <c r="AH847" s="368" t="s">
        <v>401</v>
      </c>
      <c r="AI847" s="369"/>
      <c r="AJ847" s="369"/>
      <c r="AK847" s="370"/>
      <c r="AL847" s="368" t="s">
        <v>401</v>
      </c>
      <c r="AM847" s="369"/>
      <c r="AN847" s="369"/>
      <c r="AO847" s="370"/>
      <c r="AP847" s="357" t="s">
        <v>711</v>
      </c>
      <c r="AQ847" s="357"/>
      <c r="AR847" s="357"/>
      <c r="AS847" s="357"/>
      <c r="AT847" s="357"/>
      <c r="AU847" s="357"/>
      <c r="AV847" s="357"/>
      <c r="AW847" s="357"/>
      <c r="AX847" s="357"/>
      <c r="AY847">
        <f>COUNTA($C$847)</f>
        <v>1</v>
      </c>
    </row>
    <row r="848" spans="1:51" ht="36.75" customHeight="1" x14ac:dyDescent="0.15">
      <c r="A848" s="379">
        <v>4</v>
      </c>
      <c r="B848" s="379">
        <v>1</v>
      </c>
      <c r="C848" s="358" t="s">
        <v>764</v>
      </c>
      <c r="D848" s="343"/>
      <c r="E848" s="343"/>
      <c r="F848" s="343"/>
      <c r="G848" s="343"/>
      <c r="H848" s="343"/>
      <c r="I848" s="343"/>
      <c r="J848" s="344">
        <v>2000020080004</v>
      </c>
      <c r="K848" s="345"/>
      <c r="L848" s="345"/>
      <c r="M848" s="345"/>
      <c r="N848" s="345"/>
      <c r="O848" s="345"/>
      <c r="P848" s="346" t="s">
        <v>771</v>
      </c>
      <c r="Q848" s="346"/>
      <c r="R848" s="346"/>
      <c r="S848" s="346"/>
      <c r="T848" s="346"/>
      <c r="U848" s="346"/>
      <c r="V848" s="346"/>
      <c r="W848" s="346"/>
      <c r="X848" s="346"/>
      <c r="Y848" s="347">
        <v>10</v>
      </c>
      <c r="Z848" s="348"/>
      <c r="AA848" s="348"/>
      <c r="AB848" s="349"/>
      <c r="AC848" s="350" t="s">
        <v>772</v>
      </c>
      <c r="AD848" s="351"/>
      <c r="AE848" s="351"/>
      <c r="AF848" s="351"/>
      <c r="AG848" s="351"/>
      <c r="AH848" s="368" t="s">
        <v>401</v>
      </c>
      <c r="AI848" s="369"/>
      <c r="AJ848" s="369"/>
      <c r="AK848" s="370"/>
      <c r="AL848" s="368" t="s">
        <v>401</v>
      </c>
      <c r="AM848" s="369"/>
      <c r="AN848" s="369"/>
      <c r="AO848" s="370"/>
      <c r="AP848" s="357" t="s">
        <v>711</v>
      </c>
      <c r="AQ848" s="357"/>
      <c r="AR848" s="357"/>
      <c r="AS848" s="357"/>
      <c r="AT848" s="357"/>
      <c r="AU848" s="357"/>
      <c r="AV848" s="357"/>
      <c r="AW848" s="357"/>
      <c r="AX848" s="357"/>
      <c r="AY848">
        <f>COUNTA($C$848)</f>
        <v>1</v>
      </c>
    </row>
    <row r="849" spans="1:51" ht="36.75" customHeight="1" x14ac:dyDescent="0.15">
      <c r="A849" s="379">
        <v>5</v>
      </c>
      <c r="B849" s="379">
        <v>1</v>
      </c>
      <c r="C849" s="380" t="s">
        <v>776</v>
      </c>
      <c r="D849" s="381"/>
      <c r="E849" s="381"/>
      <c r="F849" s="381"/>
      <c r="G849" s="381"/>
      <c r="H849" s="381"/>
      <c r="I849" s="382"/>
      <c r="J849" s="911">
        <v>4000020120006</v>
      </c>
      <c r="K849" s="912"/>
      <c r="L849" s="912"/>
      <c r="M849" s="912"/>
      <c r="N849" s="912"/>
      <c r="O849" s="913"/>
      <c r="P849" s="917" t="s">
        <v>771</v>
      </c>
      <c r="Q849" s="918"/>
      <c r="R849" s="918"/>
      <c r="S849" s="918"/>
      <c r="T849" s="918"/>
      <c r="U849" s="918"/>
      <c r="V849" s="918"/>
      <c r="W849" s="918"/>
      <c r="X849" s="919"/>
      <c r="Y849" s="347">
        <v>3</v>
      </c>
      <c r="Z849" s="348"/>
      <c r="AA849" s="348"/>
      <c r="AB849" s="349"/>
      <c r="AC849" s="350" t="s">
        <v>772</v>
      </c>
      <c r="AD849" s="351"/>
      <c r="AE849" s="351"/>
      <c r="AF849" s="351"/>
      <c r="AG849" s="351"/>
      <c r="AH849" s="368" t="s">
        <v>401</v>
      </c>
      <c r="AI849" s="369"/>
      <c r="AJ849" s="369"/>
      <c r="AK849" s="370"/>
      <c r="AL849" s="368" t="s">
        <v>401</v>
      </c>
      <c r="AM849" s="369"/>
      <c r="AN849" s="369"/>
      <c r="AO849" s="370"/>
      <c r="AP849" s="357" t="s">
        <v>711</v>
      </c>
      <c r="AQ849" s="357"/>
      <c r="AR849" s="357"/>
      <c r="AS849" s="357"/>
      <c r="AT849" s="357"/>
      <c r="AU849" s="357"/>
      <c r="AV849" s="357"/>
      <c r="AW849" s="357"/>
      <c r="AX849" s="357"/>
      <c r="AY849">
        <f>COUNTA($C$849)</f>
        <v>1</v>
      </c>
    </row>
    <row r="850" spans="1:51" ht="36.75" customHeight="1" x14ac:dyDescent="0.15">
      <c r="A850" s="379">
        <v>6</v>
      </c>
      <c r="B850" s="379">
        <v>1</v>
      </c>
      <c r="C850" s="380" t="s">
        <v>765</v>
      </c>
      <c r="D850" s="381"/>
      <c r="E850" s="381"/>
      <c r="F850" s="381"/>
      <c r="G850" s="381"/>
      <c r="H850" s="381"/>
      <c r="I850" s="382"/>
      <c r="J850" s="911">
        <v>5000020150002</v>
      </c>
      <c r="K850" s="912"/>
      <c r="L850" s="912"/>
      <c r="M850" s="912"/>
      <c r="N850" s="912"/>
      <c r="O850" s="913"/>
      <c r="P850" s="917" t="s">
        <v>771</v>
      </c>
      <c r="Q850" s="918"/>
      <c r="R850" s="918"/>
      <c r="S850" s="918"/>
      <c r="T850" s="918"/>
      <c r="U850" s="918"/>
      <c r="V850" s="918"/>
      <c r="W850" s="918"/>
      <c r="X850" s="919"/>
      <c r="Y850" s="347">
        <v>2.2000000000000002</v>
      </c>
      <c r="Z850" s="348"/>
      <c r="AA850" s="348"/>
      <c r="AB850" s="349"/>
      <c r="AC850" s="350" t="s">
        <v>772</v>
      </c>
      <c r="AD850" s="351"/>
      <c r="AE850" s="351"/>
      <c r="AF850" s="351"/>
      <c r="AG850" s="351"/>
      <c r="AH850" s="368" t="s">
        <v>401</v>
      </c>
      <c r="AI850" s="369"/>
      <c r="AJ850" s="369"/>
      <c r="AK850" s="370"/>
      <c r="AL850" s="368" t="s">
        <v>401</v>
      </c>
      <c r="AM850" s="369"/>
      <c r="AN850" s="369"/>
      <c r="AO850" s="370"/>
      <c r="AP850" s="357" t="s">
        <v>711</v>
      </c>
      <c r="AQ850" s="357"/>
      <c r="AR850" s="357"/>
      <c r="AS850" s="357"/>
      <c r="AT850" s="357"/>
      <c r="AU850" s="357"/>
      <c r="AV850" s="357"/>
      <c r="AW850" s="357"/>
      <c r="AX850" s="357"/>
      <c r="AY850">
        <f>COUNTA($C$850)</f>
        <v>1</v>
      </c>
    </row>
    <row r="851" spans="1:51" ht="36.75" customHeight="1" x14ac:dyDescent="0.15">
      <c r="A851" s="379">
        <v>7</v>
      </c>
      <c r="B851" s="379">
        <v>1</v>
      </c>
      <c r="C851" s="380" t="s">
        <v>766</v>
      </c>
      <c r="D851" s="381"/>
      <c r="E851" s="381"/>
      <c r="F851" s="381"/>
      <c r="G851" s="381"/>
      <c r="H851" s="381"/>
      <c r="I851" s="382"/>
      <c r="J851" s="911">
        <v>2000020020001</v>
      </c>
      <c r="K851" s="912"/>
      <c r="L851" s="912"/>
      <c r="M851" s="912"/>
      <c r="N851" s="912"/>
      <c r="O851" s="913"/>
      <c r="P851" s="917" t="s">
        <v>771</v>
      </c>
      <c r="Q851" s="918"/>
      <c r="R851" s="918"/>
      <c r="S851" s="918"/>
      <c r="T851" s="918"/>
      <c r="U851" s="918"/>
      <c r="V851" s="918"/>
      <c r="W851" s="918"/>
      <c r="X851" s="919"/>
      <c r="Y851" s="347">
        <v>1.9</v>
      </c>
      <c r="Z851" s="348"/>
      <c r="AA851" s="348"/>
      <c r="AB851" s="349"/>
      <c r="AC851" s="350" t="s">
        <v>772</v>
      </c>
      <c r="AD851" s="351"/>
      <c r="AE851" s="351"/>
      <c r="AF851" s="351"/>
      <c r="AG851" s="351"/>
      <c r="AH851" s="368" t="s">
        <v>401</v>
      </c>
      <c r="AI851" s="369"/>
      <c r="AJ851" s="369"/>
      <c r="AK851" s="370"/>
      <c r="AL851" s="368" t="s">
        <v>401</v>
      </c>
      <c r="AM851" s="369"/>
      <c r="AN851" s="369"/>
      <c r="AO851" s="370"/>
      <c r="AP851" s="357" t="s">
        <v>711</v>
      </c>
      <c r="AQ851" s="357"/>
      <c r="AR851" s="357"/>
      <c r="AS851" s="357"/>
      <c r="AT851" s="357"/>
      <c r="AU851" s="357"/>
      <c r="AV851" s="357"/>
      <c r="AW851" s="357"/>
      <c r="AX851" s="357"/>
      <c r="AY851">
        <f>COUNTA($C$851)</f>
        <v>1</v>
      </c>
    </row>
    <row r="852" spans="1:51" ht="36.75" customHeight="1" x14ac:dyDescent="0.15">
      <c r="A852" s="379">
        <v>8</v>
      </c>
      <c r="B852" s="379">
        <v>1</v>
      </c>
      <c r="C852" s="380" t="s">
        <v>767</v>
      </c>
      <c r="D852" s="381"/>
      <c r="E852" s="381"/>
      <c r="F852" s="381"/>
      <c r="G852" s="381"/>
      <c r="H852" s="381"/>
      <c r="I852" s="382"/>
      <c r="J852" s="911">
        <v>1000020470007</v>
      </c>
      <c r="K852" s="912"/>
      <c r="L852" s="912"/>
      <c r="M852" s="912"/>
      <c r="N852" s="912"/>
      <c r="O852" s="913"/>
      <c r="P852" s="346" t="s">
        <v>771</v>
      </c>
      <c r="Q852" s="346"/>
      <c r="R852" s="346"/>
      <c r="S852" s="346"/>
      <c r="T852" s="346"/>
      <c r="U852" s="346"/>
      <c r="V852" s="346"/>
      <c r="W852" s="346"/>
      <c r="X852" s="346"/>
      <c r="Y852" s="347">
        <v>1.8</v>
      </c>
      <c r="Z852" s="348"/>
      <c r="AA852" s="348"/>
      <c r="AB852" s="349"/>
      <c r="AC852" s="350" t="s">
        <v>772</v>
      </c>
      <c r="AD852" s="351"/>
      <c r="AE852" s="351"/>
      <c r="AF852" s="351"/>
      <c r="AG852" s="351"/>
      <c r="AH852" s="368" t="s">
        <v>401</v>
      </c>
      <c r="AI852" s="369"/>
      <c r="AJ852" s="369"/>
      <c r="AK852" s="370"/>
      <c r="AL852" s="368" t="s">
        <v>401</v>
      </c>
      <c r="AM852" s="369"/>
      <c r="AN852" s="369"/>
      <c r="AO852" s="370"/>
      <c r="AP852" s="357" t="s">
        <v>711</v>
      </c>
      <c r="AQ852" s="357"/>
      <c r="AR852" s="357"/>
      <c r="AS852" s="357"/>
      <c r="AT852" s="357"/>
      <c r="AU852" s="357"/>
      <c r="AV852" s="357"/>
      <c r="AW852" s="357"/>
      <c r="AX852" s="357"/>
      <c r="AY852">
        <f>COUNTA($C$852)</f>
        <v>1</v>
      </c>
    </row>
    <row r="853" spans="1:51" ht="36.75" customHeight="1" x14ac:dyDescent="0.15">
      <c r="A853" s="379">
        <v>9</v>
      </c>
      <c r="B853" s="379">
        <v>1</v>
      </c>
      <c r="C853" s="380" t="s">
        <v>778</v>
      </c>
      <c r="D853" s="381"/>
      <c r="E853" s="381"/>
      <c r="F853" s="381"/>
      <c r="G853" s="381"/>
      <c r="H853" s="381"/>
      <c r="I853" s="382"/>
      <c r="J853" s="911">
        <v>5000020240001</v>
      </c>
      <c r="K853" s="912"/>
      <c r="L853" s="912"/>
      <c r="M853" s="912"/>
      <c r="N853" s="912"/>
      <c r="O853" s="913"/>
      <c r="P853" s="346" t="s">
        <v>771</v>
      </c>
      <c r="Q853" s="346"/>
      <c r="R853" s="346"/>
      <c r="S853" s="346"/>
      <c r="T853" s="346"/>
      <c r="U853" s="346"/>
      <c r="V853" s="346"/>
      <c r="W853" s="346"/>
      <c r="X853" s="346"/>
      <c r="Y853" s="347">
        <v>0.8</v>
      </c>
      <c r="Z853" s="348"/>
      <c r="AA853" s="348"/>
      <c r="AB853" s="349"/>
      <c r="AC853" s="350" t="s">
        <v>772</v>
      </c>
      <c r="AD853" s="351"/>
      <c r="AE853" s="351"/>
      <c r="AF853" s="351"/>
      <c r="AG853" s="351"/>
      <c r="AH853" s="368" t="s">
        <v>401</v>
      </c>
      <c r="AI853" s="369"/>
      <c r="AJ853" s="369"/>
      <c r="AK853" s="370"/>
      <c r="AL853" s="368" t="s">
        <v>401</v>
      </c>
      <c r="AM853" s="369"/>
      <c r="AN853" s="369"/>
      <c r="AO853" s="370"/>
      <c r="AP853" s="357" t="s">
        <v>711</v>
      </c>
      <c r="AQ853" s="357"/>
      <c r="AR853" s="357"/>
      <c r="AS853" s="357"/>
      <c r="AT853" s="357"/>
      <c r="AU853" s="357"/>
      <c r="AV853" s="357"/>
      <c r="AW853" s="357"/>
      <c r="AX853" s="357"/>
      <c r="AY853">
        <f>COUNTA($C$853)</f>
        <v>1</v>
      </c>
    </row>
    <row r="854" spans="1:51" ht="36.75" customHeight="1" x14ac:dyDescent="0.15">
      <c r="A854" s="379">
        <v>10</v>
      </c>
      <c r="B854" s="379">
        <v>1</v>
      </c>
      <c r="C854" s="358" t="s">
        <v>777</v>
      </c>
      <c r="D854" s="343"/>
      <c r="E854" s="343"/>
      <c r="F854" s="343"/>
      <c r="G854" s="343"/>
      <c r="H854" s="343"/>
      <c r="I854" s="343"/>
      <c r="J854" s="344">
        <v>7000020100005</v>
      </c>
      <c r="K854" s="345"/>
      <c r="L854" s="345"/>
      <c r="M854" s="345"/>
      <c r="N854" s="345"/>
      <c r="O854" s="345"/>
      <c r="P854" s="346" t="s">
        <v>771</v>
      </c>
      <c r="Q854" s="346"/>
      <c r="R854" s="346"/>
      <c r="S854" s="346"/>
      <c r="T854" s="346"/>
      <c r="U854" s="346"/>
      <c r="V854" s="346"/>
      <c r="W854" s="346"/>
      <c r="X854" s="346"/>
      <c r="Y854" s="347">
        <v>0.8</v>
      </c>
      <c r="Z854" s="348"/>
      <c r="AA854" s="348"/>
      <c r="AB854" s="349"/>
      <c r="AC854" s="350" t="s">
        <v>772</v>
      </c>
      <c r="AD854" s="351"/>
      <c r="AE854" s="351"/>
      <c r="AF854" s="351"/>
      <c r="AG854" s="351"/>
      <c r="AH854" s="368" t="s">
        <v>401</v>
      </c>
      <c r="AI854" s="369"/>
      <c r="AJ854" s="369"/>
      <c r="AK854" s="370"/>
      <c r="AL854" s="368" t="s">
        <v>401</v>
      </c>
      <c r="AM854" s="369"/>
      <c r="AN854" s="369"/>
      <c r="AO854" s="370"/>
      <c r="AP854" s="357" t="s">
        <v>711</v>
      </c>
      <c r="AQ854" s="357"/>
      <c r="AR854" s="357"/>
      <c r="AS854" s="357"/>
      <c r="AT854" s="357"/>
      <c r="AU854" s="357"/>
      <c r="AV854" s="357"/>
      <c r="AW854" s="357"/>
      <c r="AX854" s="357"/>
      <c r="AY854">
        <f>COUNTA($C$854)</f>
        <v>1</v>
      </c>
    </row>
    <row r="855" spans="1:51" ht="30" hidden="1" customHeight="1" x14ac:dyDescent="0.15">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362</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6.75" customHeight="1" x14ac:dyDescent="0.15">
      <c r="A878" s="379">
        <v>1</v>
      </c>
      <c r="B878" s="379">
        <v>1</v>
      </c>
      <c r="C878" s="358" t="s">
        <v>779</v>
      </c>
      <c r="D878" s="343"/>
      <c r="E878" s="343"/>
      <c r="F878" s="343"/>
      <c r="G878" s="343"/>
      <c r="H878" s="343"/>
      <c r="I878" s="343"/>
      <c r="J878" s="344">
        <v>5010005004635</v>
      </c>
      <c r="K878" s="345"/>
      <c r="L878" s="345"/>
      <c r="M878" s="345"/>
      <c r="N878" s="345"/>
      <c r="O878" s="345"/>
      <c r="P878" s="346" t="s">
        <v>773</v>
      </c>
      <c r="Q878" s="346"/>
      <c r="R878" s="346"/>
      <c r="S878" s="346"/>
      <c r="T878" s="346"/>
      <c r="U878" s="346"/>
      <c r="V878" s="346"/>
      <c r="W878" s="346"/>
      <c r="X878" s="346"/>
      <c r="Y878" s="347">
        <v>6.9</v>
      </c>
      <c r="Z878" s="348"/>
      <c r="AA878" s="348"/>
      <c r="AB878" s="349"/>
      <c r="AC878" s="350" t="s">
        <v>772</v>
      </c>
      <c r="AD878" s="351"/>
      <c r="AE878" s="351"/>
      <c r="AF878" s="351"/>
      <c r="AG878" s="351"/>
      <c r="AH878" s="368" t="s">
        <v>401</v>
      </c>
      <c r="AI878" s="369"/>
      <c r="AJ878" s="369"/>
      <c r="AK878" s="370"/>
      <c r="AL878" s="368" t="s">
        <v>401</v>
      </c>
      <c r="AM878" s="369"/>
      <c r="AN878" s="369"/>
      <c r="AO878" s="370"/>
      <c r="AP878" s="357" t="s">
        <v>711</v>
      </c>
      <c r="AQ878" s="357"/>
      <c r="AR878" s="357"/>
      <c r="AS878" s="357"/>
      <c r="AT878" s="357"/>
      <c r="AU878" s="357"/>
      <c r="AV878" s="357"/>
      <c r="AW878" s="357"/>
      <c r="AX878" s="357"/>
      <c r="AY878">
        <f t="shared" si="118"/>
        <v>1</v>
      </c>
    </row>
    <row r="879" spans="1:51" ht="30" hidden="1" customHeight="1" x14ac:dyDescent="0.15">
      <c r="A879" s="379">
        <v>2</v>
      </c>
      <c r="B879" s="379">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9">
        <v>3</v>
      </c>
      <c r="B880" s="379">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9">
        <v>4</v>
      </c>
      <c r="B881" s="379">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9">
        <v>5</v>
      </c>
      <c r="B882" s="37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9">
        <v>6</v>
      </c>
      <c r="B883" s="37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9">
        <v>7</v>
      </c>
      <c r="B884" s="37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9">
        <v>8</v>
      </c>
      <c r="B885" s="37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9">
        <v>9</v>
      </c>
      <c r="B886" s="37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9">
        <v>10</v>
      </c>
      <c r="B887" s="37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9">
        <v>11</v>
      </c>
      <c r="B888" s="3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9">
        <v>12</v>
      </c>
      <c r="B889" s="3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9">
        <v>13</v>
      </c>
      <c r="B890" s="3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9">
        <v>14</v>
      </c>
      <c r="B891" s="3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9">
        <v>15</v>
      </c>
      <c r="B892" s="37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9">
        <v>16</v>
      </c>
      <c r="B893" s="37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9">
        <v>17</v>
      </c>
      <c r="B894" s="37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9">
        <v>18</v>
      </c>
      <c r="B895" s="3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9">
        <v>19</v>
      </c>
      <c r="B896" s="3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9">
        <v>20</v>
      </c>
      <c r="B897" s="3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9">
        <v>21</v>
      </c>
      <c r="B898" s="3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9">
        <v>22</v>
      </c>
      <c r="B899" s="3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9">
        <v>23</v>
      </c>
      <c r="B900" s="3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9">
        <v>24</v>
      </c>
      <c r="B901" s="3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9">
        <v>25</v>
      </c>
      <c r="B902" s="3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9">
        <v>26</v>
      </c>
      <c r="B903" s="3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362</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7.5" customHeight="1" x14ac:dyDescent="0.15">
      <c r="A911" s="379">
        <v>1</v>
      </c>
      <c r="B911" s="379">
        <v>1</v>
      </c>
      <c r="C911" s="358" t="s">
        <v>780</v>
      </c>
      <c r="D911" s="343"/>
      <c r="E911" s="343"/>
      <c r="F911" s="343"/>
      <c r="G911" s="343"/>
      <c r="H911" s="343"/>
      <c r="I911" s="343"/>
      <c r="J911" s="344">
        <v>6020001076602</v>
      </c>
      <c r="K911" s="345"/>
      <c r="L911" s="345"/>
      <c r="M911" s="345"/>
      <c r="N911" s="345"/>
      <c r="O911" s="345"/>
      <c r="P911" s="359" t="s">
        <v>822</v>
      </c>
      <c r="Q911" s="346"/>
      <c r="R911" s="346"/>
      <c r="S911" s="346"/>
      <c r="T911" s="346"/>
      <c r="U911" s="346"/>
      <c r="V911" s="346"/>
      <c r="W911" s="346"/>
      <c r="X911" s="346"/>
      <c r="Y911" s="347">
        <v>1.1000000000000001</v>
      </c>
      <c r="Z911" s="348"/>
      <c r="AA911" s="348"/>
      <c r="AB911" s="349"/>
      <c r="AC911" s="350" t="s">
        <v>772</v>
      </c>
      <c r="AD911" s="351"/>
      <c r="AE911" s="351"/>
      <c r="AF911" s="351"/>
      <c r="AG911" s="351"/>
      <c r="AH911" s="368" t="s">
        <v>401</v>
      </c>
      <c r="AI911" s="369"/>
      <c r="AJ911" s="369"/>
      <c r="AK911" s="370"/>
      <c r="AL911" s="368" t="s">
        <v>401</v>
      </c>
      <c r="AM911" s="369"/>
      <c r="AN911" s="369"/>
      <c r="AO911" s="370"/>
      <c r="AP911" s="357" t="s">
        <v>711</v>
      </c>
      <c r="AQ911" s="357"/>
      <c r="AR911" s="357"/>
      <c r="AS911" s="357"/>
      <c r="AT911" s="357"/>
      <c r="AU911" s="357"/>
      <c r="AV911" s="357"/>
      <c r="AW911" s="357"/>
      <c r="AX911" s="357"/>
      <c r="AY911">
        <f t="shared" si="119"/>
        <v>1</v>
      </c>
    </row>
    <row r="912" spans="1:51" ht="30" hidden="1" customHeight="1" x14ac:dyDescent="0.15">
      <c r="A912" s="379">
        <v>2</v>
      </c>
      <c r="B912" s="3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9">
        <v>3</v>
      </c>
      <c r="B913" s="379">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9">
        <v>4</v>
      </c>
      <c r="B914" s="379">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9">
        <v>5</v>
      </c>
      <c r="B915" s="3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9">
        <v>6</v>
      </c>
      <c r="B916" s="3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9">
        <v>7</v>
      </c>
      <c r="B917" s="3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9">
        <v>8</v>
      </c>
      <c r="B918" s="3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9">
        <v>9</v>
      </c>
      <c r="B919" s="3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9">
        <v>10</v>
      </c>
      <c r="B920" s="3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362</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40.5" customHeight="1" x14ac:dyDescent="0.15">
      <c r="A944" s="379">
        <v>1</v>
      </c>
      <c r="B944" s="379">
        <v>1</v>
      </c>
      <c r="C944" s="343" t="s">
        <v>779</v>
      </c>
      <c r="D944" s="343"/>
      <c r="E944" s="343"/>
      <c r="F944" s="343"/>
      <c r="G944" s="343"/>
      <c r="H944" s="343"/>
      <c r="I944" s="343"/>
      <c r="J944" s="344">
        <v>5010005004635</v>
      </c>
      <c r="K944" s="345"/>
      <c r="L944" s="345"/>
      <c r="M944" s="345"/>
      <c r="N944" s="345"/>
      <c r="O944" s="345"/>
      <c r="P944" s="359" t="s">
        <v>823</v>
      </c>
      <c r="Q944" s="346"/>
      <c r="R944" s="346"/>
      <c r="S944" s="346"/>
      <c r="T944" s="346"/>
      <c r="U944" s="346"/>
      <c r="V944" s="346"/>
      <c r="W944" s="346"/>
      <c r="X944" s="346"/>
      <c r="Y944" s="347">
        <v>0.2</v>
      </c>
      <c r="Z944" s="348"/>
      <c r="AA944" s="348"/>
      <c r="AB944" s="349"/>
      <c r="AC944" s="374" t="s">
        <v>772</v>
      </c>
      <c r="AD944" s="375"/>
      <c r="AE944" s="375"/>
      <c r="AF944" s="375"/>
      <c r="AG944" s="376"/>
      <c r="AH944" s="368" t="s">
        <v>401</v>
      </c>
      <c r="AI944" s="369"/>
      <c r="AJ944" s="369"/>
      <c r="AK944" s="370"/>
      <c r="AL944" s="368" t="s">
        <v>401</v>
      </c>
      <c r="AM944" s="369"/>
      <c r="AN944" s="369"/>
      <c r="AO944" s="370"/>
      <c r="AP944" s="357" t="s">
        <v>711</v>
      </c>
      <c r="AQ944" s="357"/>
      <c r="AR944" s="357"/>
      <c r="AS944" s="357"/>
      <c r="AT944" s="357"/>
      <c r="AU944" s="357"/>
      <c r="AV944" s="357"/>
      <c r="AW944" s="357"/>
      <c r="AX944" s="357"/>
      <c r="AY944">
        <f t="shared" si="120"/>
        <v>1</v>
      </c>
    </row>
    <row r="945" spans="1:51" ht="30" hidden="1" customHeight="1" x14ac:dyDescent="0.15">
      <c r="A945" s="379">
        <v>2</v>
      </c>
      <c r="B945" s="37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9">
        <v>3</v>
      </c>
      <c r="B946" s="379">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9">
        <v>4</v>
      </c>
      <c r="B947" s="379">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9">
        <v>5</v>
      </c>
      <c r="B948" s="3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9">
        <v>6</v>
      </c>
      <c r="B949" s="3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9">
        <v>7</v>
      </c>
      <c r="B950" s="3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9">
        <v>8</v>
      </c>
      <c r="B951" s="3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9">
        <v>9</v>
      </c>
      <c r="B952" s="3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9">
        <v>10</v>
      </c>
      <c r="B953" s="3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362</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48" customHeight="1" x14ac:dyDescent="0.15">
      <c r="A977" s="379">
        <v>1</v>
      </c>
      <c r="B977" s="379">
        <v>1</v>
      </c>
      <c r="C977" s="343" t="s">
        <v>775</v>
      </c>
      <c r="D977" s="343"/>
      <c r="E977" s="343"/>
      <c r="F977" s="343"/>
      <c r="G977" s="343"/>
      <c r="H977" s="343"/>
      <c r="I977" s="343"/>
      <c r="J977" s="344">
        <v>7010005015424</v>
      </c>
      <c r="K977" s="345"/>
      <c r="L977" s="345"/>
      <c r="M977" s="345"/>
      <c r="N977" s="345"/>
      <c r="O977" s="345"/>
      <c r="P977" s="346" t="s">
        <v>774</v>
      </c>
      <c r="Q977" s="346"/>
      <c r="R977" s="346"/>
      <c r="S977" s="346"/>
      <c r="T977" s="346"/>
      <c r="U977" s="346"/>
      <c r="V977" s="346"/>
      <c r="W977" s="346"/>
      <c r="X977" s="346"/>
      <c r="Y977" s="347">
        <v>8</v>
      </c>
      <c r="Z977" s="348"/>
      <c r="AA977" s="348"/>
      <c r="AB977" s="349"/>
      <c r="AC977" s="350" t="s">
        <v>772</v>
      </c>
      <c r="AD977" s="351"/>
      <c r="AE977" s="351"/>
      <c r="AF977" s="351"/>
      <c r="AG977" s="351"/>
      <c r="AH977" s="368" t="s">
        <v>401</v>
      </c>
      <c r="AI977" s="369"/>
      <c r="AJ977" s="369"/>
      <c r="AK977" s="370"/>
      <c r="AL977" s="368" t="s">
        <v>401</v>
      </c>
      <c r="AM977" s="369"/>
      <c r="AN977" s="369"/>
      <c r="AO977" s="370"/>
      <c r="AP977" s="371" t="s">
        <v>711</v>
      </c>
      <c r="AQ977" s="372"/>
      <c r="AR977" s="372"/>
      <c r="AS977" s="372"/>
      <c r="AT977" s="372"/>
      <c r="AU977" s="372"/>
      <c r="AV977" s="372"/>
      <c r="AW977" s="372"/>
      <c r="AX977" s="373"/>
      <c r="AY977">
        <f t="shared" si="121"/>
        <v>1</v>
      </c>
    </row>
    <row r="978" spans="1:51" ht="30" hidden="1" customHeight="1" x14ac:dyDescent="0.15">
      <c r="A978" s="379">
        <v>2</v>
      </c>
      <c r="B978" s="3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9">
        <v>3</v>
      </c>
      <c r="B979" s="37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362</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48" customHeight="1" x14ac:dyDescent="0.15">
      <c r="A1010" s="379">
        <v>1</v>
      </c>
      <c r="B1010" s="379">
        <v>1</v>
      </c>
      <c r="C1010" s="358" t="s">
        <v>817</v>
      </c>
      <c r="D1010" s="343"/>
      <c r="E1010" s="343"/>
      <c r="F1010" s="343"/>
      <c r="G1010" s="343"/>
      <c r="H1010" s="343"/>
      <c r="I1010" s="343"/>
      <c r="J1010" s="344">
        <v>3010005015361</v>
      </c>
      <c r="K1010" s="345"/>
      <c r="L1010" s="345"/>
      <c r="M1010" s="345"/>
      <c r="N1010" s="345"/>
      <c r="O1010" s="345"/>
      <c r="P1010" s="359" t="s">
        <v>818</v>
      </c>
      <c r="Q1010" s="346"/>
      <c r="R1010" s="346"/>
      <c r="S1010" s="346"/>
      <c r="T1010" s="346"/>
      <c r="U1010" s="346"/>
      <c r="V1010" s="346"/>
      <c r="W1010" s="346"/>
      <c r="X1010" s="346"/>
      <c r="Y1010" s="347">
        <v>2.8</v>
      </c>
      <c r="Z1010" s="348"/>
      <c r="AA1010" s="348"/>
      <c r="AB1010" s="349"/>
      <c r="AC1010" s="350" t="s">
        <v>374</v>
      </c>
      <c r="AD1010" s="351"/>
      <c r="AE1010" s="351"/>
      <c r="AF1010" s="351"/>
      <c r="AG1010" s="351"/>
      <c r="AH1010" s="368" t="s">
        <v>401</v>
      </c>
      <c r="AI1010" s="369"/>
      <c r="AJ1010" s="369"/>
      <c r="AK1010" s="370"/>
      <c r="AL1010" s="368" t="s">
        <v>401</v>
      </c>
      <c r="AM1010" s="369"/>
      <c r="AN1010" s="369"/>
      <c r="AO1010" s="370"/>
      <c r="AP1010" s="371" t="s">
        <v>711</v>
      </c>
      <c r="AQ1010" s="372"/>
      <c r="AR1010" s="372"/>
      <c r="AS1010" s="372"/>
      <c r="AT1010" s="372"/>
      <c r="AU1010" s="372"/>
      <c r="AV1010" s="372"/>
      <c r="AW1010" s="372"/>
      <c r="AX1010" s="373"/>
      <c r="AY1010">
        <f t="shared" si="122"/>
        <v>1</v>
      </c>
    </row>
    <row r="1011" spans="1:51" ht="30" hidden="1" customHeight="1" x14ac:dyDescent="0.15">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362</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50.25" customHeight="1" x14ac:dyDescent="0.15">
      <c r="A1043" s="379">
        <v>1</v>
      </c>
      <c r="B1043" s="379">
        <v>1</v>
      </c>
      <c r="C1043" s="358" t="s">
        <v>754</v>
      </c>
      <c r="D1043" s="343"/>
      <c r="E1043" s="343"/>
      <c r="F1043" s="343"/>
      <c r="G1043" s="343"/>
      <c r="H1043" s="343"/>
      <c r="I1043" s="343"/>
      <c r="J1043" s="344">
        <v>6010001050839</v>
      </c>
      <c r="K1043" s="345"/>
      <c r="L1043" s="345"/>
      <c r="M1043" s="345"/>
      <c r="N1043" s="345"/>
      <c r="O1043" s="345"/>
      <c r="P1043" s="359" t="s">
        <v>753</v>
      </c>
      <c r="Q1043" s="346"/>
      <c r="R1043" s="346"/>
      <c r="S1043" s="346"/>
      <c r="T1043" s="346"/>
      <c r="U1043" s="346"/>
      <c r="V1043" s="346"/>
      <c r="W1043" s="346"/>
      <c r="X1043" s="346"/>
      <c r="Y1043" s="347">
        <v>10</v>
      </c>
      <c r="Z1043" s="348"/>
      <c r="AA1043" s="348"/>
      <c r="AB1043" s="349"/>
      <c r="AC1043" s="350" t="s">
        <v>367</v>
      </c>
      <c r="AD1043" s="351"/>
      <c r="AE1043" s="351"/>
      <c r="AF1043" s="351"/>
      <c r="AG1043" s="351"/>
      <c r="AH1043" s="366">
        <v>2</v>
      </c>
      <c r="AI1043" s="367"/>
      <c r="AJ1043" s="367"/>
      <c r="AK1043" s="367"/>
      <c r="AL1043" s="354">
        <v>105</v>
      </c>
      <c r="AM1043" s="355"/>
      <c r="AN1043" s="355"/>
      <c r="AO1043" s="356"/>
      <c r="AP1043" s="357"/>
      <c r="AQ1043" s="357"/>
      <c r="AR1043" s="357"/>
      <c r="AS1043" s="357"/>
      <c r="AT1043" s="357"/>
      <c r="AU1043" s="357"/>
      <c r="AV1043" s="357"/>
      <c r="AW1043" s="357"/>
      <c r="AX1043" s="357"/>
      <c r="AY1043">
        <f t="shared" si="123"/>
        <v>1</v>
      </c>
    </row>
    <row r="1044" spans="1:51" ht="30" customHeight="1" x14ac:dyDescent="0.15">
      <c r="A1044" s="379">
        <v>2</v>
      </c>
      <c r="B1044" s="379">
        <v>1</v>
      </c>
      <c r="C1044" s="358" t="s">
        <v>755</v>
      </c>
      <c r="D1044" s="343"/>
      <c r="E1044" s="343"/>
      <c r="F1044" s="343"/>
      <c r="G1044" s="343"/>
      <c r="H1044" s="343"/>
      <c r="I1044" s="343"/>
      <c r="J1044" s="344">
        <v>2011001026139</v>
      </c>
      <c r="K1044" s="345"/>
      <c r="L1044" s="345"/>
      <c r="M1044" s="345"/>
      <c r="N1044" s="345"/>
      <c r="O1044" s="345"/>
      <c r="P1044" s="359" t="s">
        <v>756</v>
      </c>
      <c r="Q1044" s="346"/>
      <c r="R1044" s="346"/>
      <c r="S1044" s="346"/>
      <c r="T1044" s="346"/>
      <c r="U1044" s="346"/>
      <c r="V1044" s="346"/>
      <c r="W1044" s="346"/>
      <c r="X1044" s="346"/>
      <c r="Y1044" s="347">
        <v>0.4</v>
      </c>
      <c r="Z1044" s="348"/>
      <c r="AA1044" s="348"/>
      <c r="AB1044" s="349"/>
      <c r="AC1044" s="350" t="s">
        <v>373</v>
      </c>
      <c r="AD1044" s="351"/>
      <c r="AE1044" s="351"/>
      <c r="AF1044" s="351"/>
      <c r="AG1044" s="351"/>
      <c r="AH1044" s="366">
        <v>1</v>
      </c>
      <c r="AI1044" s="367"/>
      <c r="AJ1044" s="367"/>
      <c r="AK1044" s="367"/>
      <c r="AL1044" s="354">
        <v>100</v>
      </c>
      <c r="AM1044" s="355"/>
      <c r="AN1044" s="355"/>
      <c r="AO1044" s="356"/>
      <c r="AP1044" s="357"/>
      <c r="AQ1044" s="357"/>
      <c r="AR1044" s="357"/>
      <c r="AS1044" s="357"/>
      <c r="AT1044" s="357"/>
      <c r="AU1044" s="357"/>
      <c r="AV1044" s="357"/>
      <c r="AW1044" s="357"/>
      <c r="AX1044" s="357"/>
      <c r="AY1044">
        <f>COUNTA($C$1044)</f>
        <v>1</v>
      </c>
    </row>
    <row r="1045" spans="1:51" ht="30" hidden="1" customHeight="1" x14ac:dyDescent="0.15">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362</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9">
        <v>1</v>
      </c>
      <c r="B1076" s="3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3" t="s">
        <v>324</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6"/>
      <c r="E1109" s="152" t="s">
        <v>262</v>
      </c>
      <c r="F1109" s="386"/>
      <c r="G1109" s="386"/>
      <c r="H1109" s="386"/>
      <c r="I1109" s="386"/>
      <c r="J1109" s="152" t="s">
        <v>296</v>
      </c>
      <c r="K1109" s="152"/>
      <c r="L1109" s="152"/>
      <c r="M1109" s="152"/>
      <c r="N1109" s="152"/>
      <c r="O1109" s="152"/>
      <c r="P1109" s="362" t="s">
        <v>27</v>
      </c>
      <c r="Q1109" s="362"/>
      <c r="R1109" s="362"/>
      <c r="S1109" s="362"/>
      <c r="T1109" s="362"/>
      <c r="U1109" s="362"/>
      <c r="V1109" s="362"/>
      <c r="W1109" s="362"/>
      <c r="X1109" s="362"/>
      <c r="Y1109" s="152" t="s">
        <v>298</v>
      </c>
      <c r="Z1109" s="386"/>
      <c r="AA1109" s="386"/>
      <c r="AB1109" s="386"/>
      <c r="AC1109" s="152" t="s">
        <v>245</v>
      </c>
      <c r="AD1109" s="152"/>
      <c r="AE1109" s="152"/>
      <c r="AF1109" s="152"/>
      <c r="AG1109" s="152"/>
      <c r="AH1109" s="362" t="s">
        <v>258</v>
      </c>
      <c r="AI1109" s="363"/>
      <c r="AJ1109" s="363"/>
      <c r="AK1109" s="363"/>
      <c r="AL1109" s="363" t="s">
        <v>21</v>
      </c>
      <c r="AM1109" s="363"/>
      <c r="AN1109" s="363"/>
      <c r="AO1109" s="387"/>
      <c r="AP1109" s="365" t="s">
        <v>325</v>
      </c>
      <c r="AQ1109" s="365"/>
      <c r="AR1109" s="365"/>
      <c r="AS1109" s="365"/>
      <c r="AT1109" s="365"/>
      <c r="AU1109" s="365"/>
      <c r="AV1109" s="365"/>
      <c r="AW1109" s="365"/>
      <c r="AX1109" s="365"/>
    </row>
    <row r="1110" spans="1:51" ht="30" customHeight="1" x14ac:dyDescent="0.15">
      <c r="A1110" s="379">
        <v>1</v>
      </c>
      <c r="B1110" s="379">
        <v>1</v>
      </c>
      <c r="C1110" s="377"/>
      <c r="D1110" s="377"/>
      <c r="E1110" s="150" t="s">
        <v>820</v>
      </c>
      <c r="F1110" s="378"/>
      <c r="G1110" s="378"/>
      <c r="H1110" s="378"/>
      <c r="I1110" s="378"/>
      <c r="J1110" s="344" t="s">
        <v>821</v>
      </c>
      <c r="K1110" s="345"/>
      <c r="L1110" s="345"/>
      <c r="M1110" s="345"/>
      <c r="N1110" s="345"/>
      <c r="O1110" s="345"/>
      <c r="P1110" s="359" t="s">
        <v>820</v>
      </c>
      <c r="Q1110" s="346"/>
      <c r="R1110" s="346"/>
      <c r="S1110" s="346"/>
      <c r="T1110" s="346"/>
      <c r="U1110" s="346"/>
      <c r="V1110" s="346"/>
      <c r="W1110" s="346"/>
      <c r="X1110" s="346"/>
      <c r="Y1110" s="347" t="s">
        <v>821</v>
      </c>
      <c r="Z1110" s="348"/>
      <c r="AA1110" s="348"/>
      <c r="AB1110" s="349"/>
      <c r="AC1110" s="350"/>
      <c r="AD1110" s="351"/>
      <c r="AE1110" s="351"/>
      <c r="AF1110" s="351"/>
      <c r="AG1110" s="351"/>
      <c r="AH1110" s="368" t="s">
        <v>401</v>
      </c>
      <c r="AI1110" s="369"/>
      <c r="AJ1110" s="369"/>
      <c r="AK1110" s="370"/>
      <c r="AL1110" s="368" t="s">
        <v>401</v>
      </c>
      <c r="AM1110" s="369"/>
      <c r="AN1110" s="369"/>
      <c r="AO1110" s="370"/>
      <c r="AP1110" s="371" t="s">
        <v>711</v>
      </c>
      <c r="AQ1110" s="372"/>
      <c r="AR1110" s="372"/>
      <c r="AS1110" s="372"/>
      <c r="AT1110" s="372"/>
      <c r="AU1110" s="372"/>
      <c r="AV1110" s="372"/>
      <c r="AW1110" s="372"/>
      <c r="AX1110" s="373"/>
    </row>
    <row r="1111" spans="1:51" ht="30" hidden="1" customHeight="1" x14ac:dyDescent="0.15">
      <c r="A1111" s="379">
        <v>2</v>
      </c>
      <c r="B1111" s="379">
        <v>1</v>
      </c>
      <c r="C1111" s="377"/>
      <c r="D1111" s="377"/>
      <c r="E1111" s="378"/>
      <c r="F1111" s="378"/>
      <c r="G1111" s="378"/>
      <c r="H1111" s="378"/>
      <c r="I1111" s="37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9">
        <v>3</v>
      </c>
      <c r="B1112" s="379">
        <v>1</v>
      </c>
      <c r="C1112" s="377"/>
      <c r="D1112" s="377"/>
      <c r="E1112" s="378"/>
      <c r="F1112" s="378"/>
      <c r="G1112" s="378"/>
      <c r="H1112" s="378"/>
      <c r="I1112" s="37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9">
        <v>4</v>
      </c>
      <c r="B1113" s="379">
        <v>1</v>
      </c>
      <c r="C1113" s="377"/>
      <c r="D1113" s="377"/>
      <c r="E1113" s="378"/>
      <c r="F1113" s="378"/>
      <c r="G1113" s="378"/>
      <c r="H1113" s="378"/>
      <c r="I1113" s="37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9">
        <v>5</v>
      </c>
      <c r="B1114" s="379">
        <v>1</v>
      </c>
      <c r="C1114" s="377"/>
      <c r="D1114" s="377"/>
      <c r="E1114" s="378"/>
      <c r="F1114" s="378"/>
      <c r="G1114" s="378"/>
      <c r="H1114" s="378"/>
      <c r="I1114" s="37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9">
        <v>6</v>
      </c>
      <c r="B1115" s="379">
        <v>1</v>
      </c>
      <c r="C1115" s="377"/>
      <c r="D1115" s="377"/>
      <c r="E1115" s="378"/>
      <c r="F1115" s="378"/>
      <c r="G1115" s="378"/>
      <c r="H1115" s="378"/>
      <c r="I1115" s="37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9">
        <v>7</v>
      </c>
      <c r="B1116" s="379">
        <v>1</v>
      </c>
      <c r="C1116" s="377"/>
      <c r="D1116" s="377"/>
      <c r="E1116" s="378"/>
      <c r="F1116" s="378"/>
      <c r="G1116" s="378"/>
      <c r="H1116" s="378"/>
      <c r="I1116" s="37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9">
        <v>8</v>
      </c>
      <c r="B1117" s="379">
        <v>1</v>
      </c>
      <c r="C1117" s="377"/>
      <c r="D1117" s="377"/>
      <c r="E1117" s="378"/>
      <c r="F1117" s="378"/>
      <c r="G1117" s="378"/>
      <c r="H1117" s="378"/>
      <c r="I1117" s="37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9">
        <v>9</v>
      </c>
      <c r="B1118" s="379">
        <v>1</v>
      </c>
      <c r="C1118" s="377"/>
      <c r="D1118" s="377"/>
      <c r="E1118" s="378"/>
      <c r="F1118" s="378"/>
      <c r="G1118" s="378"/>
      <c r="H1118" s="378"/>
      <c r="I1118" s="37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9">
        <v>10</v>
      </c>
      <c r="B1119" s="379">
        <v>1</v>
      </c>
      <c r="C1119" s="377"/>
      <c r="D1119" s="377"/>
      <c r="E1119" s="378"/>
      <c r="F1119" s="378"/>
      <c r="G1119" s="378"/>
      <c r="H1119" s="378"/>
      <c r="I1119" s="37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9">
        <v>11</v>
      </c>
      <c r="B1120" s="379">
        <v>1</v>
      </c>
      <c r="C1120" s="377"/>
      <c r="D1120" s="377"/>
      <c r="E1120" s="378"/>
      <c r="F1120" s="378"/>
      <c r="G1120" s="378"/>
      <c r="H1120" s="378"/>
      <c r="I1120" s="37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9">
        <v>12</v>
      </c>
      <c r="B1121" s="379">
        <v>1</v>
      </c>
      <c r="C1121" s="377"/>
      <c r="D1121" s="377"/>
      <c r="E1121" s="378"/>
      <c r="F1121" s="378"/>
      <c r="G1121" s="378"/>
      <c r="H1121" s="378"/>
      <c r="I1121" s="37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9">
        <v>13</v>
      </c>
      <c r="B1122" s="379">
        <v>1</v>
      </c>
      <c r="C1122" s="377"/>
      <c r="D1122" s="377"/>
      <c r="E1122" s="378"/>
      <c r="F1122" s="378"/>
      <c r="G1122" s="378"/>
      <c r="H1122" s="378"/>
      <c r="I1122" s="37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9">
        <v>14</v>
      </c>
      <c r="B1123" s="379">
        <v>1</v>
      </c>
      <c r="C1123" s="377"/>
      <c r="D1123" s="377"/>
      <c r="E1123" s="378"/>
      <c r="F1123" s="378"/>
      <c r="G1123" s="378"/>
      <c r="H1123" s="378"/>
      <c r="I1123" s="37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9">
        <v>15</v>
      </c>
      <c r="B1124" s="379">
        <v>1</v>
      </c>
      <c r="C1124" s="377"/>
      <c r="D1124" s="377"/>
      <c r="E1124" s="378"/>
      <c r="F1124" s="378"/>
      <c r="G1124" s="378"/>
      <c r="H1124" s="378"/>
      <c r="I1124" s="37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9">
        <v>16</v>
      </c>
      <c r="B1125" s="379">
        <v>1</v>
      </c>
      <c r="C1125" s="377"/>
      <c r="D1125" s="377"/>
      <c r="E1125" s="378"/>
      <c r="F1125" s="378"/>
      <c r="G1125" s="378"/>
      <c r="H1125" s="378"/>
      <c r="I1125" s="37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9">
        <v>17</v>
      </c>
      <c r="B1126" s="379">
        <v>1</v>
      </c>
      <c r="C1126" s="377"/>
      <c r="D1126" s="377"/>
      <c r="E1126" s="378"/>
      <c r="F1126" s="378"/>
      <c r="G1126" s="378"/>
      <c r="H1126" s="378"/>
      <c r="I1126" s="37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9">
        <v>18</v>
      </c>
      <c r="B1127" s="379">
        <v>1</v>
      </c>
      <c r="C1127" s="377"/>
      <c r="D1127" s="377"/>
      <c r="E1127" s="150"/>
      <c r="F1127" s="378"/>
      <c r="G1127" s="378"/>
      <c r="H1127" s="378"/>
      <c r="I1127" s="37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9">
        <v>19</v>
      </c>
      <c r="B1128" s="379">
        <v>1</v>
      </c>
      <c r="C1128" s="377"/>
      <c r="D1128" s="377"/>
      <c r="E1128" s="378"/>
      <c r="F1128" s="378"/>
      <c r="G1128" s="378"/>
      <c r="H1128" s="378"/>
      <c r="I1128" s="37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9">
        <v>20</v>
      </c>
      <c r="B1129" s="379">
        <v>1</v>
      </c>
      <c r="C1129" s="377"/>
      <c r="D1129" s="377"/>
      <c r="E1129" s="378"/>
      <c r="F1129" s="378"/>
      <c r="G1129" s="378"/>
      <c r="H1129" s="378"/>
      <c r="I1129" s="37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9">
        <v>21</v>
      </c>
      <c r="B1130" s="379">
        <v>1</v>
      </c>
      <c r="C1130" s="377"/>
      <c r="D1130" s="377"/>
      <c r="E1130" s="378"/>
      <c r="F1130" s="378"/>
      <c r="G1130" s="378"/>
      <c r="H1130" s="378"/>
      <c r="I1130" s="37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9">
        <v>22</v>
      </c>
      <c r="B1131" s="379">
        <v>1</v>
      </c>
      <c r="C1131" s="377"/>
      <c r="D1131" s="377"/>
      <c r="E1131" s="378"/>
      <c r="F1131" s="378"/>
      <c r="G1131" s="378"/>
      <c r="H1131" s="378"/>
      <c r="I1131" s="37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9">
        <v>23</v>
      </c>
      <c r="B1132" s="379">
        <v>1</v>
      </c>
      <c r="C1132" s="377"/>
      <c r="D1132" s="377"/>
      <c r="E1132" s="378"/>
      <c r="F1132" s="378"/>
      <c r="G1132" s="378"/>
      <c r="H1132" s="378"/>
      <c r="I1132" s="37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9">
        <v>24</v>
      </c>
      <c r="B1133" s="379">
        <v>1</v>
      </c>
      <c r="C1133" s="377"/>
      <c r="D1133" s="377"/>
      <c r="E1133" s="378"/>
      <c r="F1133" s="378"/>
      <c r="G1133" s="378"/>
      <c r="H1133" s="378"/>
      <c r="I1133" s="37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9">
        <v>25</v>
      </c>
      <c r="B1134" s="379">
        <v>1</v>
      </c>
      <c r="C1134" s="377"/>
      <c r="D1134" s="377"/>
      <c r="E1134" s="378"/>
      <c r="F1134" s="378"/>
      <c r="G1134" s="378"/>
      <c r="H1134" s="378"/>
      <c r="I1134" s="37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9">
        <v>26</v>
      </c>
      <c r="B1135" s="379">
        <v>1</v>
      </c>
      <c r="C1135" s="377"/>
      <c r="D1135" s="377"/>
      <c r="E1135" s="378"/>
      <c r="F1135" s="378"/>
      <c r="G1135" s="378"/>
      <c r="H1135" s="378"/>
      <c r="I1135" s="37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9">
        <v>27</v>
      </c>
      <c r="B1136" s="379">
        <v>1</v>
      </c>
      <c r="C1136" s="377"/>
      <c r="D1136" s="377"/>
      <c r="E1136" s="378"/>
      <c r="F1136" s="378"/>
      <c r="G1136" s="378"/>
      <c r="H1136" s="378"/>
      <c r="I1136" s="37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9">
        <v>28</v>
      </c>
      <c r="B1137" s="379">
        <v>1</v>
      </c>
      <c r="C1137" s="377"/>
      <c r="D1137" s="377"/>
      <c r="E1137" s="378"/>
      <c r="F1137" s="378"/>
      <c r="G1137" s="378"/>
      <c r="H1137" s="378"/>
      <c r="I1137" s="37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9">
        <v>29</v>
      </c>
      <c r="B1138" s="379">
        <v>1</v>
      </c>
      <c r="C1138" s="377"/>
      <c r="D1138" s="377"/>
      <c r="E1138" s="378"/>
      <c r="F1138" s="378"/>
      <c r="G1138" s="378"/>
      <c r="H1138" s="378"/>
      <c r="I1138" s="37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9">
        <v>30</v>
      </c>
      <c r="B1139" s="379">
        <v>1</v>
      </c>
      <c r="C1139" s="377"/>
      <c r="D1139" s="377"/>
      <c r="E1139" s="378"/>
      <c r="F1139" s="378"/>
      <c r="G1139" s="378"/>
      <c r="H1139" s="378"/>
      <c r="I1139" s="37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21:Y824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AU791">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2:AU798 AU789">
    <cfRule type="expression" dxfId="2781" priority="13683">
      <formula>IF(RIGHT(TEXT(AU789,"0.#"),1)=".",FALSE,TRUE)</formula>
    </cfRule>
    <cfRule type="expression" dxfId="2780" priority="13684">
      <formula>IF(RIGHT(TEXT(AU789,"0.#"),1)=".",TRUE,FALSE)</formula>
    </cfRule>
  </conditionalFormatting>
  <conditionalFormatting sqref="Y829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cfRule type="expression" dxfId="2775" priority="13663">
      <formula>IF(RIGHT(TEXT(AU816,"0.#"),1)=".",FALSE,TRUE)</formula>
    </cfRule>
    <cfRule type="expression" dxfId="2774" priority="13664">
      <formula>IF(RIGHT(TEXT(AU816,"0.#"),1)=".",TRUE,FALSE)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5:AU811">
    <cfRule type="expression" dxfId="2771" priority="13659">
      <formula>IF(RIGHT(TEXT(AU805,"0.#"),1)=".",FALSE,TRUE)</formula>
    </cfRule>
    <cfRule type="expression" dxfId="2770" priority="13660">
      <formula>IF(RIGHT(TEXT(AU805,"0.#"),1)=".",TRUE,FALSE)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55:AO874">
    <cfRule type="expression" dxfId="2505" priority="6637">
      <formula>IF(AND(AL855&gt;=0, RIGHT(TEXT(AL855,"0.#"),1)&lt;&gt;"."),TRUE,FALSE)</formula>
    </cfRule>
    <cfRule type="expression" dxfId="2504" priority="6638">
      <formula>IF(AND(AL855&gt;=0, RIGHT(TEXT(AL855,"0.#"),1)="."),TRUE,FALSE)</formula>
    </cfRule>
    <cfRule type="expression" dxfId="2503" priority="6639">
      <formula>IF(AND(AL855&lt;0, RIGHT(TEXT(AL855,"0.#"),1)&lt;&gt;"."),TRUE,FALSE)</formula>
    </cfRule>
    <cfRule type="expression" dxfId="2502" priority="6640">
      <formula>IF(AND(AL855&lt;0, RIGHT(TEXT(AL855,"0.#"),1)="."),TRUE,FALSE)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1:AO1139">
    <cfRule type="expression" dxfId="2401" priority="2871">
      <formula>IF(AND(AL1111&gt;=0, RIGHT(TEXT(AL1111,"0.#"),1)&lt;&gt;"."),TRUE,FALSE)</formula>
    </cfRule>
    <cfRule type="expression" dxfId="2400" priority="2872">
      <formula>IF(AND(AL1111&gt;=0, RIGHT(TEXT(AL1111,"0.#"),1)="."),TRUE,FALSE)</formula>
    </cfRule>
    <cfRule type="expression" dxfId="2399" priority="2873">
      <formula>IF(AND(AL1111&lt;0, RIGHT(TEXT(AL1111,"0.#"),1)&lt;&gt;"."),TRUE,FALSE)</formula>
    </cfRule>
    <cfRule type="expression" dxfId="2398" priority="2874">
      <formula>IF(AND(AL1111&lt;0, RIGHT(TEXT(AL1111,"0.#"),1)="."),TRUE,FALSE)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5">
    <cfRule type="expression" dxfId="2059" priority="2051">
      <formula>IF(RIGHT(TEXT(Y945,"0.#"),1)=".",FALSE,TRUE)</formula>
    </cfRule>
    <cfRule type="expression" dxfId="2058" priority="2052">
      <formula>IF(RIGHT(TEXT(Y945,"0.#"),1)=".",TRUE,FALSE)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8">
    <cfRule type="expression" dxfId="2055" priority="2039">
      <formula>IF(RIGHT(TEXT(Y978,"0.#"),1)=".",FALSE,TRUE)</formula>
    </cfRule>
    <cfRule type="expression" dxfId="2054" priority="2040">
      <formula>IF(RIGHT(TEXT(Y978,"0.#"),1)=".",TRUE,FALSE)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9:AO879">
    <cfRule type="expression" dxfId="1967" priority="2077">
      <formula>IF(AND(AL879&gt;=0, RIGHT(TEXT(AL879,"0.#"),1)&lt;&gt;"."),TRUE,FALSE)</formula>
    </cfRule>
    <cfRule type="expression" dxfId="1966" priority="2078">
      <formula>IF(AND(AL879&gt;=0, RIGHT(TEXT(AL879,"0.#"),1)="."),TRUE,FALSE)</formula>
    </cfRule>
    <cfRule type="expression" dxfId="1965" priority="2079">
      <formula>IF(AND(AL879&lt;0, RIGHT(TEXT(AL879,"0.#"),1)&lt;&gt;"."),TRUE,FALSE)</formula>
    </cfRule>
    <cfRule type="expression" dxfId="1964" priority="2080">
      <formula>IF(AND(AL879&lt;0, RIGHT(TEXT(AL879,"0.#"),1)="."),TRUE,FALSE)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2:AO912">
    <cfRule type="expression" dxfId="1959" priority="2065">
      <formula>IF(AND(AL912&gt;=0, RIGHT(TEXT(AL912,"0.#"),1)&lt;&gt;"."),TRUE,FALSE)</formula>
    </cfRule>
    <cfRule type="expression" dxfId="1958" priority="2066">
      <formula>IF(AND(AL912&gt;=0, RIGHT(TEXT(AL912,"0.#"),1)="."),TRUE,FALSE)</formula>
    </cfRule>
    <cfRule type="expression" dxfId="1957" priority="2067">
      <formula>IF(AND(AL912&lt;0, RIGHT(TEXT(AL912,"0.#"),1)&lt;&gt;"."),TRUE,FALSE)</formula>
    </cfRule>
    <cfRule type="expression" dxfId="1956" priority="2068">
      <formula>IF(AND(AL912&lt;0, RIGHT(TEXT(AL912,"0.#"),1)="."),TRUE,FALSE)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5:AO945">
    <cfRule type="expression" dxfId="1951" priority="2053">
      <formula>IF(AND(AL945&gt;=0, RIGHT(TEXT(AL945,"0.#"),1)&lt;&gt;"."),TRUE,FALSE)</formula>
    </cfRule>
    <cfRule type="expression" dxfId="1950" priority="2054">
      <formula>IF(AND(AL945&gt;=0, RIGHT(TEXT(AL945,"0.#"),1)="."),TRUE,FALSE)</formula>
    </cfRule>
    <cfRule type="expression" dxfId="1949" priority="2055">
      <formula>IF(AND(AL945&lt;0, RIGHT(TEXT(AL945,"0.#"),1)&lt;&gt;"."),TRUE,FALSE)</formula>
    </cfRule>
    <cfRule type="expression" dxfId="1948" priority="2056">
      <formula>IF(AND(AL945&lt;0, RIGHT(TEXT(AL945,"0.#"),1)="."),TRUE,FALSE)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8:AO978">
    <cfRule type="expression" dxfId="1943" priority="2041">
      <formula>IF(AND(AL978&gt;=0, RIGHT(TEXT(AL978,"0.#"),1)&lt;&gt;"."),TRUE,FALSE)</formula>
    </cfRule>
    <cfRule type="expression" dxfId="1942" priority="2042">
      <formula>IF(AND(AL978&gt;=0, RIGHT(TEXT(AL978,"0.#"),1)="."),TRUE,FALSE)</formula>
    </cfRule>
    <cfRule type="expression" dxfId="1941" priority="2043">
      <formula>IF(AND(AL978&lt;0, RIGHT(TEXT(AL978,"0.#"),1)&lt;&gt;"."),TRUE,FALSE)</formula>
    </cfRule>
    <cfRule type="expression" dxfId="1940" priority="2044">
      <formula>IF(AND(AL978&lt;0, RIGHT(TEXT(AL978,"0.#"),1)="."),TRUE,FALSE)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1:AO1011">
    <cfRule type="expression" dxfId="1935" priority="2029">
      <formula>IF(AND(AL1011&gt;=0, RIGHT(TEXT(AL1011,"0.#"),1)&lt;&gt;"."),TRUE,FALSE)</formula>
    </cfRule>
    <cfRule type="expression" dxfId="1934" priority="2030">
      <formula>IF(AND(AL1011&gt;=0, RIGHT(TEXT(AL1011,"0.#"),1)="."),TRUE,FALSE)</formula>
    </cfRule>
    <cfRule type="expression" dxfId="1933" priority="2031">
      <formula>IF(AND(AL1011&lt;0, RIGHT(TEXT(AL1011,"0.#"),1)&lt;&gt;"."),TRUE,FALSE)</formula>
    </cfRule>
    <cfRule type="expression" dxfId="1932" priority="2032">
      <formula>IF(AND(AL1011&lt;0, RIGHT(TEXT(AL1011,"0.#"),1)="."),TRUE,FALSE)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U804 AU802">
    <cfRule type="expression" dxfId="711" priority="9">
      <formula>IF(RIGHT(TEXT(AU802,"0.#"),1)=".",FALSE,TRUE)</formula>
    </cfRule>
    <cfRule type="expression" dxfId="710" priority="10">
      <formula>IF(RIGHT(TEXT(AU802,"0.#"),1)=".",TRUE,FALSE)</formula>
    </cfRule>
  </conditionalFormatting>
  <conditionalFormatting sqref="AU803">
    <cfRule type="expression" dxfId="709" priority="11">
      <formula>IF(RIGHT(TEXT(AU803,"0.#"),1)=".",FALSE,TRUE)</formula>
    </cfRule>
    <cfRule type="expression" dxfId="708" priority="12">
      <formula>IF(RIGHT(TEXT(AU803,"0.#"),1)=".",TRUE,FALSE)</formula>
    </cfRule>
  </conditionalFormatting>
  <conditionalFormatting sqref="Y816">
    <cfRule type="expression" dxfId="707" priority="7">
      <formula>IF(RIGHT(TEXT(Y816,"0.#"),1)=".",FALSE,TRUE)</formula>
    </cfRule>
    <cfRule type="expression" dxfId="706" priority="8">
      <formula>IF(RIGHT(TEXT(Y816,"0.#"),1)=".",TRUE,FALSE)</formula>
    </cfRule>
  </conditionalFormatting>
  <conditionalFormatting sqref="Y817:Y820 Y815">
    <cfRule type="expression" dxfId="705" priority="5">
      <formula>IF(RIGHT(TEXT(Y815,"0.#"),1)=".",FALSE,TRUE)</formula>
    </cfRule>
    <cfRule type="expression" dxfId="704" priority="6">
      <formula>IF(RIGHT(TEXT(Y815,"0.#"),1)=".",TRUE,FALSE)</formula>
    </cfRule>
  </conditionalFormatting>
  <conditionalFormatting sqref="Y944">
    <cfRule type="expression" dxfId="703" priority="3">
      <formula>IF(RIGHT(TEXT(Y944,"0.#"),1)=".",FALSE,TRUE)</formula>
    </cfRule>
    <cfRule type="expression" dxfId="702" priority="4">
      <formula>IF(RIGHT(TEXT(Y944,"0.#"),1)=".",TRUE,FALSE)</formula>
    </cfRule>
  </conditionalFormatting>
  <conditionalFormatting sqref="Y977">
    <cfRule type="expression" dxfId="701" priority="1">
      <formula>IF(RIGHT(TEXT(Y977,"0.#"),1)=".",FALSE,TRUE)</formula>
    </cfRule>
    <cfRule type="expression" dxfId="700"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72"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委託・請負、補助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委託・請負、補助</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社会保障、その他の事項経費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344</v>
      </c>
      <c r="B2" s="407"/>
      <c r="C2" s="407"/>
      <c r="D2" s="407"/>
      <c r="E2" s="407"/>
      <c r="F2" s="408"/>
      <c r="G2" s="523" t="s">
        <v>146</v>
      </c>
      <c r="H2" s="441"/>
      <c r="I2" s="441"/>
      <c r="J2" s="441"/>
      <c r="K2" s="441"/>
      <c r="L2" s="441"/>
      <c r="M2" s="441"/>
      <c r="N2" s="441"/>
      <c r="O2" s="524"/>
      <c r="P2" s="440" t="s">
        <v>59</v>
      </c>
      <c r="Q2" s="441"/>
      <c r="R2" s="441"/>
      <c r="S2" s="441"/>
      <c r="T2" s="441"/>
      <c r="U2" s="441"/>
      <c r="V2" s="441"/>
      <c r="W2" s="441"/>
      <c r="X2" s="524"/>
      <c r="Y2" s="1034"/>
      <c r="Z2" s="836"/>
      <c r="AA2" s="837"/>
      <c r="AB2" s="1038" t="s">
        <v>11</v>
      </c>
      <c r="AC2" s="1039"/>
      <c r="AD2" s="1040"/>
      <c r="AE2" s="1044" t="s">
        <v>385</v>
      </c>
      <c r="AF2" s="1044"/>
      <c r="AG2" s="1044"/>
      <c r="AH2" s="1044"/>
      <c r="AI2" s="1044" t="s">
        <v>407</v>
      </c>
      <c r="AJ2" s="1044"/>
      <c r="AK2" s="1044"/>
      <c r="AL2" s="568"/>
      <c r="AM2" s="1044" t="s">
        <v>504</v>
      </c>
      <c r="AN2" s="1044"/>
      <c r="AO2" s="1044"/>
      <c r="AP2" s="568"/>
      <c r="AQ2" s="158" t="s">
        <v>232</v>
      </c>
      <c r="AR2" s="133"/>
      <c r="AS2" s="133"/>
      <c r="AT2" s="134"/>
      <c r="AU2" s="544" t="s">
        <v>134</v>
      </c>
      <c r="AV2" s="544"/>
      <c r="AW2" s="544"/>
      <c r="AX2" s="545"/>
      <c r="AY2" s="34">
        <f>COUNTA($G$4)</f>
        <v>0</v>
      </c>
    </row>
    <row r="3" spans="1:51" ht="18.75" customHeight="1" x14ac:dyDescent="0.15">
      <c r="A3" s="406"/>
      <c r="B3" s="407"/>
      <c r="C3" s="407"/>
      <c r="D3" s="407"/>
      <c r="E3" s="407"/>
      <c r="F3" s="408"/>
      <c r="G3" s="425"/>
      <c r="H3" s="404"/>
      <c r="I3" s="404"/>
      <c r="J3" s="404"/>
      <c r="K3" s="404"/>
      <c r="L3" s="404"/>
      <c r="M3" s="404"/>
      <c r="N3" s="404"/>
      <c r="O3" s="426"/>
      <c r="P3" s="443"/>
      <c r="Q3" s="404"/>
      <c r="R3" s="404"/>
      <c r="S3" s="404"/>
      <c r="T3" s="404"/>
      <c r="U3" s="404"/>
      <c r="V3" s="404"/>
      <c r="W3" s="404"/>
      <c r="X3" s="426"/>
      <c r="Y3" s="1035"/>
      <c r="Z3" s="1036"/>
      <c r="AA3" s="1037"/>
      <c r="AB3" s="1041"/>
      <c r="AC3" s="1042"/>
      <c r="AD3" s="1043"/>
      <c r="AE3" s="929"/>
      <c r="AF3" s="929"/>
      <c r="AG3" s="929"/>
      <c r="AH3" s="929"/>
      <c r="AI3" s="929"/>
      <c r="AJ3" s="929"/>
      <c r="AK3" s="929"/>
      <c r="AL3" s="419"/>
      <c r="AM3" s="929"/>
      <c r="AN3" s="929"/>
      <c r="AO3" s="929"/>
      <c r="AP3" s="419"/>
      <c r="AQ3" s="199"/>
      <c r="AR3" s="200"/>
      <c r="AS3" s="136" t="s">
        <v>233</v>
      </c>
      <c r="AT3" s="137"/>
      <c r="AU3" s="200"/>
      <c r="AV3" s="200"/>
      <c r="AW3" s="404" t="s">
        <v>179</v>
      </c>
      <c r="AX3" s="405"/>
      <c r="AY3" s="34">
        <f>$AY$2</f>
        <v>0</v>
      </c>
    </row>
    <row r="4" spans="1:51" ht="22.5" customHeight="1" x14ac:dyDescent="0.15">
      <c r="A4" s="409"/>
      <c r="B4" s="407"/>
      <c r="C4" s="407"/>
      <c r="D4" s="407"/>
      <c r="E4" s="407"/>
      <c r="F4" s="408"/>
      <c r="G4" s="575"/>
      <c r="H4" s="1011"/>
      <c r="I4" s="1011"/>
      <c r="J4" s="1011"/>
      <c r="K4" s="1011"/>
      <c r="L4" s="1011"/>
      <c r="M4" s="1011"/>
      <c r="N4" s="1011"/>
      <c r="O4" s="1012"/>
      <c r="P4" s="108"/>
      <c r="Q4" s="1019"/>
      <c r="R4" s="1019"/>
      <c r="S4" s="1019"/>
      <c r="T4" s="1019"/>
      <c r="U4" s="1019"/>
      <c r="V4" s="1019"/>
      <c r="W4" s="1019"/>
      <c r="X4" s="1020"/>
      <c r="Y4" s="1029" t="s">
        <v>12</v>
      </c>
      <c r="Z4" s="1030"/>
      <c r="AA4" s="1031"/>
      <c r="AB4" s="472"/>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58" t="s">
        <v>54</v>
      </c>
      <c r="Z5" s="1026"/>
      <c r="AA5" s="1027"/>
      <c r="AB5" s="534"/>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4"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6" t="s">
        <v>344</v>
      </c>
      <c r="B9" s="407"/>
      <c r="C9" s="407"/>
      <c r="D9" s="407"/>
      <c r="E9" s="407"/>
      <c r="F9" s="408"/>
      <c r="G9" s="523" t="s">
        <v>146</v>
      </c>
      <c r="H9" s="441"/>
      <c r="I9" s="441"/>
      <c r="J9" s="441"/>
      <c r="K9" s="441"/>
      <c r="L9" s="441"/>
      <c r="M9" s="441"/>
      <c r="N9" s="441"/>
      <c r="O9" s="524"/>
      <c r="P9" s="440" t="s">
        <v>59</v>
      </c>
      <c r="Q9" s="441"/>
      <c r="R9" s="441"/>
      <c r="S9" s="441"/>
      <c r="T9" s="441"/>
      <c r="U9" s="441"/>
      <c r="V9" s="441"/>
      <c r="W9" s="441"/>
      <c r="X9" s="524"/>
      <c r="Y9" s="1034"/>
      <c r="Z9" s="836"/>
      <c r="AA9" s="837"/>
      <c r="AB9" s="1038" t="s">
        <v>11</v>
      </c>
      <c r="AC9" s="1039"/>
      <c r="AD9" s="1040"/>
      <c r="AE9" s="1044" t="s">
        <v>385</v>
      </c>
      <c r="AF9" s="1044"/>
      <c r="AG9" s="1044"/>
      <c r="AH9" s="1044"/>
      <c r="AI9" s="1044" t="s">
        <v>407</v>
      </c>
      <c r="AJ9" s="1044"/>
      <c r="AK9" s="1044"/>
      <c r="AL9" s="568"/>
      <c r="AM9" s="1044" t="s">
        <v>504</v>
      </c>
      <c r="AN9" s="1044"/>
      <c r="AO9" s="1044"/>
      <c r="AP9" s="568"/>
      <c r="AQ9" s="158" t="s">
        <v>232</v>
      </c>
      <c r="AR9" s="133"/>
      <c r="AS9" s="133"/>
      <c r="AT9" s="134"/>
      <c r="AU9" s="544" t="s">
        <v>134</v>
      </c>
      <c r="AV9" s="544"/>
      <c r="AW9" s="544"/>
      <c r="AX9" s="545"/>
      <c r="AY9" s="34">
        <f>COUNTA($G$11)</f>
        <v>0</v>
      </c>
    </row>
    <row r="10" spans="1:51" ht="18.75" customHeight="1" x14ac:dyDescent="0.15">
      <c r="A10" s="406"/>
      <c r="B10" s="407"/>
      <c r="C10" s="407"/>
      <c r="D10" s="407"/>
      <c r="E10" s="407"/>
      <c r="F10" s="408"/>
      <c r="G10" s="425"/>
      <c r="H10" s="404"/>
      <c r="I10" s="404"/>
      <c r="J10" s="404"/>
      <c r="K10" s="404"/>
      <c r="L10" s="404"/>
      <c r="M10" s="404"/>
      <c r="N10" s="404"/>
      <c r="O10" s="426"/>
      <c r="P10" s="443"/>
      <c r="Q10" s="404"/>
      <c r="R10" s="404"/>
      <c r="S10" s="404"/>
      <c r="T10" s="404"/>
      <c r="U10" s="404"/>
      <c r="V10" s="404"/>
      <c r="W10" s="404"/>
      <c r="X10" s="426"/>
      <c r="Y10" s="1035"/>
      <c r="Z10" s="1036"/>
      <c r="AA10" s="1037"/>
      <c r="AB10" s="1041"/>
      <c r="AC10" s="1042"/>
      <c r="AD10" s="1043"/>
      <c r="AE10" s="929"/>
      <c r="AF10" s="929"/>
      <c r="AG10" s="929"/>
      <c r="AH10" s="929"/>
      <c r="AI10" s="929"/>
      <c r="AJ10" s="929"/>
      <c r="AK10" s="929"/>
      <c r="AL10" s="419"/>
      <c r="AM10" s="929"/>
      <c r="AN10" s="929"/>
      <c r="AO10" s="929"/>
      <c r="AP10" s="419"/>
      <c r="AQ10" s="199"/>
      <c r="AR10" s="200"/>
      <c r="AS10" s="136" t="s">
        <v>233</v>
      </c>
      <c r="AT10" s="137"/>
      <c r="AU10" s="200"/>
      <c r="AV10" s="200"/>
      <c r="AW10" s="404" t="s">
        <v>179</v>
      </c>
      <c r="AX10" s="405"/>
      <c r="AY10" s="34">
        <f>$AY$9</f>
        <v>0</v>
      </c>
    </row>
    <row r="11" spans="1:51" ht="22.5" customHeight="1" x14ac:dyDescent="0.15">
      <c r="A11" s="409"/>
      <c r="B11" s="407"/>
      <c r="C11" s="407"/>
      <c r="D11" s="407"/>
      <c r="E11" s="407"/>
      <c r="F11" s="408"/>
      <c r="G11" s="575"/>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72"/>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58" t="s">
        <v>54</v>
      </c>
      <c r="Z12" s="1026"/>
      <c r="AA12" s="1027"/>
      <c r="AB12" s="534"/>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4"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6" t="s">
        <v>344</v>
      </c>
      <c r="B16" s="407"/>
      <c r="C16" s="407"/>
      <c r="D16" s="407"/>
      <c r="E16" s="407"/>
      <c r="F16" s="408"/>
      <c r="G16" s="523" t="s">
        <v>146</v>
      </c>
      <c r="H16" s="441"/>
      <c r="I16" s="441"/>
      <c r="J16" s="441"/>
      <c r="K16" s="441"/>
      <c r="L16" s="441"/>
      <c r="M16" s="441"/>
      <c r="N16" s="441"/>
      <c r="O16" s="524"/>
      <c r="P16" s="440" t="s">
        <v>59</v>
      </c>
      <c r="Q16" s="441"/>
      <c r="R16" s="441"/>
      <c r="S16" s="441"/>
      <c r="T16" s="441"/>
      <c r="U16" s="441"/>
      <c r="V16" s="441"/>
      <c r="W16" s="441"/>
      <c r="X16" s="524"/>
      <c r="Y16" s="1034"/>
      <c r="Z16" s="836"/>
      <c r="AA16" s="837"/>
      <c r="AB16" s="1038" t="s">
        <v>11</v>
      </c>
      <c r="AC16" s="1039"/>
      <c r="AD16" s="1040"/>
      <c r="AE16" s="1044" t="s">
        <v>385</v>
      </c>
      <c r="AF16" s="1044"/>
      <c r="AG16" s="1044"/>
      <c r="AH16" s="1044"/>
      <c r="AI16" s="1044" t="s">
        <v>407</v>
      </c>
      <c r="AJ16" s="1044"/>
      <c r="AK16" s="1044"/>
      <c r="AL16" s="568"/>
      <c r="AM16" s="1044" t="s">
        <v>504</v>
      </c>
      <c r="AN16" s="1044"/>
      <c r="AO16" s="1044"/>
      <c r="AP16" s="568"/>
      <c r="AQ16" s="158" t="s">
        <v>232</v>
      </c>
      <c r="AR16" s="133"/>
      <c r="AS16" s="133"/>
      <c r="AT16" s="134"/>
      <c r="AU16" s="544" t="s">
        <v>134</v>
      </c>
      <c r="AV16" s="544"/>
      <c r="AW16" s="544"/>
      <c r="AX16" s="545"/>
      <c r="AY16" s="34">
        <f>COUNTA($G$18)</f>
        <v>0</v>
      </c>
    </row>
    <row r="17" spans="1:51" ht="18.75" customHeight="1" x14ac:dyDescent="0.15">
      <c r="A17" s="406"/>
      <c r="B17" s="407"/>
      <c r="C17" s="407"/>
      <c r="D17" s="407"/>
      <c r="E17" s="407"/>
      <c r="F17" s="408"/>
      <c r="G17" s="425"/>
      <c r="H17" s="404"/>
      <c r="I17" s="404"/>
      <c r="J17" s="404"/>
      <c r="K17" s="404"/>
      <c r="L17" s="404"/>
      <c r="M17" s="404"/>
      <c r="N17" s="404"/>
      <c r="O17" s="426"/>
      <c r="P17" s="443"/>
      <c r="Q17" s="404"/>
      <c r="R17" s="404"/>
      <c r="S17" s="404"/>
      <c r="T17" s="404"/>
      <c r="U17" s="404"/>
      <c r="V17" s="404"/>
      <c r="W17" s="404"/>
      <c r="X17" s="426"/>
      <c r="Y17" s="1035"/>
      <c r="Z17" s="1036"/>
      <c r="AA17" s="1037"/>
      <c r="AB17" s="1041"/>
      <c r="AC17" s="1042"/>
      <c r="AD17" s="1043"/>
      <c r="AE17" s="929"/>
      <c r="AF17" s="929"/>
      <c r="AG17" s="929"/>
      <c r="AH17" s="929"/>
      <c r="AI17" s="929"/>
      <c r="AJ17" s="929"/>
      <c r="AK17" s="929"/>
      <c r="AL17" s="419"/>
      <c r="AM17" s="929"/>
      <c r="AN17" s="929"/>
      <c r="AO17" s="929"/>
      <c r="AP17" s="419"/>
      <c r="AQ17" s="199"/>
      <c r="AR17" s="200"/>
      <c r="AS17" s="136" t="s">
        <v>233</v>
      </c>
      <c r="AT17" s="137"/>
      <c r="AU17" s="200"/>
      <c r="AV17" s="200"/>
      <c r="AW17" s="404" t="s">
        <v>179</v>
      </c>
      <c r="AX17" s="405"/>
      <c r="AY17" s="34">
        <f>$AY$16</f>
        <v>0</v>
      </c>
    </row>
    <row r="18" spans="1:51" ht="22.5" customHeight="1" x14ac:dyDescent="0.15">
      <c r="A18" s="409"/>
      <c r="B18" s="407"/>
      <c r="C18" s="407"/>
      <c r="D18" s="407"/>
      <c r="E18" s="407"/>
      <c r="F18" s="408"/>
      <c r="G18" s="575"/>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72"/>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58" t="s">
        <v>54</v>
      </c>
      <c r="Z19" s="1026"/>
      <c r="AA19" s="1027"/>
      <c r="AB19" s="534"/>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4"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6" t="s">
        <v>344</v>
      </c>
      <c r="B23" s="407"/>
      <c r="C23" s="407"/>
      <c r="D23" s="407"/>
      <c r="E23" s="407"/>
      <c r="F23" s="408"/>
      <c r="G23" s="523" t="s">
        <v>146</v>
      </c>
      <c r="H23" s="441"/>
      <c r="I23" s="441"/>
      <c r="J23" s="441"/>
      <c r="K23" s="441"/>
      <c r="L23" s="441"/>
      <c r="M23" s="441"/>
      <c r="N23" s="441"/>
      <c r="O23" s="524"/>
      <c r="P23" s="440" t="s">
        <v>59</v>
      </c>
      <c r="Q23" s="441"/>
      <c r="R23" s="441"/>
      <c r="S23" s="441"/>
      <c r="T23" s="441"/>
      <c r="U23" s="441"/>
      <c r="V23" s="441"/>
      <c r="W23" s="441"/>
      <c r="X23" s="524"/>
      <c r="Y23" s="1034"/>
      <c r="Z23" s="836"/>
      <c r="AA23" s="837"/>
      <c r="AB23" s="1038" t="s">
        <v>11</v>
      </c>
      <c r="AC23" s="1039"/>
      <c r="AD23" s="1040"/>
      <c r="AE23" s="1044" t="s">
        <v>385</v>
      </c>
      <c r="AF23" s="1044"/>
      <c r="AG23" s="1044"/>
      <c r="AH23" s="1044"/>
      <c r="AI23" s="1044" t="s">
        <v>407</v>
      </c>
      <c r="AJ23" s="1044"/>
      <c r="AK23" s="1044"/>
      <c r="AL23" s="568"/>
      <c r="AM23" s="1044" t="s">
        <v>504</v>
      </c>
      <c r="AN23" s="1044"/>
      <c r="AO23" s="1044"/>
      <c r="AP23" s="568"/>
      <c r="AQ23" s="158" t="s">
        <v>232</v>
      </c>
      <c r="AR23" s="133"/>
      <c r="AS23" s="133"/>
      <c r="AT23" s="134"/>
      <c r="AU23" s="544" t="s">
        <v>134</v>
      </c>
      <c r="AV23" s="544"/>
      <c r="AW23" s="544"/>
      <c r="AX23" s="545"/>
      <c r="AY23" s="34">
        <f>COUNTA($G$25)</f>
        <v>0</v>
      </c>
    </row>
    <row r="24" spans="1:51" ht="18.75" customHeight="1" x14ac:dyDescent="0.15">
      <c r="A24" s="406"/>
      <c r="B24" s="407"/>
      <c r="C24" s="407"/>
      <c r="D24" s="407"/>
      <c r="E24" s="407"/>
      <c r="F24" s="408"/>
      <c r="G24" s="425"/>
      <c r="H24" s="404"/>
      <c r="I24" s="404"/>
      <c r="J24" s="404"/>
      <c r="K24" s="404"/>
      <c r="L24" s="404"/>
      <c r="M24" s="404"/>
      <c r="N24" s="404"/>
      <c r="O24" s="426"/>
      <c r="P24" s="443"/>
      <c r="Q24" s="404"/>
      <c r="R24" s="404"/>
      <c r="S24" s="404"/>
      <c r="T24" s="404"/>
      <c r="U24" s="404"/>
      <c r="V24" s="404"/>
      <c r="W24" s="404"/>
      <c r="X24" s="426"/>
      <c r="Y24" s="1035"/>
      <c r="Z24" s="1036"/>
      <c r="AA24" s="1037"/>
      <c r="AB24" s="1041"/>
      <c r="AC24" s="1042"/>
      <c r="AD24" s="1043"/>
      <c r="AE24" s="929"/>
      <c r="AF24" s="929"/>
      <c r="AG24" s="929"/>
      <c r="AH24" s="929"/>
      <c r="AI24" s="929"/>
      <c r="AJ24" s="929"/>
      <c r="AK24" s="929"/>
      <c r="AL24" s="419"/>
      <c r="AM24" s="929"/>
      <c r="AN24" s="929"/>
      <c r="AO24" s="929"/>
      <c r="AP24" s="419"/>
      <c r="AQ24" s="199"/>
      <c r="AR24" s="200"/>
      <c r="AS24" s="136" t="s">
        <v>233</v>
      </c>
      <c r="AT24" s="137"/>
      <c r="AU24" s="200"/>
      <c r="AV24" s="200"/>
      <c r="AW24" s="404" t="s">
        <v>179</v>
      </c>
      <c r="AX24" s="405"/>
      <c r="AY24" s="34">
        <f>$AY$23</f>
        <v>0</v>
      </c>
    </row>
    <row r="25" spans="1:51" ht="22.5" customHeight="1" x14ac:dyDescent="0.15">
      <c r="A25" s="409"/>
      <c r="B25" s="407"/>
      <c r="C25" s="407"/>
      <c r="D25" s="407"/>
      <c r="E25" s="407"/>
      <c r="F25" s="408"/>
      <c r="G25" s="575"/>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72"/>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58" t="s">
        <v>54</v>
      </c>
      <c r="Z26" s="1026"/>
      <c r="AA26" s="1027"/>
      <c r="AB26" s="534"/>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4"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6" t="s">
        <v>344</v>
      </c>
      <c r="B30" s="407"/>
      <c r="C30" s="407"/>
      <c r="D30" s="407"/>
      <c r="E30" s="407"/>
      <c r="F30" s="408"/>
      <c r="G30" s="523" t="s">
        <v>146</v>
      </c>
      <c r="H30" s="441"/>
      <c r="I30" s="441"/>
      <c r="J30" s="441"/>
      <c r="K30" s="441"/>
      <c r="L30" s="441"/>
      <c r="M30" s="441"/>
      <c r="N30" s="441"/>
      <c r="O30" s="524"/>
      <c r="P30" s="440" t="s">
        <v>59</v>
      </c>
      <c r="Q30" s="441"/>
      <c r="R30" s="441"/>
      <c r="S30" s="441"/>
      <c r="T30" s="441"/>
      <c r="U30" s="441"/>
      <c r="V30" s="441"/>
      <c r="W30" s="441"/>
      <c r="X30" s="524"/>
      <c r="Y30" s="1034"/>
      <c r="Z30" s="836"/>
      <c r="AA30" s="837"/>
      <c r="AB30" s="1038" t="s">
        <v>11</v>
      </c>
      <c r="AC30" s="1039"/>
      <c r="AD30" s="1040"/>
      <c r="AE30" s="1044" t="s">
        <v>385</v>
      </c>
      <c r="AF30" s="1044"/>
      <c r="AG30" s="1044"/>
      <c r="AH30" s="1044"/>
      <c r="AI30" s="1044" t="s">
        <v>407</v>
      </c>
      <c r="AJ30" s="1044"/>
      <c r="AK30" s="1044"/>
      <c r="AL30" s="568"/>
      <c r="AM30" s="1044" t="s">
        <v>504</v>
      </c>
      <c r="AN30" s="1044"/>
      <c r="AO30" s="1044"/>
      <c r="AP30" s="568"/>
      <c r="AQ30" s="158" t="s">
        <v>232</v>
      </c>
      <c r="AR30" s="133"/>
      <c r="AS30" s="133"/>
      <c r="AT30" s="134"/>
      <c r="AU30" s="544" t="s">
        <v>134</v>
      </c>
      <c r="AV30" s="544"/>
      <c r="AW30" s="544"/>
      <c r="AX30" s="545"/>
      <c r="AY30" s="34">
        <f>COUNTA($G$32)</f>
        <v>0</v>
      </c>
    </row>
    <row r="31" spans="1:51"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1035"/>
      <c r="Z31" s="1036"/>
      <c r="AA31" s="1037"/>
      <c r="AB31" s="1041"/>
      <c r="AC31" s="1042"/>
      <c r="AD31" s="1043"/>
      <c r="AE31" s="929"/>
      <c r="AF31" s="929"/>
      <c r="AG31" s="929"/>
      <c r="AH31" s="929"/>
      <c r="AI31" s="929"/>
      <c r="AJ31" s="929"/>
      <c r="AK31" s="929"/>
      <c r="AL31" s="419"/>
      <c r="AM31" s="929"/>
      <c r="AN31" s="929"/>
      <c r="AO31" s="929"/>
      <c r="AP31" s="419"/>
      <c r="AQ31" s="199"/>
      <c r="AR31" s="200"/>
      <c r="AS31" s="136" t="s">
        <v>233</v>
      </c>
      <c r="AT31" s="137"/>
      <c r="AU31" s="200"/>
      <c r="AV31" s="200"/>
      <c r="AW31" s="404" t="s">
        <v>179</v>
      </c>
      <c r="AX31" s="405"/>
      <c r="AY31" s="34">
        <f>$AY$30</f>
        <v>0</v>
      </c>
    </row>
    <row r="32" spans="1:51" ht="22.5" customHeight="1" x14ac:dyDescent="0.15">
      <c r="A32" s="409"/>
      <c r="B32" s="407"/>
      <c r="C32" s="407"/>
      <c r="D32" s="407"/>
      <c r="E32" s="407"/>
      <c r="F32" s="408"/>
      <c r="G32" s="575"/>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72"/>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58" t="s">
        <v>54</v>
      </c>
      <c r="Z33" s="1026"/>
      <c r="AA33" s="1027"/>
      <c r="AB33" s="534"/>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4"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6" t="s">
        <v>344</v>
      </c>
      <c r="B37" s="407"/>
      <c r="C37" s="407"/>
      <c r="D37" s="407"/>
      <c r="E37" s="407"/>
      <c r="F37" s="408"/>
      <c r="G37" s="523" t="s">
        <v>146</v>
      </c>
      <c r="H37" s="441"/>
      <c r="I37" s="441"/>
      <c r="J37" s="441"/>
      <c r="K37" s="441"/>
      <c r="L37" s="441"/>
      <c r="M37" s="441"/>
      <c r="N37" s="441"/>
      <c r="O37" s="524"/>
      <c r="P37" s="440" t="s">
        <v>59</v>
      </c>
      <c r="Q37" s="441"/>
      <c r="R37" s="441"/>
      <c r="S37" s="441"/>
      <c r="T37" s="441"/>
      <c r="U37" s="441"/>
      <c r="V37" s="441"/>
      <c r="W37" s="441"/>
      <c r="X37" s="524"/>
      <c r="Y37" s="1034"/>
      <c r="Z37" s="836"/>
      <c r="AA37" s="837"/>
      <c r="AB37" s="1038" t="s">
        <v>11</v>
      </c>
      <c r="AC37" s="1039"/>
      <c r="AD37" s="1040"/>
      <c r="AE37" s="1044" t="s">
        <v>385</v>
      </c>
      <c r="AF37" s="1044"/>
      <c r="AG37" s="1044"/>
      <c r="AH37" s="1044"/>
      <c r="AI37" s="1044" t="s">
        <v>407</v>
      </c>
      <c r="AJ37" s="1044"/>
      <c r="AK37" s="1044"/>
      <c r="AL37" s="568"/>
      <c r="AM37" s="1044" t="s">
        <v>504</v>
      </c>
      <c r="AN37" s="1044"/>
      <c r="AO37" s="1044"/>
      <c r="AP37" s="568"/>
      <c r="AQ37" s="158" t="s">
        <v>232</v>
      </c>
      <c r="AR37" s="133"/>
      <c r="AS37" s="133"/>
      <c r="AT37" s="134"/>
      <c r="AU37" s="544" t="s">
        <v>134</v>
      </c>
      <c r="AV37" s="544"/>
      <c r="AW37" s="544"/>
      <c r="AX37" s="545"/>
      <c r="AY37" s="34">
        <f>COUNTA($G$39)</f>
        <v>0</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1035"/>
      <c r="Z38" s="1036"/>
      <c r="AA38" s="1037"/>
      <c r="AB38" s="1041"/>
      <c r="AC38" s="1042"/>
      <c r="AD38" s="1043"/>
      <c r="AE38" s="929"/>
      <c r="AF38" s="929"/>
      <c r="AG38" s="929"/>
      <c r="AH38" s="929"/>
      <c r="AI38" s="929"/>
      <c r="AJ38" s="929"/>
      <c r="AK38" s="929"/>
      <c r="AL38" s="419"/>
      <c r="AM38" s="929"/>
      <c r="AN38" s="929"/>
      <c r="AO38" s="929"/>
      <c r="AP38" s="419"/>
      <c r="AQ38" s="199"/>
      <c r="AR38" s="200"/>
      <c r="AS38" s="136" t="s">
        <v>233</v>
      </c>
      <c r="AT38" s="137"/>
      <c r="AU38" s="200"/>
      <c r="AV38" s="200"/>
      <c r="AW38" s="404" t="s">
        <v>179</v>
      </c>
      <c r="AX38" s="405"/>
      <c r="AY38" s="34">
        <f>$AY$37</f>
        <v>0</v>
      </c>
    </row>
    <row r="39" spans="1:51" ht="22.5" customHeight="1" x14ac:dyDescent="0.15">
      <c r="A39" s="409"/>
      <c r="B39" s="407"/>
      <c r="C39" s="407"/>
      <c r="D39" s="407"/>
      <c r="E39" s="407"/>
      <c r="F39" s="408"/>
      <c r="G39" s="575"/>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72"/>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58" t="s">
        <v>54</v>
      </c>
      <c r="Z40" s="1026"/>
      <c r="AA40" s="1027"/>
      <c r="AB40" s="534"/>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4"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6" t="s">
        <v>344</v>
      </c>
      <c r="B44" s="407"/>
      <c r="C44" s="407"/>
      <c r="D44" s="407"/>
      <c r="E44" s="407"/>
      <c r="F44" s="408"/>
      <c r="G44" s="523" t="s">
        <v>146</v>
      </c>
      <c r="H44" s="441"/>
      <c r="I44" s="441"/>
      <c r="J44" s="441"/>
      <c r="K44" s="441"/>
      <c r="L44" s="441"/>
      <c r="M44" s="441"/>
      <c r="N44" s="441"/>
      <c r="O44" s="524"/>
      <c r="P44" s="440" t="s">
        <v>59</v>
      </c>
      <c r="Q44" s="441"/>
      <c r="R44" s="441"/>
      <c r="S44" s="441"/>
      <c r="T44" s="441"/>
      <c r="U44" s="441"/>
      <c r="V44" s="441"/>
      <c r="W44" s="441"/>
      <c r="X44" s="524"/>
      <c r="Y44" s="1034"/>
      <c r="Z44" s="836"/>
      <c r="AA44" s="837"/>
      <c r="AB44" s="1038" t="s">
        <v>11</v>
      </c>
      <c r="AC44" s="1039"/>
      <c r="AD44" s="1040"/>
      <c r="AE44" s="1044" t="s">
        <v>385</v>
      </c>
      <c r="AF44" s="1044"/>
      <c r="AG44" s="1044"/>
      <c r="AH44" s="1044"/>
      <c r="AI44" s="1044" t="s">
        <v>407</v>
      </c>
      <c r="AJ44" s="1044"/>
      <c r="AK44" s="1044"/>
      <c r="AL44" s="568"/>
      <c r="AM44" s="1044" t="s">
        <v>504</v>
      </c>
      <c r="AN44" s="1044"/>
      <c r="AO44" s="1044"/>
      <c r="AP44" s="568"/>
      <c r="AQ44" s="158" t="s">
        <v>232</v>
      </c>
      <c r="AR44" s="133"/>
      <c r="AS44" s="133"/>
      <c r="AT44" s="134"/>
      <c r="AU44" s="544" t="s">
        <v>134</v>
      </c>
      <c r="AV44" s="544"/>
      <c r="AW44" s="544"/>
      <c r="AX44" s="545"/>
      <c r="AY44" s="34">
        <f>COUNTA($G$46)</f>
        <v>0</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1035"/>
      <c r="Z45" s="1036"/>
      <c r="AA45" s="1037"/>
      <c r="AB45" s="1041"/>
      <c r="AC45" s="1042"/>
      <c r="AD45" s="1043"/>
      <c r="AE45" s="929"/>
      <c r="AF45" s="929"/>
      <c r="AG45" s="929"/>
      <c r="AH45" s="929"/>
      <c r="AI45" s="929"/>
      <c r="AJ45" s="929"/>
      <c r="AK45" s="929"/>
      <c r="AL45" s="419"/>
      <c r="AM45" s="929"/>
      <c r="AN45" s="929"/>
      <c r="AO45" s="929"/>
      <c r="AP45" s="419"/>
      <c r="AQ45" s="199"/>
      <c r="AR45" s="200"/>
      <c r="AS45" s="136" t="s">
        <v>233</v>
      </c>
      <c r="AT45" s="137"/>
      <c r="AU45" s="200"/>
      <c r="AV45" s="200"/>
      <c r="AW45" s="404" t="s">
        <v>179</v>
      </c>
      <c r="AX45" s="405"/>
      <c r="AY45" s="34">
        <f>$AY$44</f>
        <v>0</v>
      </c>
    </row>
    <row r="46" spans="1:51" ht="22.5" customHeight="1" x14ac:dyDescent="0.15">
      <c r="A46" s="409"/>
      <c r="B46" s="407"/>
      <c r="C46" s="407"/>
      <c r="D46" s="407"/>
      <c r="E46" s="407"/>
      <c r="F46" s="408"/>
      <c r="G46" s="575"/>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72"/>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58" t="s">
        <v>54</v>
      </c>
      <c r="Z47" s="1026"/>
      <c r="AA47" s="1027"/>
      <c r="AB47" s="534"/>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4"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6" t="s">
        <v>344</v>
      </c>
      <c r="B51" s="407"/>
      <c r="C51" s="407"/>
      <c r="D51" s="407"/>
      <c r="E51" s="407"/>
      <c r="F51" s="408"/>
      <c r="G51" s="523" t="s">
        <v>146</v>
      </c>
      <c r="H51" s="441"/>
      <c r="I51" s="441"/>
      <c r="J51" s="441"/>
      <c r="K51" s="441"/>
      <c r="L51" s="441"/>
      <c r="M51" s="441"/>
      <c r="N51" s="441"/>
      <c r="O51" s="524"/>
      <c r="P51" s="440" t="s">
        <v>59</v>
      </c>
      <c r="Q51" s="441"/>
      <c r="R51" s="441"/>
      <c r="S51" s="441"/>
      <c r="T51" s="441"/>
      <c r="U51" s="441"/>
      <c r="V51" s="441"/>
      <c r="W51" s="441"/>
      <c r="X51" s="524"/>
      <c r="Y51" s="1034"/>
      <c r="Z51" s="836"/>
      <c r="AA51" s="837"/>
      <c r="AB51" s="568" t="s">
        <v>11</v>
      </c>
      <c r="AC51" s="1039"/>
      <c r="AD51" s="1040"/>
      <c r="AE51" s="1044" t="s">
        <v>385</v>
      </c>
      <c r="AF51" s="1044"/>
      <c r="AG51" s="1044"/>
      <c r="AH51" s="1044"/>
      <c r="AI51" s="1044" t="s">
        <v>407</v>
      </c>
      <c r="AJ51" s="1044"/>
      <c r="AK51" s="1044"/>
      <c r="AL51" s="568"/>
      <c r="AM51" s="1044" t="s">
        <v>504</v>
      </c>
      <c r="AN51" s="1044"/>
      <c r="AO51" s="1044"/>
      <c r="AP51" s="568"/>
      <c r="AQ51" s="158" t="s">
        <v>232</v>
      </c>
      <c r="AR51" s="133"/>
      <c r="AS51" s="133"/>
      <c r="AT51" s="134"/>
      <c r="AU51" s="544" t="s">
        <v>134</v>
      </c>
      <c r="AV51" s="544"/>
      <c r="AW51" s="544"/>
      <c r="AX51" s="545"/>
      <c r="AY51" s="34">
        <f>COUNTA($G$53)</f>
        <v>0</v>
      </c>
    </row>
    <row r="52" spans="1:51" ht="18.75"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1035"/>
      <c r="Z52" s="1036"/>
      <c r="AA52" s="1037"/>
      <c r="AB52" s="1041"/>
      <c r="AC52" s="1042"/>
      <c r="AD52" s="1043"/>
      <c r="AE52" s="929"/>
      <c r="AF52" s="929"/>
      <c r="AG52" s="929"/>
      <c r="AH52" s="929"/>
      <c r="AI52" s="929"/>
      <c r="AJ52" s="929"/>
      <c r="AK52" s="929"/>
      <c r="AL52" s="419"/>
      <c r="AM52" s="929"/>
      <c r="AN52" s="929"/>
      <c r="AO52" s="929"/>
      <c r="AP52" s="419"/>
      <c r="AQ52" s="199"/>
      <c r="AR52" s="200"/>
      <c r="AS52" s="136" t="s">
        <v>233</v>
      </c>
      <c r="AT52" s="137"/>
      <c r="AU52" s="200"/>
      <c r="AV52" s="200"/>
      <c r="AW52" s="404" t="s">
        <v>179</v>
      </c>
      <c r="AX52" s="405"/>
      <c r="AY52" s="34">
        <f>$AY$51</f>
        <v>0</v>
      </c>
    </row>
    <row r="53" spans="1:51" ht="22.5" customHeight="1" x14ac:dyDescent="0.15">
      <c r="A53" s="409"/>
      <c r="B53" s="407"/>
      <c r="C53" s="407"/>
      <c r="D53" s="407"/>
      <c r="E53" s="407"/>
      <c r="F53" s="408"/>
      <c r="G53" s="575"/>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72"/>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58" t="s">
        <v>54</v>
      </c>
      <c r="Z54" s="1026"/>
      <c r="AA54" s="1027"/>
      <c r="AB54" s="534"/>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4"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6" t="s">
        <v>344</v>
      </c>
      <c r="B58" s="407"/>
      <c r="C58" s="407"/>
      <c r="D58" s="407"/>
      <c r="E58" s="407"/>
      <c r="F58" s="408"/>
      <c r="G58" s="523" t="s">
        <v>146</v>
      </c>
      <c r="H58" s="441"/>
      <c r="I58" s="441"/>
      <c r="J58" s="441"/>
      <c r="K58" s="441"/>
      <c r="L58" s="441"/>
      <c r="M58" s="441"/>
      <c r="N58" s="441"/>
      <c r="O58" s="524"/>
      <c r="P58" s="440" t="s">
        <v>59</v>
      </c>
      <c r="Q58" s="441"/>
      <c r="R58" s="441"/>
      <c r="S58" s="441"/>
      <c r="T58" s="441"/>
      <c r="U58" s="441"/>
      <c r="V58" s="441"/>
      <c r="W58" s="441"/>
      <c r="X58" s="524"/>
      <c r="Y58" s="1034"/>
      <c r="Z58" s="836"/>
      <c r="AA58" s="837"/>
      <c r="AB58" s="1038" t="s">
        <v>11</v>
      </c>
      <c r="AC58" s="1039"/>
      <c r="AD58" s="1040"/>
      <c r="AE58" s="1044" t="s">
        <v>385</v>
      </c>
      <c r="AF58" s="1044"/>
      <c r="AG58" s="1044"/>
      <c r="AH58" s="1044"/>
      <c r="AI58" s="1044" t="s">
        <v>407</v>
      </c>
      <c r="AJ58" s="1044"/>
      <c r="AK58" s="1044"/>
      <c r="AL58" s="568"/>
      <c r="AM58" s="1044" t="s">
        <v>504</v>
      </c>
      <c r="AN58" s="1044"/>
      <c r="AO58" s="1044"/>
      <c r="AP58" s="568"/>
      <c r="AQ58" s="158" t="s">
        <v>232</v>
      </c>
      <c r="AR58" s="133"/>
      <c r="AS58" s="133"/>
      <c r="AT58" s="134"/>
      <c r="AU58" s="544" t="s">
        <v>134</v>
      </c>
      <c r="AV58" s="544"/>
      <c r="AW58" s="544"/>
      <c r="AX58" s="545"/>
      <c r="AY58" s="34">
        <f>COUNTA($G$60)</f>
        <v>0</v>
      </c>
    </row>
    <row r="59" spans="1:51" ht="18.75"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1035"/>
      <c r="Z59" s="1036"/>
      <c r="AA59" s="1037"/>
      <c r="AB59" s="1041"/>
      <c r="AC59" s="1042"/>
      <c r="AD59" s="1043"/>
      <c r="AE59" s="929"/>
      <c r="AF59" s="929"/>
      <c r="AG59" s="929"/>
      <c r="AH59" s="929"/>
      <c r="AI59" s="929"/>
      <c r="AJ59" s="929"/>
      <c r="AK59" s="929"/>
      <c r="AL59" s="419"/>
      <c r="AM59" s="929"/>
      <c r="AN59" s="929"/>
      <c r="AO59" s="929"/>
      <c r="AP59" s="419"/>
      <c r="AQ59" s="199"/>
      <c r="AR59" s="200"/>
      <c r="AS59" s="136" t="s">
        <v>233</v>
      </c>
      <c r="AT59" s="137"/>
      <c r="AU59" s="200"/>
      <c r="AV59" s="200"/>
      <c r="AW59" s="404" t="s">
        <v>179</v>
      </c>
      <c r="AX59" s="405"/>
      <c r="AY59" s="34">
        <f>$AY$58</f>
        <v>0</v>
      </c>
    </row>
    <row r="60" spans="1:51" ht="22.5" customHeight="1" x14ac:dyDescent="0.15">
      <c r="A60" s="409"/>
      <c r="B60" s="407"/>
      <c r="C60" s="407"/>
      <c r="D60" s="407"/>
      <c r="E60" s="407"/>
      <c r="F60" s="408"/>
      <c r="G60" s="575"/>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72"/>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58" t="s">
        <v>54</v>
      </c>
      <c r="Z61" s="1026"/>
      <c r="AA61" s="1027"/>
      <c r="AB61" s="534"/>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4"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6" t="s">
        <v>344</v>
      </c>
      <c r="B65" s="407"/>
      <c r="C65" s="407"/>
      <c r="D65" s="407"/>
      <c r="E65" s="407"/>
      <c r="F65" s="408"/>
      <c r="G65" s="523" t="s">
        <v>146</v>
      </c>
      <c r="H65" s="441"/>
      <c r="I65" s="441"/>
      <c r="J65" s="441"/>
      <c r="K65" s="441"/>
      <c r="L65" s="441"/>
      <c r="M65" s="441"/>
      <c r="N65" s="441"/>
      <c r="O65" s="524"/>
      <c r="P65" s="440" t="s">
        <v>59</v>
      </c>
      <c r="Q65" s="441"/>
      <c r="R65" s="441"/>
      <c r="S65" s="441"/>
      <c r="T65" s="441"/>
      <c r="U65" s="441"/>
      <c r="V65" s="441"/>
      <c r="W65" s="441"/>
      <c r="X65" s="524"/>
      <c r="Y65" s="1034"/>
      <c r="Z65" s="836"/>
      <c r="AA65" s="837"/>
      <c r="AB65" s="1038" t="s">
        <v>11</v>
      </c>
      <c r="AC65" s="1039"/>
      <c r="AD65" s="1040"/>
      <c r="AE65" s="1044" t="s">
        <v>385</v>
      </c>
      <c r="AF65" s="1044"/>
      <c r="AG65" s="1044"/>
      <c r="AH65" s="1044"/>
      <c r="AI65" s="1044" t="s">
        <v>407</v>
      </c>
      <c r="AJ65" s="1044"/>
      <c r="AK65" s="1044"/>
      <c r="AL65" s="568"/>
      <c r="AM65" s="1044" t="s">
        <v>504</v>
      </c>
      <c r="AN65" s="1044"/>
      <c r="AO65" s="1044"/>
      <c r="AP65" s="568"/>
      <c r="AQ65" s="158" t="s">
        <v>232</v>
      </c>
      <c r="AR65" s="133"/>
      <c r="AS65" s="133"/>
      <c r="AT65" s="134"/>
      <c r="AU65" s="544" t="s">
        <v>134</v>
      </c>
      <c r="AV65" s="544"/>
      <c r="AW65" s="544"/>
      <c r="AX65" s="545"/>
      <c r="AY65" s="34">
        <f>COUNTA($G$67)</f>
        <v>0</v>
      </c>
    </row>
    <row r="66" spans="1:51" ht="18.75" customHeight="1" x14ac:dyDescent="0.15">
      <c r="A66" s="406"/>
      <c r="B66" s="407"/>
      <c r="C66" s="407"/>
      <c r="D66" s="407"/>
      <c r="E66" s="407"/>
      <c r="F66" s="408"/>
      <c r="G66" s="425"/>
      <c r="H66" s="404"/>
      <c r="I66" s="404"/>
      <c r="J66" s="404"/>
      <c r="K66" s="404"/>
      <c r="L66" s="404"/>
      <c r="M66" s="404"/>
      <c r="N66" s="404"/>
      <c r="O66" s="426"/>
      <c r="P66" s="443"/>
      <c r="Q66" s="404"/>
      <c r="R66" s="404"/>
      <c r="S66" s="404"/>
      <c r="T66" s="404"/>
      <c r="U66" s="404"/>
      <c r="V66" s="404"/>
      <c r="W66" s="404"/>
      <c r="X66" s="426"/>
      <c r="Y66" s="1035"/>
      <c r="Z66" s="1036"/>
      <c r="AA66" s="1037"/>
      <c r="AB66" s="1041"/>
      <c r="AC66" s="1042"/>
      <c r="AD66" s="1043"/>
      <c r="AE66" s="929"/>
      <c r="AF66" s="929"/>
      <c r="AG66" s="929"/>
      <c r="AH66" s="929"/>
      <c r="AI66" s="929"/>
      <c r="AJ66" s="929"/>
      <c r="AK66" s="929"/>
      <c r="AL66" s="419"/>
      <c r="AM66" s="929"/>
      <c r="AN66" s="929"/>
      <c r="AO66" s="929"/>
      <c r="AP66" s="419"/>
      <c r="AQ66" s="199"/>
      <c r="AR66" s="200"/>
      <c r="AS66" s="136" t="s">
        <v>233</v>
      </c>
      <c r="AT66" s="137"/>
      <c r="AU66" s="200"/>
      <c r="AV66" s="200"/>
      <c r="AW66" s="404" t="s">
        <v>179</v>
      </c>
      <c r="AX66" s="405"/>
      <c r="AY66" s="34">
        <f>$AY$65</f>
        <v>0</v>
      </c>
    </row>
    <row r="67" spans="1:51" ht="22.5" customHeight="1" x14ac:dyDescent="0.15">
      <c r="A67" s="409"/>
      <c r="B67" s="407"/>
      <c r="C67" s="407"/>
      <c r="D67" s="407"/>
      <c r="E67" s="407"/>
      <c r="F67" s="408"/>
      <c r="G67" s="575"/>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72"/>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58" t="s">
        <v>54</v>
      </c>
      <c r="Z68" s="1026"/>
      <c r="AA68" s="1027"/>
      <c r="AB68" s="534"/>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58" t="s">
        <v>13</v>
      </c>
      <c r="Z69" s="1026"/>
      <c r="AA69" s="1027"/>
      <c r="AB69" s="56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5" t="s">
        <v>361</v>
      </c>
      <c r="H2" s="606"/>
      <c r="I2" s="606"/>
      <c r="J2" s="606"/>
      <c r="K2" s="606"/>
      <c r="L2" s="606"/>
      <c r="M2" s="606"/>
      <c r="N2" s="606"/>
      <c r="O2" s="606"/>
      <c r="P2" s="606"/>
      <c r="Q2" s="606"/>
      <c r="R2" s="606"/>
      <c r="S2" s="606"/>
      <c r="T2" s="606"/>
      <c r="U2" s="606"/>
      <c r="V2" s="606"/>
      <c r="W2" s="606"/>
      <c r="X2" s="606"/>
      <c r="Y2" s="606"/>
      <c r="Z2" s="606"/>
      <c r="AA2" s="606"/>
      <c r="AB2" s="607"/>
      <c r="AC2" s="605" t="s">
        <v>363</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2" t="s">
        <v>17</v>
      </c>
      <c r="H3" s="679"/>
      <c r="I3" s="679"/>
      <c r="J3" s="679"/>
      <c r="K3" s="679"/>
      <c r="L3" s="678" t="s">
        <v>18</v>
      </c>
      <c r="M3" s="679"/>
      <c r="N3" s="679"/>
      <c r="O3" s="679"/>
      <c r="P3" s="679"/>
      <c r="Q3" s="679"/>
      <c r="R3" s="679"/>
      <c r="S3" s="679"/>
      <c r="T3" s="679"/>
      <c r="U3" s="679"/>
      <c r="V3" s="679"/>
      <c r="W3" s="679"/>
      <c r="X3" s="680"/>
      <c r="Y3" s="664" t="s">
        <v>19</v>
      </c>
      <c r="Z3" s="665"/>
      <c r="AA3" s="665"/>
      <c r="AB3" s="809"/>
      <c r="AC3" s="822"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x14ac:dyDescent="0.15">
      <c r="A4" s="1057"/>
      <c r="B4" s="1058"/>
      <c r="C4" s="1058"/>
      <c r="D4" s="1058"/>
      <c r="E4" s="1058"/>
      <c r="F4" s="1059"/>
      <c r="G4" s="681"/>
      <c r="H4" s="682"/>
      <c r="I4" s="682"/>
      <c r="J4" s="682"/>
      <c r="K4" s="683"/>
      <c r="L4" s="675"/>
      <c r="M4" s="676"/>
      <c r="N4" s="676"/>
      <c r="O4" s="676"/>
      <c r="P4" s="676"/>
      <c r="Q4" s="676"/>
      <c r="R4" s="676"/>
      <c r="S4" s="676"/>
      <c r="T4" s="676"/>
      <c r="U4" s="676"/>
      <c r="V4" s="676"/>
      <c r="W4" s="676"/>
      <c r="X4" s="677"/>
      <c r="Y4" s="394"/>
      <c r="Z4" s="395"/>
      <c r="AA4" s="395"/>
      <c r="AB4" s="663"/>
      <c r="AC4" s="681"/>
      <c r="AD4" s="682"/>
      <c r="AE4" s="682"/>
      <c r="AF4" s="682"/>
      <c r="AG4" s="683"/>
      <c r="AH4" s="675"/>
      <c r="AI4" s="676"/>
      <c r="AJ4" s="676"/>
      <c r="AK4" s="676"/>
      <c r="AL4" s="676"/>
      <c r="AM4" s="676"/>
      <c r="AN4" s="676"/>
      <c r="AO4" s="676"/>
      <c r="AP4" s="676"/>
      <c r="AQ4" s="676"/>
      <c r="AR4" s="676"/>
      <c r="AS4" s="676"/>
      <c r="AT4" s="677"/>
      <c r="AU4" s="394"/>
      <c r="AV4" s="395"/>
      <c r="AW4" s="395"/>
      <c r="AX4" s="396"/>
      <c r="AY4" s="34">
        <f t="shared" ref="AY4:AY14" si="0">$AY$2</f>
        <v>0</v>
      </c>
    </row>
    <row r="5" spans="1:51" ht="24.75" customHeight="1" x14ac:dyDescent="0.15">
      <c r="A5" s="1057"/>
      <c r="B5" s="1058"/>
      <c r="C5" s="1058"/>
      <c r="D5" s="1058"/>
      <c r="E5" s="1058"/>
      <c r="F5" s="105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c r="AY5" s="34">
        <f t="shared" si="0"/>
        <v>0</v>
      </c>
    </row>
    <row r="6" spans="1:51" ht="24.75" customHeight="1" x14ac:dyDescent="0.15">
      <c r="A6" s="1057"/>
      <c r="B6" s="1058"/>
      <c r="C6" s="1058"/>
      <c r="D6" s="1058"/>
      <c r="E6" s="1058"/>
      <c r="F6" s="105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c r="AY6" s="34">
        <f t="shared" si="0"/>
        <v>0</v>
      </c>
    </row>
    <row r="7" spans="1:51" ht="24.75" customHeight="1" x14ac:dyDescent="0.15">
      <c r="A7" s="1057"/>
      <c r="B7" s="1058"/>
      <c r="C7" s="1058"/>
      <c r="D7" s="1058"/>
      <c r="E7" s="1058"/>
      <c r="F7" s="105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c r="AY7" s="34">
        <f t="shared" si="0"/>
        <v>0</v>
      </c>
    </row>
    <row r="8" spans="1:51" ht="24.75" customHeight="1" x14ac:dyDescent="0.15">
      <c r="A8" s="1057"/>
      <c r="B8" s="1058"/>
      <c r="C8" s="1058"/>
      <c r="D8" s="1058"/>
      <c r="E8" s="1058"/>
      <c r="F8" s="105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c r="AY8" s="34">
        <f t="shared" si="0"/>
        <v>0</v>
      </c>
    </row>
    <row r="9" spans="1:51" ht="24.75" customHeight="1" x14ac:dyDescent="0.15">
      <c r="A9" s="1057"/>
      <c r="B9" s="1058"/>
      <c r="C9" s="1058"/>
      <c r="D9" s="1058"/>
      <c r="E9" s="1058"/>
      <c r="F9" s="105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c r="AY9" s="34">
        <f t="shared" si="0"/>
        <v>0</v>
      </c>
    </row>
    <row r="10" spans="1:51" ht="24.75" customHeight="1" x14ac:dyDescent="0.15">
      <c r="A10" s="1057"/>
      <c r="B10" s="1058"/>
      <c r="C10" s="1058"/>
      <c r="D10" s="1058"/>
      <c r="E10" s="1058"/>
      <c r="F10" s="105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c r="AY10" s="34">
        <f t="shared" si="0"/>
        <v>0</v>
      </c>
    </row>
    <row r="11" spans="1:51" ht="24.75" customHeight="1" x14ac:dyDescent="0.15">
      <c r="A11" s="1057"/>
      <c r="B11" s="1058"/>
      <c r="C11" s="1058"/>
      <c r="D11" s="1058"/>
      <c r="E11" s="1058"/>
      <c r="F11" s="105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c r="AY11" s="34">
        <f t="shared" si="0"/>
        <v>0</v>
      </c>
    </row>
    <row r="12" spans="1:51" ht="24.75" customHeight="1" x14ac:dyDescent="0.15">
      <c r="A12" s="1057"/>
      <c r="B12" s="1058"/>
      <c r="C12" s="1058"/>
      <c r="D12" s="1058"/>
      <c r="E12" s="1058"/>
      <c r="F12" s="105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c r="AY12" s="34">
        <f t="shared" si="0"/>
        <v>0</v>
      </c>
    </row>
    <row r="13" spans="1:51" ht="24.75" customHeight="1" x14ac:dyDescent="0.15">
      <c r="A13" s="1057"/>
      <c r="B13" s="1058"/>
      <c r="C13" s="1058"/>
      <c r="D13" s="1058"/>
      <c r="E13" s="1058"/>
      <c r="F13" s="105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c r="AY13" s="34">
        <f t="shared" si="0"/>
        <v>0</v>
      </c>
    </row>
    <row r="14" spans="1:51"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57"/>
      <c r="B15" s="1058"/>
      <c r="C15" s="1058"/>
      <c r="D15" s="1058"/>
      <c r="E15" s="1058"/>
      <c r="F15" s="1059"/>
      <c r="G15" s="605" t="s">
        <v>267</v>
      </c>
      <c r="H15" s="606"/>
      <c r="I15" s="606"/>
      <c r="J15" s="606"/>
      <c r="K15" s="606"/>
      <c r="L15" s="606"/>
      <c r="M15" s="606"/>
      <c r="N15" s="606"/>
      <c r="O15" s="606"/>
      <c r="P15" s="606"/>
      <c r="Q15" s="606"/>
      <c r="R15" s="606"/>
      <c r="S15" s="606"/>
      <c r="T15" s="606"/>
      <c r="U15" s="606"/>
      <c r="V15" s="606"/>
      <c r="W15" s="606"/>
      <c r="X15" s="606"/>
      <c r="Y15" s="606"/>
      <c r="Z15" s="606"/>
      <c r="AA15" s="606"/>
      <c r="AB15" s="607"/>
      <c r="AC15" s="605" t="s">
        <v>268</v>
      </c>
      <c r="AD15" s="606"/>
      <c r="AE15" s="606"/>
      <c r="AF15" s="606"/>
      <c r="AG15" s="606"/>
      <c r="AH15" s="606"/>
      <c r="AI15" s="606"/>
      <c r="AJ15" s="606"/>
      <c r="AK15" s="606"/>
      <c r="AL15" s="606"/>
      <c r="AM15" s="606"/>
      <c r="AN15" s="606"/>
      <c r="AO15" s="606"/>
      <c r="AP15" s="606"/>
      <c r="AQ15" s="606"/>
      <c r="AR15" s="606"/>
      <c r="AS15" s="606"/>
      <c r="AT15" s="606"/>
      <c r="AU15" s="606"/>
      <c r="AV15" s="606"/>
      <c r="AW15" s="606"/>
      <c r="AX15" s="804"/>
      <c r="AY15">
        <f>COUNTA($G$17,$AC$17)</f>
        <v>0</v>
      </c>
    </row>
    <row r="16" spans="1:51" ht="25.5" customHeight="1" x14ac:dyDescent="0.15">
      <c r="A16" s="1057"/>
      <c r="B16" s="1058"/>
      <c r="C16" s="1058"/>
      <c r="D16" s="1058"/>
      <c r="E16" s="1058"/>
      <c r="F16" s="1059"/>
      <c r="G16" s="822"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2"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x14ac:dyDescent="0.15">
      <c r="A17" s="1057"/>
      <c r="B17" s="1058"/>
      <c r="C17" s="1058"/>
      <c r="D17" s="1058"/>
      <c r="E17" s="1058"/>
      <c r="F17" s="1059"/>
      <c r="G17" s="681"/>
      <c r="H17" s="682"/>
      <c r="I17" s="682"/>
      <c r="J17" s="682"/>
      <c r="K17" s="683"/>
      <c r="L17" s="675"/>
      <c r="M17" s="676"/>
      <c r="N17" s="676"/>
      <c r="O17" s="676"/>
      <c r="P17" s="676"/>
      <c r="Q17" s="676"/>
      <c r="R17" s="676"/>
      <c r="S17" s="676"/>
      <c r="T17" s="676"/>
      <c r="U17" s="676"/>
      <c r="V17" s="676"/>
      <c r="W17" s="676"/>
      <c r="X17" s="677"/>
      <c r="Y17" s="394"/>
      <c r="Z17" s="395"/>
      <c r="AA17" s="395"/>
      <c r="AB17" s="663"/>
      <c r="AC17" s="681"/>
      <c r="AD17" s="682"/>
      <c r="AE17" s="682"/>
      <c r="AF17" s="682"/>
      <c r="AG17" s="683"/>
      <c r="AH17" s="675"/>
      <c r="AI17" s="676"/>
      <c r="AJ17" s="676"/>
      <c r="AK17" s="676"/>
      <c r="AL17" s="676"/>
      <c r="AM17" s="676"/>
      <c r="AN17" s="676"/>
      <c r="AO17" s="676"/>
      <c r="AP17" s="676"/>
      <c r="AQ17" s="676"/>
      <c r="AR17" s="676"/>
      <c r="AS17" s="676"/>
      <c r="AT17" s="677"/>
      <c r="AU17" s="394"/>
      <c r="AV17" s="395"/>
      <c r="AW17" s="395"/>
      <c r="AX17" s="396"/>
      <c r="AY17" s="34">
        <f t="shared" ref="AY17:AY27" si="1">$AY$15</f>
        <v>0</v>
      </c>
    </row>
    <row r="18" spans="1:51" ht="24.75" customHeight="1" x14ac:dyDescent="0.15">
      <c r="A18" s="1057"/>
      <c r="B18" s="1058"/>
      <c r="C18" s="1058"/>
      <c r="D18" s="1058"/>
      <c r="E18" s="1058"/>
      <c r="F18" s="105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c r="AY18" s="34">
        <f t="shared" si="1"/>
        <v>0</v>
      </c>
    </row>
    <row r="19" spans="1:51" ht="24.75" customHeight="1" x14ac:dyDescent="0.15">
      <c r="A19" s="1057"/>
      <c r="B19" s="1058"/>
      <c r="C19" s="1058"/>
      <c r="D19" s="1058"/>
      <c r="E19" s="1058"/>
      <c r="F19" s="105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c r="AY19" s="34">
        <f t="shared" si="1"/>
        <v>0</v>
      </c>
    </row>
    <row r="20" spans="1:51" ht="24.75" customHeight="1" x14ac:dyDescent="0.15">
      <c r="A20" s="1057"/>
      <c r="B20" s="1058"/>
      <c r="C20" s="1058"/>
      <c r="D20" s="1058"/>
      <c r="E20" s="1058"/>
      <c r="F20" s="105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c r="AY20" s="34">
        <f t="shared" si="1"/>
        <v>0</v>
      </c>
    </row>
    <row r="21" spans="1:51" ht="24.75" customHeight="1" x14ac:dyDescent="0.15">
      <c r="A21" s="1057"/>
      <c r="B21" s="1058"/>
      <c r="C21" s="1058"/>
      <c r="D21" s="1058"/>
      <c r="E21" s="1058"/>
      <c r="F21" s="105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c r="AY21" s="34">
        <f t="shared" si="1"/>
        <v>0</v>
      </c>
    </row>
    <row r="22" spans="1:51" ht="24.75" customHeight="1" x14ac:dyDescent="0.15">
      <c r="A22" s="1057"/>
      <c r="B22" s="1058"/>
      <c r="C22" s="1058"/>
      <c r="D22" s="1058"/>
      <c r="E22" s="1058"/>
      <c r="F22" s="105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c r="AY22" s="34">
        <f t="shared" si="1"/>
        <v>0</v>
      </c>
    </row>
    <row r="23" spans="1:51" ht="24.75" customHeight="1" x14ac:dyDescent="0.15">
      <c r="A23" s="1057"/>
      <c r="B23" s="1058"/>
      <c r="C23" s="1058"/>
      <c r="D23" s="1058"/>
      <c r="E23" s="1058"/>
      <c r="F23" s="105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c r="AY23" s="34">
        <f t="shared" si="1"/>
        <v>0</v>
      </c>
    </row>
    <row r="24" spans="1:51" ht="24.75" customHeight="1" x14ac:dyDescent="0.15">
      <c r="A24" s="1057"/>
      <c r="B24" s="1058"/>
      <c r="C24" s="1058"/>
      <c r="D24" s="1058"/>
      <c r="E24" s="1058"/>
      <c r="F24" s="105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c r="AY24" s="34">
        <f t="shared" si="1"/>
        <v>0</v>
      </c>
    </row>
    <row r="25" spans="1:51" ht="24.75" customHeight="1" x14ac:dyDescent="0.15">
      <c r="A25" s="1057"/>
      <c r="B25" s="1058"/>
      <c r="C25" s="1058"/>
      <c r="D25" s="1058"/>
      <c r="E25" s="1058"/>
      <c r="F25" s="105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c r="AY25" s="34">
        <f t="shared" si="1"/>
        <v>0</v>
      </c>
    </row>
    <row r="26" spans="1:51" ht="24.75" customHeight="1" x14ac:dyDescent="0.15">
      <c r="A26" s="1057"/>
      <c r="B26" s="1058"/>
      <c r="C26" s="1058"/>
      <c r="D26" s="1058"/>
      <c r="E26" s="1058"/>
      <c r="F26" s="105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c r="AY26" s="34">
        <f t="shared" si="1"/>
        <v>0</v>
      </c>
    </row>
    <row r="27" spans="1:51"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57"/>
      <c r="B28" s="1058"/>
      <c r="C28" s="1058"/>
      <c r="D28" s="1058"/>
      <c r="E28" s="1058"/>
      <c r="F28" s="1059"/>
      <c r="G28" s="605" t="s">
        <v>266</v>
      </c>
      <c r="H28" s="606"/>
      <c r="I28" s="606"/>
      <c r="J28" s="606"/>
      <c r="K28" s="606"/>
      <c r="L28" s="606"/>
      <c r="M28" s="606"/>
      <c r="N28" s="606"/>
      <c r="O28" s="606"/>
      <c r="P28" s="606"/>
      <c r="Q28" s="606"/>
      <c r="R28" s="606"/>
      <c r="S28" s="606"/>
      <c r="T28" s="606"/>
      <c r="U28" s="606"/>
      <c r="V28" s="606"/>
      <c r="W28" s="606"/>
      <c r="X28" s="606"/>
      <c r="Y28" s="606"/>
      <c r="Z28" s="606"/>
      <c r="AA28" s="606"/>
      <c r="AB28" s="607"/>
      <c r="AC28" s="605" t="s">
        <v>269</v>
      </c>
      <c r="AD28" s="606"/>
      <c r="AE28" s="606"/>
      <c r="AF28" s="606"/>
      <c r="AG28" s="606"/>
      <c r="AH28" s="606"/>
      <c r="AI28" s="606"/>
      <c r="AJ28" s="606"/>
      <c r="AK28" s="606"/>
      <c r="AL28" s="606"/>
      <c r="AM28" s="606"/>
      <c r="AN28" s="606"/>
      <c r="AO28" s="606"/>
      <c r="AP28" s="606"/>
      <c r="AQ28" s="606"/>
      <c r="AR28" s="606"/>
      <c r="AS28" s="606"/>
      <c r="AT28" s="606"/>
      <c r="AU28" s="606"/>
      <c r="AV28" s="606"/>
      <c r="AW28" s="606"/>
      <c r="AX28" s="804"/>
      <c r="AY28">
        <f>COUNTA($G$30,$AC$30)</f>
        <v>0</v>
      </c>
    </row>
    <row r="29" spans="1:51" ht="24.75" customHeight="1" x14ac:dyDescent="0.15">
      <c r="A29" s="1057"/>
      <c r="B29" s="1058"/>
      <c r="C29" s="1058"/>
      <c r="D29" s="1058"/>
      <c r="E29" s="1058"/>
      <c r="F29" s="1059"/>
      <c r="G29" s="822"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2"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x14ac:dyDescent="0.15">
      <c r="A30" s="1057"/>
      <c r="B30" s="1058"/>
      <c r="C30" s="1058"/>
      <c r="D30" s="1058"/>
      <c r="E30" s="1058"/>
      <c r="F30" s="1059"/>
      <c r="G30" s="681"/>
      <c r="H30" s="682"/>
      <c r="I30" s="682"/>
      <c r="J30" s="682"/>
      <c r="K30" s="683"/>
      <c r="L30" s="675"/>
      <c r="M30" s="676"/>
      <c r="N30" s="676"/>
      <c r="O30" s="676"/>
      <c r="P30" s="676"/>
      <c r="Q30" s="676"/>
      <c r="R30" s="676"/>
      <c r="S30" s="676"/>
      <c r="T30" s="676"/>
      <c r="U30" s="676"/>
      <c r="V30" s="676"/>
      <c r="W30" s="676"/>
      <c r="X30" s="677"/>
      <c r="Y30" s="394"/>
      <c r="Z30" s="395"/>
      <c r="AA30" s="395"/>
      <c r="AB30" s="663"/>
      <c r="AC30" s="681"/>
      <c r="AD30" s="682"/>
      <c r="AE30" s="682"/>
      <c r="AF30" s="682"/>
      <c r="AG30" s="683"/>
      <c r="AH30" s="675"/>
      <c r="AI30" s="676"/>
      <c r="AJ30" s="676"/>
      <c r="AK30" s="676"/>
      <c r="AL30" s="676"/>
      <c r="AM30" s="676"/>
      <c r="AN30" s="676"/>
      <c r="AO30" s="676"/>
      <c r="AP30" s="676"/>
      <c r="AQ30" s="676"/>
      <c r="AR30" s="676"/>
      <c r="AS30" s="676"/>
      <c r="AT30" s="677"/>
      <c r="AU30" s="394"/>
      <c r="AV30" s="395"/>
      <c r="AW30" s="395"/>
      <c r="AX30" s="396"/>
      <c r="AY30" s="34">
        <f t="shared" ref="AY30:AY40" si="2">$AY$28</f>
        <v>0</v>
      </c>
    </row>
    <row r="31" spans="1:51" ht="24.75" customHeight="1" x14ac:dyDescent="0.15">
      <c r="A31" s="1057"/>
      <c r="B31" s="1058"/>
      <c r="C31" s="1058"/>
      <c r="D31" s="1058"/>
      <c r="E31" s="1058"/>
      <c r="F31" s="105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c r="AY31" s="34">
        <f t="shared" si="2"/>
        <v>0</v>
      </c>
    </row>
    <row r="32" spans="1:51" ht="24.75" customHeight="1" x14ac:dyDescent="0.15">
      <c r="A32" s="1057"/>
      <c r="B32" s="1058"/>
      <c r="C32" s="1058"/>
      <c r="D32" s="1058"/>
      <c r="E32" s="1058"/>
      <c r="F32" s="105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c r="AY32" s="34">
        <f t="shared" si="2"/>
        <v>0</v>
      </c>
    </row>
    <row r="33" spans="1:51" ht="24.75" customHeight="1" x14ac:dyDescent="0.15">
      <c r="A33" s="1057"/>
      <c r="B33" s="1058"/>
      <c r="C33" s="1058"/>
      <c r="D33" s="1058"/>
      <c r="E33" s="1058"/>
      <c r="F33" s="105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c r="AY33" s="34">
        <f t="shared" si="2"/>
        <v>0</v>
      </c>
    </row>
    <row r="34" spans="1:51" ht="24.75" customHeight="1" x14ac:dyDescent="0.15">
      <c r="A34" s="1057"/>
      <c r="B34" s="1058"/>
      <c r="C34" s="1058"/>
      <c r="D34" s="1058"/>
      <c r="E34" s="1058"/>
      <c r="F34" s="105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c r="AY34" s="34">
        <f t="shared" si="2"/>
        <v>0</v>
      </c>
    </row>
    <row r="35" spans="1:51" ht="24.75" customHeight="1" x14ac:dyDescent="0.15">
      <c r="A35" s="1057"/>
      <c r="B35" s="1058"/>
      <c r="C35" s="1058"/>
      <c r="D35" s="1058"/>
      <c r="E35" s="1058"/>
      <c r="F35" s="105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c r="AY35" s="34">
        <f t="shared" si="2"/>
        <v>0</v>
      </c>
    </row>
    <row r="36" spans="1:51" ht="24.75" customHeight="1" x14ac:dyDescent="0.15">
      <c r="A36" s="1057"/>
      <c r="B36" s="1058"/>
      <c r="C36" s="1058"/>
      <c r="D36" s="1058"/>
      <c r="E36" s="1058"/>
      <c r="F36" s="105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c r="AY36" s="34">
        <f t="shared" si="2"/>
        <v>0</v>
      </c>
    </row>
    <row r="37" spans="1:51" ht="24.75" customHeight="1" x14ac:dyDescent="0.15">
      <c r="A37" s="1057"/>
      <c r="B37" s="1058"/>
      <c r="C37" s="1058"/>
      <c r="D37" s="1058"/>
      <c r="E37" s="1058"/>
      <c r="F37" s="105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c r="AY37" s="34">
        <f t="shared" si="2"/>
        <v>0</v>
      </c>
    </row>
    <row r="38" spans="1:51" ht="24.75" customHeight="1" x14ac:dyDescent="0.15">
      <c r="A38" s="1057"/>
      <c r="B38" s="1058"/>
      <c r="C38" s="1058"/>
      <c r="D38" s="1058"/>
      <c r="E38" s="1058"/>
      <c r="F38" s="105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c r="AY38" s="34">
        <f t="shared" si="2"/>
        <v>0</v>
      </c>
    </row>
    <row r="39" spans="1:51" ht="24.75" customHeight="1" x14ac:dyDescent="0.15">
      <c r="A39" s="1057"/>
      <c r="B39" s="1058"/>
      <c r="C39" s="1058"/>
      <c r="D39" s="1058"/>
      <c r="E39" s="1058"/>
      <c r="F39" s="105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c r="AY39" s="34">
        <f t="shared" si="2"/>
        <v>0</v>
      </c>
    </row>
    <row r="40" spans="1:51"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57"/>
      <c r="B41" s="1058"/>
      <c r="C41" s="1058"/>
      <c r="D41" s="1058"/>
      <c r="E41" s="1058"/>
      <c r="F41" s="1059"/>
      <c r="G41" s="605" t="s">
        <v>314</v>
      </c>
      <c r="H41" s="606"/>
      <c r="I41" s="606"/>
      <c r="J41" s="606"/>
      <c r="K41" s="606"/>
      <c r="L41" s="606"/>
      <c r="M41" s="606"/>
      <c r="N41" s="606"/>
      <c r="O41" s="606"/>
      <c r="P41" s="606"/>
      <c r="Q41" s="606"/>
      <c r="R41" s="606"/>
      <c r="S41" s="606"/>
      <c r="T41" s="606"/>
      <c r="U41" s="606"/>
      <c r="V41" s="606"/>
      <c r="W41" s="606"/>
      <c r="X41" s="606"/>
      <c r="Y41" s="606"/>
      <c r="Z41" s="606"/>
      <c r="AA41" s="606"/>
      <c r="AB41" s="607"/>
      <c r="AC41" s="605" t="s">
        <v>182</v>
      </c>
      <c r="AD41" s="606"/>
      <c r="AE41" s="606"/>
      <c r="AF41" s="606"/>
      <c r="AG41" s="606"/>
      <c r="AH41" s="606"/>
      <c r="AI41" s="606"/>
      <c r="AJ41" s="606"/>
      <c r="AK41" s="606"/>
      <c r="AL41" s="606"/>
      <c r="AM41" s="606"/>
      <c r="AN41" s="606"/>
      <c r="AO41" s="606"/>
      <c r="AP41" s="606"/>
      <c r="AQ41" s="606"/>
      <c r="AR41" s="606"/>
      <c r="AS41" s="606"/>
      <c r="AT41" s="606"/>
      <c r="AU41" s="606"/>
      <c r="AV41" s="606"/>
      <c r="AW41" s="606"/>
      <c r="AX41" s="804"/>
      <c r="AY41">
        <f>COUNTA($G$43,$AC$43)</f>
        <v>0</v>
      </c>
    </row>
    <row r="42" spans="1:51" ht="24.75" customHeight="1" x14ac:dyDescent="0.15">
      <c r="A42" s="1057"/>
      <c r="B42" s="1058"/>
      <c r="C42" s="1058"/>
      <c r="D42" s="1058"/>
      <c r="E42" s="1058"/>
      <c r="F42" s="1059"/>
      <c r="G42" s="822"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2"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x14ac:dyDescent="0.15">
      <c r="A43" s="1057"/>
      <c r="B43" s="1058"/>
      <c r="C43" s="1058"/>
      <c r="D43" s="1058"/>
      <c r="E43" s="1058"/>
      <c r="F43" s="1059"/>
      <c r="G43" s="681"/>
      <c r="H43" s="682"/>
      <c r="I43" s="682"/>
      <c r="J43" s="682"/>
      <c r="K43" s="683"/>
      <c r="L43" s="675"/>
      <c r="M43" s="676"/>
      <c r="N43" s="676"/>
      <c r="O43" s="676"/>
      <c r="P43" s="676"/>
      <c r="Q43" s="676"/>
      <c r="R43" s="676"/>
      <c r="S43" s="676"/>
      <c r="T43" s="676"/>
      <c r="U43" s="676"/>
      <c r="V43" s="676"/>
      <c r="W43" s="676"/>
      <c r="X43" s="677"/>
      <c r="Y43" s="394"/>
      <c r="Z43" s="395"/>
      <c r="AA43" s="395"/>
      <c r="AB43" s="663"/>
      <c r="AC43" s="681"/>
      <c r="AD43" s="682"/>
      <c r="AE43" s="682"/>
      <c r="AF43" s="682"/>
      <c r="AG43" s="683"/>
      <c r="AH43" s="675"/>
      <c r="AI43" s="676"/>
      <c r="AJ43" s="676"/>
      <c r="AK43" s="676"/>
      <c r="AL43" s="676"/>
      <c r="AM43" s="676"/>
      <c r="AN43" s="676"/>
      <c r="AO43" s="676"/>
      <c r="AP43" s="676"/>
      <c r="AQ43" s="676"/>
      <c r="AR43" s="676"/>
      <c r="AS43" s="676"/>
      <c r="AT43" s="677"/>
      <c r="AU43" s="394"/>
      <c r="AV43" s="395"/>
      <c r="AW43" s="395"/>
      <c r="AX43" s="396"/>
      <c r="AY43" s="34">
        <f t="shared" ref="AY43:AY53" si="3">$AY$41</f>
        <v>0</v>
      </c>
    </row>
    <row r="44" spans="1:51" ht="24.75" customHeight="1" x14ac:dyDescent="0.15">
      <c r="A44" s="1057"/>
      <c r="B44" s="1058"/>
      <c r="C44" s="1058"/>
      <c r="D44" s="1058"/>
      <c r="E44" s="1058"/>
      <c r="F44" s="105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c r="AY44" s="34">
        <f t="shared" si="3"/>
        <v>0</v>
      </c>
    </row>
    <row r="45" spans="1:51" ht="24.75" customHeight="1" x14ac:dyDescent="0.15">
      <c r="A45" s="1057"/>
      <c r="B45" s="1058"/>
      <c r="C45" s="1058"/>
      <c r="D45" s="1058"/>
      <c r="E45" s="1058"/>
      <c r="F45" s="105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c r="AY45" s="34">
        <f t="shared" si="3"/>
        <v>0</v>
      </c>
    </row>
    <row r="46" spans="1:51" ht="24.75" customHeight="1" x14ac:dyDescent="0.15">
      <c r="A46" s="1057"/>
      <c r="B46" s="1058"/>
      <c r="C46" s="1058"/>
      <c r="D46" s="1058"/>
      <c r="E46" s="1058"/>
      <c r="F46" s="105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c r="AY46" s="34">
        <f t="shared" si="3"/>
        <v>0</v>
      </c>
    </row>
    <row r="47" spans="1:51" ht="24.75" customHeight="1" x14ac:dyDescent="0.15">
      <c r="A47" s="1057"/>
      <c r="B47" s="1058"/>
      <c r="C47" s="1058"/>
      <c r="D47" s="1058"/>
      <c r="E47" s="1058"/>
      <c r="F47" s="105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c r="AY47" s="34">
        <f t="shared" si="3"/>
        <v>0</v>
      </c>
    </row>
    <row r="48" spans="1:51" ht="24.75" customHeight="1" x14ac:dyDescent="0.15">
      <c r="A48" s="1057"/>
      <c r="B48" s="1058"/>
      <c r="C48" s="1058"/>
      <c r="D48" s="1058"/>
      <c r="E48" s="1058"/>
      <c r="F48" s="105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c r="AY48" s="34">
        <f t="shared" si="3"/>
        <v>0</v>
      </c>
    </row>
    <row r="49" spans="1:51" ht="24.75" customHeight="1" x14ac:dyDescent="0.15">
      <c r="A49" s="1057"/>
      <c r="B49" s="1058"/>
      <c r="C49" s="1058"/>
      <c r="D49" s="1058"/>
      <c r="E49" s="1058"/>
      <c r="F49" s="105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c r="AY49" s="34">
        <f t="shared" si="3"/>
        <v>0</v>
      </c>
    </row>
    <row r="50" spans="1:51" ht="24.75" customHeight="1" x14ac:dyDescent="0.15">
      <c r="A50" s="1057"/>
      <c r="B50" s="1058"/>
      <c r="C50" s="1058"/>
      <c r="D50" s="1058"/>
      <c r="E50" s="1058"/>
      <c r="F50" s="105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c r="AY50" s="34">
        <f t="shared" si="3"/>
        <v>0</v>
      </c>
    </row>
    <row r="51" spans="1:51" ht="24.75" customHeight="1" x14ac:dyDescent="0.15">
      <c r="A51" s="1057"/>
      <c r="B51" s="1058"/>
      <c r="C51" s="1058"/>
      <c r="D51" s="1058"/>
      <c r="E51" s="1058"/>
      <c r="F51" s="105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c r="AY51" s="34">
        <f t="shared" si="3"/>
        <v>0</v>
      </c>
    </row>
    <row r="52" spans="1:51" ht="24.75" customHeight="1" x14ac:dyDescent="0.15">
      <c r="A52" s="1057"/>
      <c r="B52" s="1058"/>
      <c r="C52" s="1058"/>
      <c r="D52" s="1058"/>
      <c r="E52" s="1058"/>
      <c r="F52" s="105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5" t="s">
        <v>183</v>
      </c>
      <c r="H55" s="606"/>
      <c r="I55" s="606"/>
      <c r="J55" s="606"/>
      <c r="K55" s="606"/>
      <c r="L55" s="606"/>
      <c r="M55" s="606"/>
      <c r="N55" s="606"/>
      <c r="O55" s="606"/>
      <c r="P55" s="606"/>
      <c r="Q55" s="606"/>
      <c r="R55" s="606"/>
      <c r="S55" s="606"/>
      <c r="T55" s="606"/>
      <c r="U55" s="606"/>
      <c r="V55" s="606"/>
      <c r="W55" s="606"/>
      <c r="X55" s="606"/>
      <c r="Y55" s="606"/>
      <c r="Z55" s="606"/>
      <c r="AA55" s="606"/>
      <c r="AB55" s="607"/>
      <c r="AC55" s="605" t="s">
        <v>270</v>
      </c>
      <c r="AD55" s="606"/>
      <c r="AE55" s="606"/>
      <c r="AF55" s="606"/>
      <c r="AG55" s="606"/>
      <c r="AH55" s="606"/>
      <c r="AI55" s="606"/>
      <c r="AJ55" s="606"/>
      <c r="AK55" s="606"/>
      <c r="AL55" s="606"/>
      <c r="AM55" s="606"/>
      <c r="AN55" s="606"/>
      <c r="AO55" s="606"/>
      <c r="AP55" s="606"/>
      <c r="AQ55" s="606"/>
      <c r="AR55" s="606"/>
      <c r="AS55" s="606"/>
      <c r="AT55" s="606"/>
      <c r="AU55" s="606"/>
      <c r="AV55" s="606"/>
      <c r="AW55" s="606"/>
      <c r="AX55" s="804"/>
      <c r="AY55">
        <f>COUNTA($G$57,$AC$57)</f>
        <v>0</v>
      </c>
    </row>
    <row r="56" spans="1:51" ht="24.75" customHeight="1" x14ac:dyDescent="0.15">
      <c r="A56" s="1057"/>
      <c r="B56" s="1058"/>
      <c r="C56" s="1058"/>
      <c r="D56" s="1058"/>
      <c r="E56" s="1058"/>
      <c r="F56" s="1059"/>
      <c r="G56" s="822"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2"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x14ac:dyDescent="0.15">
      <c r="A57" s="1057"/>
      <c r="B57" s="1058"/>
      <c r="C57" s="1058"/>
      <c r="D57" s="1058"/>
      <c r="E57" s="1058"/>
      <c r="F57" s="1059"/>
      <c r="G57" s="681"/>
      <c r="H57" s="682"/>
      <c r="I57" s="682"/>
      <c r="J57" s="682"/>
      <c r="K57" s="683"/>
      <c r="L57" s="675"/>
      <c r="M57" s="676"/>
      <c r="N57" s="676"/>
      <c r="O57" s="676"/>
      <c r="P57" s="676"/>
      <c r="Q57" s="676"/>
      <c r="R57" s="676"/>
      <c r="S57" s="676"/>
      <c r="T57" s="676"/>
      <c r="U57" s="676"/>
      <c r="V57" s="676"/>
      <c r="W57" s="676"/>
      <c r="X57" s="677"/>
      <c r="Y57" s="394"/>
      <c r="Z57" s="395"/>
      <c r="AA57" s="395"/>
      <c r="AB57" s="663"/>
      <c r="AC57" s="681"/>
      <c r="AD57" s="682"/>
      <c r="AE57" s="682"/>
      <c r="AF57" s="682"/>
      <c r="AG57" s="683"/>
      <c r="AH57" s="675"/>
      <c r="AI57" s="676"/>
      <c r="AJ57" s="676"/>
      <c r="AK57" s="676"/>
      <c r="AL57" s="676"/>
      <c r="AM57" s="676"/>
      <c r="AN57" s="676"/>
      <c r="AO57" s="676"/>
      <c r="AP57" s="676"/>
      <c r="AQ57" s="676"/>
      <c r="AR57" s="676"/>
      <c r="AS57" s="676"/>
      <c r="AT57" s="677"/>
      <c r="AU57" s="394"/>
      <c r="AV57" s="395"/>
      <c r="AW57" s="395"/>
      <c r="AX57" s="396"/>
      <c r="AY57" s="34">
        <f t="shared" ref="AY57:AY67" si="4">$AY$55</f>
        <v>0</v>
      </c>
    </row>
    <row r="58" spans="1:51" ht="24.75" customHeight="1" x14ac:dyDescent="0.15">
      <c r="A58" s="1057"/>
      <c r="B58" s="1058"/>
      <c r="C58" s="1058"/>
      <c r="D58" s="1058"/>
      <c r="E58" s="1058"/>
      <c r="F58" s="105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c r="AY58" s="34">
        <f t="shared" si="4"/>
        <v>0</v>
      </c>
    </row>
    <row r="59" spans="1:51" ht="24.75" customHeight="1" x14ac:dyDescent="0.15">
      <c r="A59" s="1057"/>
      <c r="B59" s="1058"/>
      <c r="C59" s="1058"/>
      <c r="D59" s="1058"/>
      <c r="E59" s="1058"/>
      <c r="F59" s="105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c r="AY59" s="34">
        <f t="shared" si="4"/>
        <v>0</v>
      </c>
    </row>
    <row r="60" spans="1:51" ht="24.75" customHeight="1" x14ac:dyDescent="0.15">
      <c r="A60" s="1057"/>
      <c r="B60" s="1058"/>
      <c r="C60" s="1058"/>
      <c r="D60" s="1058"/>
      <c r="E60" s="1058"/>
      <c r="F60" s="105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c r="AY60" s="34">
        <f t="shared" si="4"/>
        <v>0</v>
      </c>
    </row>
    <row r="61" spans="1:51" ht="24.75" customHeight="1" x14ac:dyDescent="0.15">
      <c r="A61" s="1057"/>
      <c r="B61" s="1058"/>
      <c r="C61" s="1058"/>
      <c r="D61" s="1058"/>
      <c r="E61" s="1058"/>
      <c r="F61" s="105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c r="AY61" s="34">
        <f t="shared" si="4"/>
        <v>0</v>
      </c>
    </row>
    <row r="62" spans="1:51" ht="24.75" customHeight="1" x14ac:dyDescent="0.15">
      <c r="A62" s="1057"/>
      <c r="B62" s="1058"/>
      <c r="C62" s="1058"/>
      <c r="D62" s="1058"/>
      <c r="E62" s="1058"/>
      <c r="F62" s="105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c r="AY62" s="34">
        <f t="shared" si="4"/>
        <v>0</v>
      </c>
    </row>
    <row r="63" spans="1:51" ht="24.75" customHeight="1" x14ac:dyDescent="0.15">
      <c r="A63" s="1057"/>
      <c r="B63" s="1058"/>
      <c r="C63" s="1058"/>
      <c r="D63" s="1058"/>
      <c r="E63" s="1058"/>
      <c r="F63" s="105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c r="AY63" s="34">
        <f t="shared" si="4"/>
        <v>0</v>
      </c>
    </row>
    <row r="64" spans="1:51" ht="24.75" customHeight="1" x14ac:dyDescent="0.15">
      <c r="A64" s="1057"/>
      <c r="B64" s="1058"/>
      <c r="C64" s="1058"/>
      <c r="D64" s="1058"/>
      <c r="E64" s="1058"/>
      <c r="F64" s="105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c r="AY64" s="34">
        <f t="shared" si="4"/>
        <v>0</v>
      </c>
    </row>
    <row r="65" spans="1:51" ht="24.75" customHeight="1" x14ac:dyDescent="0.15">
      <c r="A65" s="1057"/>
      <c r="B65" s="1058"/>
      <c r="C65" s="1058"/>
      <c r="D65" s="1058"/>
      <c r="E65" s="1058"/>
      <c r="F65" s="105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c r="AY65" s="34">
        <f t="shared" si="4"/>
        <v>0</v>
      </c>
    </row>
    <row r="66" spans="1:51" ht="24.75" customHeight="1" x14ac:dyDescent="0.15">
      <c r="A66" s="1057"/>
      <c r="B66" s="1058"/>
      <c r="C66" s="1058"/>
      <c r="D66" s="1058"/>
      <c r="E66" s="1058"/>
      <c r="F66" s="105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c r="AY66" s="34">
        <f t="shared" si="4"/>
        <v>0</v>
      </c>
    </row>
    <row r="67" spans="1:51"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57"/>
      <c r="B68" s="1058"/>
      <c r="C68" s="1058"/>
      <c r="D68" s="1058"/>
      <c r="E68" s="1058"/>
      <c r="F68" s="1059"/>
      <c r="G68" s="605" t="s">
        <v>271</v>
      </c>
      <c r="H68" s="606"/>
      <c r="I68" s="606"/>
      <c r="J68" s="606"/>
      <c r="K68" s="606"/>
      <c r="L68" s="606"/>
      <c r="M68" s="606"/>
      <c r="N68" s="606"/>
      <c r="O68" s="606"/>
      <c r="P68" s="606"/>
      <c r="Q68" s="606"/>
      <c r="R68" s="606"/>
      <c r="S68" s="606"/>
      <c r="T68" s="606"/>
      <c r="U68" s="606"/>
      <c r="V68" s="606"/>
      <c r="W68" s="606"/>
      <c r="X68" s="606"/>
      <c r="Y68" s="606"/>
      <c r="Z68" s="606"/>
      <c r="AA68" s="606"/>
      <c r="AB68" s="607"/>
      <c r="AC68" s="605" t="s">
        <v>272</v>
      </c>
      <c r="AD68" s="606"/>
      <c r="AE68" s="606"/>
      <c r="AF68" s="606"/>
      <c r="AG68" s="606"/>
      <c r="AH68" s="606"/>
      <c r="AI68" s="606"/>
      <c r="AJ68" s="606"/>
      <c r="AK68" s="606"/>
      <c r="AL68" s="606"/>
      <c r="AM68" s="606"/>
      <c r="AN68" s="606"/>
      <c r="AO68" s="606"/>
      <c r="AP68" s="606"/>
      <c r="AQ68" s="606"/>
      <c r="AR68" s="606"/>
      <c r="AS68" s="606"/>
      <c r="AT68" s="606"/>
      <c r="AU68" s="606"/>
      <c r="AV68" s="606"/>
      <c r="AW68" s="606"/>
      <c r="AX68" s="804"/>
      <c r="AY68">
        <f>COUNTA($G$70,$AC$70)</f>
        <v>0</v>
      </c>
    </row>
    <row r="69" spans="1:51" ht="25.5" customHeight="1" x14ac:dyDescent="0.15">
      <c r="A69" s="1057"/>
      <c r="B69" s="1058"/>
      <c r="C69" s="1058"/>
      <c r="D69" s="1058"/>
      <c r="E69" s="1058"/>
      <c r="F69" s="1059"/>
      <c r="G69" s="822"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2"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x14ac:dyDescent="0.15">
      <c r="A70" s="1057"/>
      <c r="B70" s="1058"/>
      <c r="C70" s="1058"/>
      <c r="D70" s="1058"/>
      <c r="E70" s="1058"/>
      <c r="F70" s="1059"/>
      <c r="G70" s="681"/>
      <c r="H70" s="682"/>
      <c r="I70" s="682"/>
      <c r="J70" s="682"/>
      <c r="K70" s="683"/>
      <c r="L70" s="675"/>
      <c r="M70" s="676"/>
      <c r="N70" s="676"/>
      <c r="O70" s="676"/>
      <c r="P70" s="676"/>
      <c r="Q70" s="676"/>
      <c r="R70" s="676"/>
      <c r="S70" s="676"/>
      <c r="T70" s="676"/>
      <c r="U70" s="676"/>
      <c r="V70" s="676"/>
      <c r="W70" s="676"/>
      <c r="X70" s="677"/>
      <c r="Y70" s="394"/>
      <c r="Z70" s="395"/>
      <c r="AA70" s="395"/>
      <c r="AB70" s="663"/>
      <c r="AC70" s="681"/>
      <c r="AD70" s="682"/>
      <c r="AE70" s="682"/>
      <c r="AF70" s="682"/>
      <c r="AG70" s="683"/>
      <c r="AH70" s="675"/>
      <c r="AI70" s="676"/>
      <c r="AJ70" s="676"/>
      <c r="AK70" s="676"/>
      <c r="AL70" s="676"/>
      <c r="AM70" s="676"/>
      <c r="AN70" s="676"/>
      <c r="AO70" s="676"/>
      <c r="AP70" s="676"/>
      <c r="AQ70" s="676"/>
      <c r="AR70" s="676"/>
      <c r="AS70" s="676"/>
      <c r="AT70" s="677"/>
      <c r="AU70" s="394"/>
      <c r="AV70" s="395"/>
      <c r="AW70" s="395"/>
      <c r="AX70" s="396"/>
      <c r="AY70" s="34">
        <f t="shared" ref="AY70:AY80" si="5">$AY$68</f>
        <v>0</v>
      </c>
    </row>
    <row r="71" spans="1:51" ht="24.75" customHeight="1" x14ac:dyDescent="0.15">
      <c r="A71" s="1057"/>
      <c r="B71" s="1058"/>
      <c r="C71" s="1058"/>
      <c r="D71" s="1058"/>
      <c r="E71" s="1058"/>
      <c r="F71" s="105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c r="AY71" s="34">
        <f t="shared" si="5"/>
        <v>0</v>
      </c>
    </row>
    <row r="72" spans="1:51" ht="24.75" customHeight="1" x14ac:dyDescent="0.15">
      <c r="A72" s="1057"/>
      <c r="B72" s="1058"/>
      <c r="C72" s="1058"/>
      <c r="D72" s="1058"/>
      <c r="E72" s="1058"/>
      <c r="F72" s="105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c r="AY72" s="34">
        <f t="shared" si="5"/>
        <v>0</v>
      </c>
    </row>
    <row r="73" spans="1:51" ht="24.75" customHeight="1" x14ac:dyDescent="0.15">
      <c r="A73" s="1057"/>
      <c r="B73" s="1058"/>
      <c r="C73" s="1058"/>
      <c r="D73" s="1058"/>
      <c r="E73" s="1058"/>
      <c r="F73" s="105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c r="AY73" s="34">
        <f t="shared" si="5"/>
        <v>0</v>
      </c>
    </row>
    <row r="74" spans="1:51" ht="24.75" customHeight="1" x14ac:dyDescent="0.15">
      <c r="A74" s="1057"/>
      <c r="B74" s="1058"/>
      <c r="C74" s="1058"/>
      <c r="D74" s="1058"/>
      <c r="E74" s="1058"/>
      <c r="F74" s="105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c r="AY74" s="34">
        <f t="shared" si="5"/>
        <v>0</v>
      </c>
    </row>
    <row r="75" spans="1:51" ht="24.75" customHeight="1" x14ac:dyDescent="0.15">
      <c r="A75" s="1057"/>
      <c r="B75" s="1058"/>
      <c r="C75" s="1058"/>
      <c r="D75" s="1058"/>
      <c r="E75" s="1058"/>
      <c r="F75" s="105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c r="AY75" s="34">
        <f t="shared" si="5"/>
        <v>0</v>
      </c>
    </row>
    <row r="76" spans="1:51" ht="24.75" customHeight="1" x14ac:dyDescent="0.15">
      <c r="A76" s="1057"/>
      <c r="B76" s="1058"/>
      <c r="C76" s="1058"/>
      <c r="D76" s="1058"/>
      <c r="E76" s="1058"/>
      <c r="F76" s="105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c r="AY76" s="34">
        <f t="shared" si="5"/>
        <v>0</v>
      </c>
    </row>
    <row r="77" spans="1:51" ht="24.75" customHeight="1" x14ac:dyDescent="0.15">
      <c r="A77" s="1057"/>
      <c r="B77" s="1058"/>
      <c r="C77" s="1058"/>
      <c r="D77" s="1058"/>
      <c r="E77" s="1058"/>
      <c r="F77" s="105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c r="AY77" s="34">
        <f t="shared" si="5"/>
        <v>0</v>
      </c>
    </row>
    <row r="78" spans="1:51" ht="24.75" customHeight="1" x14ac:dyDescent="0.15">
      <c r="A78" s="1057"/>
      <c r="B78" s="1058"/>
      <c r="C78" s="1058"/>
      <c r="D78" s="1058"/>
      <c r="E78" s="1058"/>
      <c r="F78" s="105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c r="AY78" s="34">
        <f t="shared" si="5"/>
        <v>0</v>
      </c>
    </row>
    <row r="79" spans="1:51" ht="24.75" customHeight="1" x14ac:dyDescent="0.15">
      <c r="A79" s="1057"/>
      <c r="B79" s="1058"/>
      <c r="C79" s="1058"/>
      <c r="D79" s="1058"/>
      <c r="E79" s="1058"/>
      <c r="F79" s="105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c r="AY79" s="34">
        <f t="shared" si="5"/>
        <v>0</v>
      </c>
    </row>
    <row r="80" spans="1:51"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57"/>
      <c r="B81" s="1058"/>
      <c r="C81" s="1058"/>
      <c r="D81" s="1058"/>
      <c r="E81" s="1058"/>
      <c r="F81" s="1059"/>
      <c r="G81" s="605" t="s">
        <v>273</v>
      </c>
      <c r="H81" s="606"/>
      <c r="I81" s="606"/>
      <c r="J81" s="606"/>
      <c r="K81" s="606"/>
      <c r="L81" s="606"/>
      <c r="M81" s="606"/>
      <c r="N81" s="606"/>
      <c r="O81" s="606"/>
      <c r="P81" s="606"/>
      <c r="Q81" s="606"/>
      <c r="R81" s="606"/>
      <c r="S81" s="606"/>
      <c r="T81" s="606"/>
      <c r="U81" s="606"/>
      <c r="V81" s="606"/>
      <c r="W81" s="606"/>
      <c r="X81" s="606"/>
      <c r="Y81" s="606"/>
      <c r="Z81" s="606"/>
      <c r="AA81" s="606"/>
      <c r="AB81" s="607"/>
      <c r="AC81" s="605" t="s">
        <v>274</v>
      </c>
      <c r="AD81" s="606"/>
      <c r="AE81" s="606"/>
      <c r="AF81" s="606"/>
      <c r="AG81" s="606"/>
      <c r="AH81" s="606"/>
      <c r="AI81" s="606"/>
      <c r="AJ81" s="606"/>
      <c r="AK81" s="606"/>
      <c r="AL81" s="606"/>
      <c r="AM81" s="606"/>
      <c r="AN81" s="606"/>
      <c r="AO81" s="606"/>
      <c r="AP81" s="606"/>
      <c r="AQ81" s="606"/>
      <c r="AR81" s="606"/>
      <c r="AS81" s="606"/>
      <c r="AT81" s="606"/>
      <c r="AU81" s="606"/>
      <c r="AV81" s="606"/>
      <c r="AW81" s="606"/>
      <c r="AX81" s="804"/>
      <c r="AY81">
        <f>COUNTA($G$83,$AC$83)</f>
        <v>0</v>
      </c>
    </row>
    <row r="82" spans="1:51" ht="24.75" customHeight="1" x14ac:dyDescent="0.15">
      <c r="A82" s="1057"/>
      <c r="B82" s="1058"/>
      <c r="C82" s="1058"/>
      <c r="D82" s="1058"/>
      <c r="E82" s="1058"/>
      <c r="F82" s="1059"/>
      <c r="G82" s="822"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2"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x14ac:dyDescent="0.15">
      <c r="A83" s="1057"/>
      <c r="B83" s="1058"/>
      <c r="C83" s="1058"/>
      <c r="D83" s="1058"/>
      <c r="E83" s="1058"/>
      <c r="F83" s="1059"/>
      <c r="G83" s="681"/>
      <c r="H83" s="682"/>
      <c r="I83" s="682"/>
      <c r="J83" s="682"/>
      <c r="K83" s="683"/>
      <c r="L83" s="675"/>
      <c r="M83" s="676"/>
      <c r="N83" s="676"/>
      <c r="O83" s="676"/>
      <c r="P83" s="676"/>
      <c r="Q83" s="676"/>
      <c r="R83" s="676"/>
      <c r="S83" s="676"/>
      <c r="T83" s="676"/>
      <c r="U83" s="676"/>
      <c r="V83" s="676"/>
      <c r="W83" s="676"/>
      <c r="X83" s="677"/>
      <c r="Y83" s="394"/>
      <c r="Z83" s="395"/>
      <c r="AA83" s="395"/>
      <c r="AB83" s="663"/>
      <c r="AC83" s="681"/>
      <c r="AD83" s="682"/>
      <c r="AE83" s="682"/>
      <c r="AF83" s="682"/>
      <c r="AG83" s="683"/>
      <c r="AH83" s="675"/>
      <c r="AI83" s="676"/>
      <c r="AJ83" s="676"/>
      <c r="AK83" s="676"/>
      <c r="AL83" s="676"/>
      <c r="AM83" s="676"/>
      <c r="AN83" s="676"/>
      <c r="AO83" s="676"/>
      <c r="AP83" s="676"/>
      <c r="AQ83" s="676"/>
      <c r="AR83" s="676"/>
      <c r="AS83" s="676"/>
      <c r="AT83" s="677"/>
      <c r="AU83" s="394"/>
      <c r="AV83" s="395"/>
      <c r="AW83" s="395"/>
      <c r="AX83" s="396"/>
      <c r="AY83" s="34">
        <f t="shared" ref="AY83:AY93" si="6">$AY$81</f>
        <v>0</v>
      </c>
    </row>
    <row r="84" spans="1:51" ht="24.75" customHeight="1" x14ac:dyDescent="0.15">
      <c r="A84" s="1057"/>
      <c r="B84" s="1058"/>
      <c r="C84" s="1058"/>
      <c r="D84" s="1058"/>
      <c r="E84" s="1058"/>
      <c r="F84" s="105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c r="AY84" s="34">
        <f t="shared" si="6"/>
        <v>0</v>
      </c>
    </row>
    <row r="85" spans="1:51" ht="24.75" customHeight="1" x14ac:dyDescent="0.15">
      <c r="A85" s="1057"/>
      <c r="B85" s="1058"/>
      <c r="C85" s="1058"/>
      <c r="D85" s="1058"/>
      <c r="E85" s="1058"/>
      <c r="F85" s="105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c r="AY85" s="34">
        <f t="shared" si="6"/>
        <v>0</v>
      </c>
    </row>
    <row r="86" spans="1:51" ht="24.75" customHeight="1" x14ac:dyDescent="0.15">
      <c r="A86" s="1057"/>
      <c r="B86" s="1058"/>
      <c r="C86" s="1058"/>
      <c r="D86" s="1058"/>
      <c r="E86" s="1058"/>
      <c r="F86" s="105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c r="AY86" s="34">
        <f t="shared" si="6"/>
        <v>0</v>
      </c>
    </row>
    <row r="87" spans="1:51" ht="24.75" customHeight="1" x14ac:dyDescent="0.15">
      <c r="A87" s="1057"/>
      <c r="B87" s="1058"/>
      <c r="C87" s="1058"/>
      <c r="D87" s="1058"/>
      <c r="E87" s="1058"/>
      <c r="F87" s="105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c r="AY87" s="34">
        <f t="shared" si="6"/>
        <v>0</v>
      </c>
    </row>
    <row r="88" spans="1:51" ht="24.75" customHeight="1" x14ac:dyDescent="0.15">
      <c r="A88" s="1057"/>
      <c r="B88" s="1058"/>
      <c r="C88" s="1058"/>
      <c r="D88" s="1058"/>
      <c r="E88" s="1058"/>
      <c r="F88" s="105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c r="AY88" s="34">
        <f t="shared" si="6"/>
        <v>0</v>
      </c>
    </row>
    <row r="89" spans="1:51" ht="24.75" customHeight="1" x14ac:dyDescent="0.15">
      <c r="A89" s="1057"/>
      <c r="B89" s="1058"/>
      <c r="C89" s="1058"/>
      <c r="D89" s="1058"/>
      <c r="E89" s="1058"/>
      <c r="F89" s="105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c r="AY89" s="34">
        <f t="shared" si="6"/>
        <v>0</v>
      </c>
    </row>
    <row r="90" spans="1:51" ht="24.75" customHeight="1" x14ac:dyDescent="0.15">
      <c r="A90" s="1057"/>
      <c r="B90" s="1058"/>
      <c r="C90" s="1058"/>
      <c r="D90" s="1058"/>
      <c r="E90" s="1058"/>
      <c r="F90" s="105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c r="AY90" s="34">
        <f t="shared" si="6"/>
        <v>0</v>
      </c>
    </row>
    <row r="91" spans="1:51" ht="24.75" customHeight="1" x14ac:dyDescent="0.15">
      <c r="A91" s="1057"/>
      <c r="B91" s="1058"/>
      <c r="C91" s="1058"/>
      <c r="D91" s="1058"/>
      <c r="E91" s="1058"/>
      <c r="F91" s="105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c r="AY91" s="34">
        <f t="shared" si="6"/>
        <v>0</v>
      </c>
    </row>
    <row r="92" spans="1:51" ht="24.75" customHeight="1" x14ac:dyDescent="0.15">
      <c r="A92" s="1057"/>
      <c r="B92" s="1058"/>
      <c r="C92" s="1058"/>
      <c r="D92" s="1058"/>
      <c r="E92" s="1058"/>
      <c r="F92" s="105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c r="AY92" s="34">
        <f t="shared" si="6"/>
        <v>0</v>
      </c>
    </row>
    <row r="93" spans="1:51"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57"/>
      <c r="B94" s="1058"/>
      <c r="C94" s="1058"/>
      <c r="D94" s="1058"/>
      <c r="E94" s="1058"/>
      <c r="F94" s="1059"/>
      <c r="G94" s="605" t="s">
        <v>275</v>
      </c>
      <c r="H94" s="606"/>
      <c r="I94" s="606"/>
      <c r="J94" s="606"/>
      <c r="K94" s="606"/>
      <c r="L94" s="606"/>
      <c r="M94" s="606"/>
      <c r="N94" s="606"/>
      <c r="O94" s="606"/>
      <c r="P94" s="606"/>
      <c r="Q94" s="606"/>
      <c r="R94" s="606"/>
      <c r="S94" s="606"/>
      <c r="T94" s="606"/>
      <c r="U94" s="606"/>
      <c r="V94" s="606"/>
      <c r="W94" s="606"/>
      <c r="X94" s="606"/>
      <c r="Y94" s="606"/>
      <c r="Z94" s="606"/>
      <c r="AA94" s="606"/>
      <c r="AB94" s="607"/>
      <c r="AC94" s="605" t="s">
        <v>184</v>
      </c>
      <c r="AD94" s="606"/>
      <c r="AE94" s="606"/>
      <c r="AF94" s="606"/>
      <c r="AG94" s="606"/>
      <c r="AH94" s="606"/>
      <c r="AI94" s="606"/>
      <c r="AJ94" s="606"/>
      <c r="AK94" s="606"/>
      <c r="AL94" s="606"/>
      <c r="AM94" s="606"/>
      <c r="AN94" s="606"/>
      <c r="AO94" s="606"/>
      <c r="AP94" s="606"/>
      <c r="AQ94" s="606"/>
      <c r="AR94" s="606"/>
      <c r="AS94" s="606"/>
      <c r="AT94" s="606"/>
      <c r="AU94" s="606"/>
      <c r="AV94" s="606"/>
      <c r="AW94" s="606"/>
      <c r="AX94" s="804"/>
      <c r="AY94">
        <f>COUNTA($G$96,$AC$96)</f>
        <v>0</v>
      </c>
    </row>
    <row r="95" spans="1:51" ht="24.75" customHeight="1" x14ac:dyDescent="0.15">
      <c r="A95" s="1057"/>
      <c r="B95" s="1058"/>
      <c r="C95" s="1058"/>
      <c r="D95" s="1058"/>
      <c r="E95" s="1058"/>
      <c r="F95" s="1059"/>
      <c r="G95" s="822"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2"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x14ac:dyDescent="0.15">
      <c r="A96" s="1057"/>
      <c r="B96" s="1058"/>
      <c r="C96" s="1058"/>
      <c r="D96" s="1058"/>
      <c r="E96" s="1058"/>
      <c r="F96" s="1059"/>
      <c r="G96" s="681"/>
      <c r="H96" s="682"/>
      <c r="I96" s="682"/>
      <c r="J96" s="682"/>
      <c r="K96" s="683"/>
      <c r="L96" s="675"/>
      <c r="M96" s="676"/>
      <c r="N96" s="676"/>
      <c r="O96" s="676"/>
      <c r="P96" s="676"/>
      <c r="Q96" s="676"/>
      <c r="R96" s="676"/>
      <c r="S96" s="676"/>
      <c r="T96" s="676"/>
      <c r="U96" s="676"/>
      <c r="V96" s="676"/>
      <c r="W96" s="676"/>
      <c r="X96" s="677"/>
      <c r="Y96" s="394"/>
      <c r="Z96" s="395"/>
      <c r="AA96" s="395"/>
      <c r="AB96" s="663"/>
      <c r="AC96" s="681"/>
      <c r="AD96" s="682"/>
      <c r="AE96" s="682"/>
      <c r="AF96" s="682"/>
      <c r="AG96" s="683"/>
      <c r="AH96" s="675"/>
      <c r="AI96" s="676"/>
      <c r="AJ96" s="676"/>
      <c r="AK96" s="676"/>
      <c r="AL96" s="676"/>
      <c r="AM96" s="676"/>
      <c r="AN96" s="676"/>
      <c r="AO96" s="676"/>
      <c r="AP96" s="676"/>
      <c r="AQ96" s="676"/>
      <c r="AR96" s="676"/>
      <c r="AS96" s="676"/>
      <c r="AT96" s="677"/>
      <c r="AU96" s="394"/>
      <c r="AV96" s="395"/>
      <c r="AW96" s="395"/>
      <c r="AX96" s="396"/>
      <c r="AY96" s="34">
        <f t="shared" ref="AY96:AY106" si="7">$AY$94</f>
        <v>0</v>
      </c>
    </row>
    <row r="97" spans="1:51" ht="24.75" customHeight="1" x14ac:dyDescent="0.15">
      <c r="A97" s="1057"/>
      <c r="B97" s="1058"/>
      <c r="C97" s="1058"/>
      <c r="D97" s="1058"/>
      <c r="E97" s="1058"/>
      <c r="F97" s="105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c r="AY97" s="34">
        <f t="shared" si="7"/>
        <v>0</v>
      </c>
    </row>
    <row r="98" spans="1:51" ht="24.75" customHeight="1" x14ac:dyDescent="0.15">
      <c r="A98" s="1057"/>
      <c r="B98" s="1058"/>
      <c r="C98" s="1058"/>
      <c r="D98" s="1058"/>
      <c r="E98" s="1058"/>
      <c r="F98" s="105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c r="AY98" s="34">
        <f t="shared" si="7"/>
        <v>0</v>
      </c>
    </row>
    <row r="99" spans="1:51" ht="24.75" customHeight="1" x14ac:dyDescent="0.15">
      <c r="A99" s="1057"/>
      <c r="B99" s="1058"/>
      <c r="C99" s="1058"/>
      <c r="D99" s="1058"/>
      <c r="E99" s="1058"/>
      <c r="F99" s="105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c r="AY99" s="34">
        <f t="shared" si="7"/>
        <v>0</v>
      </c>
    </row>
    <row r="100" spans="1:51" ht="24.75" customHeight="1" x14ac:dyDescent="0.15">
      <c r="A100" s="1057"/>
      <c r="B100" s="1058"/>
      <c r="C100" s="1058"/>
      <c r="D100" s="1058"/>
      <c r="E100" s="1058"/>
      <c r="F100" s="105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c r="AY100" s="34">
        <f t="shared" si="7"/>
        <v>0</v>
      </c>
    </row>
    <row r="101" spans="1:51" ht="24.75" customHeight="1" x14ac:dyDescent="0.15">
      <c r="A101" s="1057"/>
      <c r="B101" s="1058"/>
      <c r="C101" s="1058"/>
      <c r="D101" s="1058"/>
      <c r="E101" s="1058"/>
      <c r="F101" s="105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c r="AY101" s="34">
        <f t="shared" si="7"/>
        <v>0</v>
      </c>
    </row>
    <row r="102" spans="1:51" ht="24.75" customHeight="1" x14ac:dyDescent="0.15">
      <c r="A102" s="1057"/>
      <c r="B102" s="1058"/>
      <c r="C102" s="1058"/>
      <c r="D102" s="1058"/>
      <c r="E102" s="1058"/>
      <c r="F102" s="105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c r="AY102" s="34">
        <f t="shared" si="7"/>
        <v>0</v>
      </c>
    </row>
    <row r="103" spans="1:51" ht="24.75" customHeight="1" x14ac:dyDescent="0.15">
      <c r="A103" s="1057"/>
      <c r="B103" s="1058"/>
      <c r="C103" s="1058"/>
      <c r="D103" s="1058"/>
      <c r="E103" s="1058"/>
      <c r="F103" s="105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c r="AY103" s="34">
        <f t="shared" si="7"/>
        <v>0</v>
      </c>
    </row>
    <row r="104" spans="1:51" ht="24.75" customHeight="1" x14ac:dyDescent="0.15">
      <c r="A104" s="1057"/>
      <c r="B104" s="1058"/>
      <c r="C104" s="1058"/>
      <c r="D104" s="1058"/>
      <c r="E104" s="1058"/>
      <c r="F104" s="105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c r="AY104" s="34">
        <f t="shared" si="7"/>
        <v>0</v>
      </c>
    </row>
    <row r="105" spans="1:51" ht="24.75" customHeight="1" x14ac:dyDescent="0.15">
      <c r="A105" s="1057"/>
      <c r="B105" s="1058"/>
      <c r="C105" s="1058"/>
      <c r="D105" s="1058"/>
      <c r="E105" s="1058"/>
      <c r="F105" s="105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5" t="s">
        <v>185</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276</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4"/>
      <c r="AY108">
        <f>COUNTA($G$110,$AC$110)</f>
        <v>0</v>
      </c>
    </row>
    <row r="109" spans="1:51" ht="24.75" customHeight="1" x14ac:dyDescent="0.15">
      <c r="A109" s="1057"/>
      <c r="B109" s="1058"/>
      <c r="C109" s="1058"/>
      <c r="D109" s="1058"/>
      <c r="E109" s="1058"/>
      <c r="F109" s="1059"/>
      <c r="G109" s="822"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2"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x14ac:dyDescent="0.15">
      <c r="A110" s="1057"/>
      <c r="B110" s="1058"/>
      <c r="C110" s="1058"/>
      <c r="D110" s="1058"/>
      <c r="E110" s="1058"/>
      <c r="F110" s="1059"/>
      <c r="G110" s="681"/>
      <c r="H110" s="682"/>
      <c r="I110" s="682"/>
      <c r="J110" s="682"/>
      <c r="K110" s="683"/>
      <c r="L110" s="675"/>
      <c r="M110" s="676"/>
      <c r="N110" s="676"/>
      <c r="O110" s="676"/>
      <c r="P110" s="676"/>
      <c r="Q110" s="676"/>
      <c r="R110" s="676"/>
      <c r="S110" s="676"/>
      <c r="T110" s="676"/>
      <c r="U110" s="676"/>
      <c r="V110" s="676"/>
      <c r="W110" s="676"/>
      <c r="X110" s="677"/>
      <c r="Y110" s="394"/>
      <c r="Z110" s="395"/>
      <c r="AA110" s="395"/>
      <c r="AB110" s="663"/>
      <c r="AC110" s="681"/>
      <c r="AD110" s="682"/>
      <c r="AE110" s="682"/>
      <c r="AF110" s="682"/>
      <c r="AG110" s="683"/>
      <c r="AH110" s="675"/>
      <c r="AI110" s="676"/>
      <c r="AJ110" s="676"/>
      <c r="AK110" s="676"/>
      <c r="AL110" s="676"/>
      <c r="AM110" s="676"/>
      <c r="AN110" s="676"/>
      <c r="AO110" s="676"/>
      <c r="AP110" s="676"/>
      <c r="AQ110" s="676"/>
      <c r="AR110" s="676"/>
      <c r="AS110" s="676"/>
      <c r="AT110" s="677"/>
      <c r="AU110" s="394"/>
      <c r="AV110" s="395"/>
      <c r="AW110" s="395"/>
      <c r="AX110" s="396"/>
      <c r="AY110" s="34">
        <f t="shared" ref="AY110:AY120" si="8">$AY$108</f>
        <v>0</v>
      </c>
    </row>
    <row r="111" spans="1:51" ht="24.75" customHeight="1" x14ac:dyDescent="0.15">
      <c r="A111" s="1057"/>
      <c r="B111" s="1058"/>
      <c r="C111" s="1058"/>
      <c r="D111" s="1058"/>
      <c r="E111" s="1058"/>
      <c r="F111" s="105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c r="AY111" s="34">
        <f t="shared" si="8"/>
        <v>0</v>
      </c>
    </row>
    <row r="112" spans="1:51" ht="24.75" customHeight="1" x14ac:dyDescent="0.15">
      <c r="A112" s="1057"/>
      <c r="B112" s="1058"/>
      <c r="C112" s="1058"/>
      <c r="D112" s="1058"/>
      <c r="E112" s="1058"/>
      <c r="F112" s="105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c r="AY112" s="34">
        <f t="shared" si="8"/>
        <v>0</v>
      </c>
    </row>
    <row r="113" spans="1:51" ht="24.75" customHeight="1" x14ac:dyDescent="0.15">
      <c r="A113" s="1057"/>
      <c r="B113" s="1058"/>
      <c r="C113" s="1058"/>
      <c r="D113" s="1058"/>
      <c r="E113" s="1058"/>
      <c r="F113" s="105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c r="AY113" s="34">
        <f t="shared" si="8"/>
        <v>0</v>
      </c>
    </row>
    <row r="114" spans="1:51" ht="24.75" customHeight="1" x14ac:dyDescent="0.15">
      <c r="A114" s="1057"/>
      <c r="B114" s="1058"/>
      <c r="C114" s="1058"/>
      <c r="D114" s="1058"/>
      <c r="E114" s="1058"/>
      <c r="F114" s="105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c r="AY114" s="34">
        <f t="shared" si="8"/>
        <v>0</v>
      </c>
    </row>
    <row r="115" spans="1:51" ht="24.75" customHeight="1" x14ac:dyDescent="0.15">
      <c r="A115" s="1057"/>
      <c r="B115" s="1058"/>
      <c r="C115" s="1058"/>
      <c r="D115" s="1058"/>
      <c r="E115" s="1058"/>
      <c r="F115" s="105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c r="AY115" s="34">
        <f t="shared" si="8"/>
        <v>0</v>
      </c>
    </row>
    <row r="116" spans="1:51" ht="24.75" customHeight="1" x14ac:dyDescent="0.15">
      <c r="A116" s="1057"/>
      <c r="B116" s="1058"/>
      <c r="C116" s="1058"/>
      <c r="D116" s="1058"/>
      <c r="E116" s="1058"/>
      <c r="F116" s="105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c r="AY116" s="34">
        <f t="shared" si="8"/>
        <v>0</v>
      </c>
    </row>
    <row r="117" spans="1:51" ht="24.75" customHeight="1" x14ac:dyDescent="0.15">
      <c r="A117" s="1057"/>
      <c r="B117" s="1058"/>
      <c r="C117" s="1058"/>
      <c r="D117" s="1058"/>
      <c r="E117" s="1058"/>
      <c r="F117" s="105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c r="AY117" s="34">
        <f t="shared" si="8"/>
        <v>0</v>
      </c>
    </row>
    <row r="118" spans="1:51" ht="24.75" customHeight="1" x14ac:dyDescent="0.15">
      <c r="A118" s="1057"/>
      <c r="B118" s="1058"/>
      <c r="C118" s="1058"/>
      <c r="D118" s="1058"/>
      <c r="E118" s="1058"/>
      <c r="F118" s="105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c r="AY118" s="34">
        <f t="shared" si="8"/>
        <v>0</v>
      </c>
    </row>
    <row r="119" spans="1:51" ht="24.75" customHeight="1" x14ac:dyDescent="0.15">
      <c r="A119" s="1057"/>
      <c r="B119" s="1058"/>
      <c r="C119" s="1058"/>
      <c r="D119" s="1058"/>
      <c r="E119" s="1058"/>
      <c r="F119" s="105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c r="AY119" s="34">
        <f t="shared" si="8"/>
        <v>0</v>
      </c>
    </row>
    <row r="120" spans="1:51"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57"/>
      <c r="B121" s="1058"/>
      <c r="C121" s="1058"/>
      <c r="D121" s="1058"/>
      <c r="E121" s="1058"/>
      <c r="F121" s="1059"/>
      <c r="G121" s="605" t="s">
        <v>277</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278</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4"/>
      <c r="AY121">
        <f>COUNTA($G$123,$AC$123)</f>
        <v>0</v>
      </c>
    </row>
    <row r="122" spans="1:51" ht="25.5" customHeight="1" x14ac:dyDescent="0.15">
      <c r="A122" s="1057"/>
      <c r="B122" s="1058"/>
      <c r="C122" s="1058"/>
      <c r="D122" s="1058"/>
      <c r="E122" s="1058"/>
      <c r="F122" s="1059"/>
      <c r="G122" s="822"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2"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x14ac:dyDescent="0.15">
      <c r="A123" s="1057"/>
      <c r="B123" s="1058"/>
      <c r="C123" s="1058"/>
      <c r="D123" s="1058"/>
      <c r="E123" s="1058"/>
      <c r="F123" s="1059"/>
      <c r="G123" s="681"/>
      <c r="H123" s="682"/>
      <c r="I123" s="682"/>
      <c r="J123" s="682"/>
      <c r="K123" s="683"/>
      <c r="L123" s="675"/>
      <c r="M123" s="676"/>
      <c r="N123" s="676"/>
      <c r="O123" s="676"/>
      <c r="P123" s="676"/>
      <c r="Q123" s="676"/>
      <c r="R123" s="676"/>
      <c r="S123" s="676"/>
      <c r="T123" s="676"/>
      <c r="U123" s="676"/>
      <c r="V123" s="676"/>
      <c r="W123" s="676"/>
      <c r="X123" s="677"/>
      <c r="Y123" s="394"/>
      <c r="Z123" s="395"/>
      <c r="AA123" s="395"/>
      <c r="AB123" s="663"/>
      <c r="AC123" s="681"/>
      <c r="AD123" s="682"/>
      <c r="AE123" s="682"/>
      <c r="AF123" s="682"/>
      <c r="AG123" s="683"/>
      <c r="AH123" s="675"/>
      <c r="AI123" s="676"/>
      <c r="AJ123" s="676"/>
      <c r="AK123" s="676"/>
      <c r="AL123" s="676"/>
      <c r="AM123" s="676"/>
      <c r="AN123" s="676"/>
      <c r="AO123" s="676"/>
      <c r="AP123" s="676"/>
      <c r="AQ123" s="676"/>
      <c r="AR123" s="676"/>
      <c r="AS123" s="676"/>
      <c r="AT123" s="677"/>
      <c r="AU123" s="394"/>
      <c r="AV123" s="395"/>
      <c r="AW123" s="395"/>
      <c r="AX123" s="396"/>
      <c r="AY123" s="34">
        <f t="shared" ref="AY123:AY133" si="9">$AY$121</f>
        <v>0</v>
      </c>
    </row>
    <row r="124" spans="1:51" ht="24.75" customHeight="1" x14ac:dyDescent="0.15">
      <c r="A124" s="1057"/>
      <c r="B124" s="1058"/>
      <c r="C124" s="1058"/>
      <c r="D124" s="1058"/>
      <c r="E124" s="1058"/>
      <c r="F124" s="105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c r="AY124" s="34">
        <f t="shared" si="9"/>
        <v>0</v>
      </c>
    </row>
    <row r="125" spans="1:51" ht="24.75" customHeight="1" x14ac:dyDescent="0.15">
      <c r="A125" s="1057"/>
      <c r="B125" s="1058"/>
      <c r="C125" s="1058"/>
      <c r="D125" s="1058"/>
      <c r="E125" s="1058"/>
      <c r="F125" s="105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c r="AY125" s="34">
        <f t="shared" si="9"/>
        <v>0</v>
      </c>
    </row>
    <row r="126" spans="1:51" ht="24.75" customHeight="1" x14ac:dyDescent="0.15">
      <c r="A126" s="1057"/>
      <c r="B126" s="1058"/>
      <c r="C126" s="1058"/>
      <c r="D126" s="1058"/>
      <c r="E126" s="1058"/>
      <c r="F126" s="105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c r="AY126" s="34">
        <f t="shared" si="9"/>
        <v>0</v>
      </c>
    </row>
    <row r="127" spans="1:51" ht="24.75" customHeight="1" x14ac:dyDescent="0.15">
      <c r="A127" s="1057"/>
      <c r="B127" s="1058"/>
      <c r="C127" s="1058"/>
      <c r="D127" s="1058"/>
      <c r="E127" s="1058"/>
      <c r="F127" s="105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c r="AY127" s="34">
        <f t="shared" si="9"/>
        <v>0</v>
      </c>
    </row>
    <row r="128" spans="1:51" ht="24.75" customHeight="1" x14ac:dyDescent="0.15">
      <c r="A128" s="1057"/>
      <c r="B128" s="1058"/>
      <c r="C128" s="1058"/>
      <c r="D128" s="1058"/>
      <c r="E128" s="1058"/>
      <c r="F128" s="105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c r="AY128" s="34">
        <f t="shared" si="9"/>
        <v>0</v>
      </c>
    </row>
    <row r="129" spans="1:51" ht="24.75" customHeight="1" x14ac:dyDescent="0.15">
      <c r="A129" s="1057"/>
      <c r="B129" s="1058"/>
      <c r="C129" s="1058"/>
      <c r="D129" s="1058"/>
      <c r="E129" s="1058"/>
      <c r="F129" s="105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c r="AY129" s="34">
        <f t="shared" si="9"/>
        <v>0</v>
      </c>
    </row>
    <row r="130" spans="1:51" ht="24.75" customHeight="1" x14ac:dyDescent="0.15">
      <c r="A130" s="1057"/>
      <c r="B130" s="1058"/>
      <c r="C130" s="1058"/>
      <c r="D130" s="1058"/>
      <c r="E130" s="1058"/>
      <c r="F130" s="105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c r="AY130" s="34">
        <f t="shared" si="9"/>
        <v>0</v>
      </c>
    </row>
    <row r="131" spans="1:51" ht="24.75" customHeight="1" x14ac:dyDescent="0.15">
      <c r="A131" s="1057"/>
      <c r="B131" s="1058"/>
      <c r="C131" s="1058"/>
      <c r="D131" s="1058"/>
      <c r="E131" s="1058"/>
      <c r="F131" s="105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c r="AY131" s="34">
        <f t="shared" si="9"/>
        <v>0</v>
      </c>
    </row>
    <row r="132" spans="1:51" ht="24.75" customHeight="1" x14ac:dyDescent="0.15">
      <c r="A132" s="1057"/>
      <c r="B132" s="1058"/>
      <c r="C132" s="1058"/>
      <c r="D132" s="1058"/>
      <c r="E132" s="1058"/>
      <c r="F132" s="105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c r="AY132" s="34">
        <f t="shared" si="9"/>
        <v>0</v>
      </c>
    </row>
    <row r="133" spans="1:51"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57"/>
      <c r="B134" s="1058"/>
      <c r="C134" s="1058"/>
      <c r="D134" s="1058"/>
      <c r="E134" s="1058"/>
      <c r="F134" s="1059"/>
      <c r="G134" s="605" t="s">
        <v>279</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280</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4"/>
      <c r="AY134">
        <f>COUNTA($G$136,$AC$136)</f>
        <v>0</v>
      </c>
    </row>
    <row r="135" spans="1:51" ht="24.75" customHeight="1" x14ac:dyDescent="0.15">
      <c r="A135" s="1057"/>
      <c r="B135" s="1058"/>
      <c r="C135" s="1058"/>
      <c r="D135" s="1058"/>
      <c r="E135" s="1058"/>
      <c r="F135" s="1059"/>
      <c r="G135" s="822"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2"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x14ac:dyDescent="0.15">
      <c r="A136" s="1057"/>
      <c r="B136" s="1058"/>
      <c r="C136" s="1058"/>
      <c r="D136" s="1058"/>
      <c r="E136" s="1058"/>
      <c r="F136" s="1059"/>
      <c r="G136" s="681"/>
      <c r="H136" s="682"/>
      <c r="I136" s="682"/>
      <c r="J136" s="682"/>
      <c r="K136" s="683"/>
      <c r="L136" s="675"/>
      <c r="M136" s="676"/>
      <c r="N136" s="676"/>
      <c r="O136" s="676"/>
      <c r="P136" s="676"/>
      <c r="Q136" s="676"/>
      <c r="R136" s="676"/>
      <c r="S136" s="676"/>
      <c r="T136" s="676"/>
      <c r="U136" s="676"/>
      <c r="V136" s="676"/>
      <c r="W136" s="676"/>
      <c r="X136" s="677"/>
      <c r="Y136" s="394"/>
      <c r="Z136" s="395"/>
      <c r="AA136" s="395"/>
      <c r="AB136" s="663"/>
      <c r="AC136" s="681"/>
      <c r="AD136" s="682"/>
      <c r="AE136" s="682"/>
      <c r="AF136" s="682"/>
      <c r="AG136" s="683"/>
      <c r="AH136" s="675"/>
      <c r="AI136" s="676"/>
      <c r="AJ136" s="676"/>
      <c r="AK136" s="676"/>
      <c r="AL136" s="676"/>
      <c r="AM136" s="676"/>
      <c r="AN136" s="676"/>
      <c r="AO136" s="676"/>
      <c r="AP136" s="676"/>
      <c r="AQ136" s="676"/>
      <c r="AR136" s="676"/>
      <c r="AS136" s="676"/>
      <c r="AT136" s="677"/>
      <c r="AU136" s="394"/>
      <c r="AV136" s="395"/>
      <c r="AW136" s="395"/>
      <c r="AX136" s="396"/>
      <c r="AY136" s="34">
        <f t="shared" ref="AY136:AY146" si="10">$AY$134</f>
        <v>0</v>
      </c>
    </row>
    <row r="137" spans="1:51" ht="24.75" customHeight="1" x14ac:dyDescent="0.15">
      <c r="A137" s="1057"/>
      <c r="B137" s="1058"/>
      <c r="C137" s="1058"/>
      <c r="D137" s="1058"/>
      <c r="E137" s="1058"/>
      <c r="F137" s="105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c r="AY137" s="34">
        <f t="shared" si="10"/>
        <v>0</v>
      </c>
    </row>
    <row r="138" spans="1:51" ht="24.75" customHeight="1" x14ac:dyDescent="0.15">
      <c r="A138" s="1057"/>
      <c r="B138" s="1058"/>
      <c r="C138" s="1058"/>
      <c r="D138" s="1058"/>
      <c r="E138" s="1058"/>
      <c r="F138" s="105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c r="AY138" s="34">
        <f t="shared" si="10"/>
        <v>0</v>
      </c>
    </row>
    <row r="139" spans="1:51" ht="24.75" customHeight="1" x14ac:dyDescent="0.15">
      <c r="A139" s="1057"/>
      <c r="B139" s="1058"/>
      <c r="C139" s="1058"/>
      <c r="D139" s="1058"/>
      <c r="E139" s="1058"/>
      <c r="F139" s="105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c r="AY139" s="34">
        <f t="shared" si="10"/>
        <v>0</v>
      </c>
    </row>
    <row r="140" spans="1:51" ht="24.75" customHeight="1" x14ac:dyDescent="0.15">
      <c r="A140" s="1057"/>
      <c r="B140" s="1058"/>
      <c r="C140" s="1058"/>
      <c r="D140" s="1058"/>
      <c r="E140" s="1058"/>
      <c r="F140" s="105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c r="AY140" s="34">
        <f t="shared" si="10"/>
        <v>0</v>
      </c>
    </row>
    <row r="141" spans="1:51" ht="24.75" customHeight="1" x14ac:dyDescent="0.15">
      <c r="A141" s="1057"/>
      <c r="B141" s="1058"/>
      <c r="C141" s="1058"/>
      <c r="D141" s="1058"/>
      <c r="E141" s="1058"/>
      <c r="F141" s="105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c r="AY141" s="34">
        <f t="shared" si="10"/>
        <v>0</v>
      </c>
    </row>
    <row r="142" spans="1:51" ht="24.75" customHeight="1" x14ac:dyDescent="0.15">
      <c r="A142" s="1057"/>
      <c r="B142" s="1058"/>
      <c r="C142" s="1058"/>
      <c r="D142" s="1058"/>
      <c r="E142" s="1058"/>
      <c r="F142" s="105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c r="AY142" s="34">
        <f t="shared" si="10"/>
        <v>0</v>
      </c>
    </row>
    <row r="143" spans="1:51" ht="24.75" customHeight="1" x14ac:dyDescent="0.15">
      <c r="A143" s="1057"/>
      <c r="B143" s="1058"/>
      <c r="C143" s="1058"/>
      <c r="D143" s="1058"/>
      <c r="E143" s="1058"/>
      <c r="F143" s="105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c r="AY143" s="34">
        <f t="shared" si="10"/>
        <v>0</v>
      </c>
    </row>
    <row r="144" spans="1:51" ht="24.75" customHeight="1" x14ac:dyDescent="0.15">
      <c r="A144" s="1057"/>
      <c r="B144" s="1058"/>
      <c r="C144" s="1058"/>
      <c r="D144" s="1058"/>
      <c r="E144" s="1058"/>
      <c r="F144" s="105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c r="AY144" s="34">
        <f t="shared" si="10"/>
        <v>0</v>
      </c>
    </row>
    <row r="145" spans="1:51" ht="24.75" customHeight="1" x14ac:dyDescent="0.15">
      <c r="A145" s="1057"/>
      <c r="B145" s="1058"/>
      <c r="C145" s="1058"/>
      <c r="D145" s="1058"/>
      <c r="E145" s="1058"/>
      <c r="F145" s="105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c r="AY145" s="34">
        <f t="shared" si="10"/>
        <v>0</v>
      </c>
    </row>
    <row r="146" spans="1:51"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57"/>
      <c r="B147" s="1058"/>
      <c r="C147" s="1058"/>
      <c r="D147" s="1058"/>
      <c r="E147" s="1058"/>
      <c r="F147" s="1059"/>
      <c r="G147" s="605" t="s">
        <v>281</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186</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4"/>
      <c r="AY147">
        <f>COUNTA($G$149,$AC$149)</f>
        <v>0</v>
      </c>
    </row>
    <row r="148" spans="1:51" ht="24.75" customHeight="1" x14ac:dyDescent="0.15">
      <c r="A148" s="1057"/>
      <c r="B148" s="1058"/>
      <c r="C148" s="1058"/>
      <c r="D148" s="1058"/>
      <c r="E148" s="1058"/>
      <c r="F148" s="1059"/>
      <c r="G148" s="822"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2"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x14ac:dyDescent="0.15">
      <c r="A149" s="1057"/>
      <c r="B149" s="1058"/>
      <c r="C149" s="1058"/>
      <c r="D149" s="1058"/>
      <c r="E149" s="1058"/>
      <c r="F149" s="1059"/>
      <c r="G149" s="681"/>
      <c r="H149" s="682"/>
      <c r="I149" s="682"/>
      <c r="J149" s="682"/>
      <c r="K149" s="683"/>
      <c r="L149" s="675"/>
      <c r="M149" s="676"/>
      <c r="N149" s="676"/>
      <c r="O149" s="676"/>
      <c r="P149" s="676"/>
      <c r="Q149" s="676"/>
      <c r="R149" s="676"/>
      <c r="S149" s="676"/>
      <c r="T149" s="676"/>
      <c r="U149" s="676"/>
      <c r="V149" s="676"/>
      <c r="W149" s="676"/>
      <c r="X149" s="677"/>
      <c r="Y149" s="394"/>
      <c r="Z149" s="395"/>
      <c r="AA149" s="395"/>
      <c r="AB149" s="663"/>
      <c r="AC149" s="681"/>
      <c r="AD149" s="682"/>
      <c r="AE149" s="682"/>
      <c r="AF149" s="682"/>
      <c r="AG149" s="683"/>
      <c r="AH149" s="675"/>
      <c r="AI149" s="676"/>
      <c r="AJ149" s="676"/>
      <c r="AK149" s="676"/>
      <c r="AL149" s="676"/>
      <c r="AM149" s="676"/>
      <c r="AN149" s="676"/>
      <c r="AO149" s="676"/>
      <c r="AP149" s="676"/>
      <c r="AQ149" s="676"/>
      <c r="AR149" s="676"/>
      <c r="AS149" s="676"/>
      <c r="AT149" s="677"/>
      <c r="AU149" s="394"/>
      <c r="AV149" s="395"/>
      <c r="AW149" s="395"/>
      <c r="AX149" s="396"/>
      <c r="AY149" s="34">
        <f t="shared" ref="AY149:AY159" si="11">$AY$147</f>
        <v>0</v>
      </c>
    </row>
    <row r="150" spans="1:51" ht="24.75" customHeight="1" x14ac:dyDescent="0.15">
      <c r="A150" s="1057"/>
      <c r="B150" s="1058"/>
      <c r="C150" s="1058"/>
      <c r="D150" s="1058"/>
      <c r="E150" s="1058"/>
      <c r="F150" s="105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c r="AY150" s="34">
        <f t="shared" si="11"/>
        <v>0</v>
      </c>
    </row>
    <row r="151" spans="1:51" ht="24.75" customHeight="1" x14ac:dyDescent="0.15">
      <c r="A151" s="1057"/>
      <c r="B151" s="1058"/>
      <c r="C151" s="1058"/>
      <c r="D151" s="1058"/>
      <c r="E151" s="1058"/>
      <c r="F151" s="105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c r="AY151" s="34">
        <f t="shared" si="11"/>
        <v>0</v>
      </c>
    </row>
    <row r="152" spans="1:51" ht="24.75" customHeight="1" x14ac:dyDescent="0.15">
      <c r="A152" s="1057"/>
      <c r="B152" s="1058"/>
      <c r="C152" s="1058"/>
      <c r="D152" s="1058"/>
      <c r="E152" s="1058"/>
      <c r="F152" s="105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c r="AY152" s="34">
        <f t="shared" si="11"/>
        <v>0</v>
      </c>
    </row>
    <row r="153" spans="1:51" ht="24.75" customHeight="1" x14ac:dyDescent="0.15">
      <c r="A153" s="1057"/>
      <c r="B153" s="1058"/>
      <c r="C153" s="1058"/>
      <c r="D153" s="1058"/>
      <c r="E153" s="1058"/>
      <c r="F153" s="105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c r="AY153" s="34">
        <f t="shared" si="11"/>
        <v>0</v>
      </c>
    </row>
    <row r="154" spans="1:51" ht="24.75" customHeight="1" x14ac:dyDescent="0.15">
      <c r="A154" s="1057"/>
      <c r="B154" s="1058"/>
      <c r="C154" s="1058"/>
      <c r="D154" s="1058"/>
      <c r="E154" s="1058"/>
      <c r="F154" s="105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c r="AY154" s="34">
        <f t="shared" si="11"/>
        <v>0</v>
      </c>
    </row>
    <row r="155" spans="1:51" ht="24.75" customHeight="1" x14ac:dyDescent="0.15">
      <c r="A155" s="1057"/>
      <c r="B155" s="1058"/>
      <c r="C155" s="1058"/>
      <c r="D155" s="1058"/>
      <c r="E155" s="1058"/>
      <c r="F155" s="105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c r="AY155" s="34">
        <f t="shared" si="11"/>
        <v>0</v>
      </c>
    </row>
    <row r="156" spans="1:51" ht="24.75" customHeight="1" x14ac:dyDescent="0.15">
      <c r="A156" s="1057"/>
      <c r="B156" s="1058"/>
      <c r="C156" s="1058"/>
      <c r="D156" s="1058"/>
      <c r="E156" s="1058"/>
      <c r="F156" s="105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c r="AY156" s="34">
        <f t="shared" si="11"/>
        <v>0</v>
      </c>
    </row>
    <row r="157" spans="1:51" ht="24.75" customHeight="1" x14ac:dyDescent="0.15">
      <c r="A157" s="1057"/>
      <c r="B157" s="1058"/>
      <c r="C157" s="1058"/>
      <c r="D157" s="1058"/>
      <c r="E157" s="1058"/>
      <c r="F157" s="105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c r="AY157" s="34">
        <f t="shared" si="11"/>
        <v>0</v>
      </c>
    </row>
    <row r="158" spans="1:51" ht="24.75" customHeight="1" x14ac:dyDescent="0.15">
      <c r="A158" s="1057"/>
      <c r="B158" s="1058"/>
      <c r="C158" s="1058"/>
      <c r="D158" s="1058"/>
      <c r="E158" s="1058"/>
      <c r="F158" s="105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5" t="s">
        <v>187</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282</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4"/>
      <c r="AY161">
        <f>COUNTA($G$163,$AC$163)</f>
        <v>0</v>
      </c>
    </row>
    <row r="162" spans="1:51" ht="24.75" customHeight="1" x14ac:dyDescent="0.15">
      <c r="A162" s="1057"/>
      <c r="B162" s="1058"/>
      <c r="C162" s="1058"/>
      <c r="D162" s="1058"/>
      <c r="E162" s="1058"/>
      <c r="F162" s="1059"/>
      <c r="G162" s="822"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2"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x14ac:dyDescent="0.15">
      <c r="A163" s="1057"/>
      <c r="B163" s="1058"/>
      <c r="C163" s="1058"/>
      <c r="D163" s="1058"/>
      <c r="E163" s="1058"/>
      <c r="F163" s="1059"/>
      <c r="G163" s="681"/>
      <c r="H163" s="682"/>
      <c r="I163" s="682"/>
      <c r="J163" s="682"/>
      <c r="K163" s="683"/>
      <c r="L163" s="675"/>
      <c r="M163" s="676"/>
      <c r="N163" s="676"/>
      <c r="O163" s="676"/>
      <c r="P163" s="676"/>
      <c r="Q163" s="676"/>
      <c r="R163" s="676"/>
      <c r="S163" s="676"/>
      <c r="T163" s="676"/>
      <c r="U163" s="676"/>
      <c r="V163" s="676"/>
      <c r="W163" s="676"/>
      <c r="X163" s="677"/>
      <c r="Y163" s="394"/>
      <c r="Z163" s="395"/>
      <c r="AA163" s="395"/>
      <c r="AB163" s="663"/>
      <c r="AC163" s="681"/>
      <c r="AD163" s="682"/>
      <c r="AE163" s="682"/>
      <c r="AF163" s="682"/>
      <c r="AG163" s="683"/>
      <c r="AH163" s="675"/>
      <c r="AI163" s="676"/>
      <c r="AJ163" s="676"/>
      <c r="AK163" s="676"/>
      <c r="AL163" s="676"/>
      <c r="AM163" s="676"/>
      <c r="AN163" s="676"/>
      <c r="AO163" s="676"/>
      <c r="AP163" s="676"/>
      <c r="AQ163" s="676"/>
      <c r="AR163" s="676"/>
      <c r="AS163" s="676"/>
      <c r="AT163" s="677"/>
      <c r="AU163" s="394"/>
      <c r="AV163" s="395"/>
      <c r="AW163" s="395"/>
      <c r="AX163" s="396"/>
      <c r="AY163" s="34">
        <f t="shared" ref="AY163:AY173" si="12">$AY$161</f>
        <v>0</v>
      </c>
    </row>
    <row r="164" spans="1:51" ht="24.75" customHeight="1" x14ac:dyDescent="0.15">
      <c r="A164" s="1057"/>
      <c r="B164" s="1058"/>
      <c r="C164" s="1058"/>
      <c r="D164" s="1058"/>
      <c r="E164" s="1058"/>
      <c r="F164" s="105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c r="AY164" s="34">
        <f t="shared" si="12"/>
        <v>0</v>
      </c>
    </row>
    <row r="165" spans="1:51" ht="24.75" customHeight="1" x14ac:dyDescent="0.15">
      <c r="A165" s="1057"/>
      <c r="B165" s="1058"/>
      <c r="C165" s="1058"/>
      <c r="D165" s="1058"/>
      <c r="E165" s="1058"/>
      <c r="F165" s="105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c r="AY165" s="34">
        <f t="shared" si="12"/>
        <v>0</v>
      </c>
    </row>
    <row r="166" spans="1:51" ht="24.75" customHeight="1" x14ac:dyDescent="0.15">
      <c r="A166" s="1057"/>
      <c r="B166" s="1058"/>
      <c r="C166" s="1058"/>
      <c r="D166" s="1058"/>
      <c r="E166" s="1058"/>
      <c r="F166" s="105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c r="AY166" s="34">
        <f t="shared" si="12"/>
        <v>0</v>
      </c>
    </row>
    <row r="167" spans="1:51" ht="24.75" customHeight="1" x14ac:dyDescent="0.15">
      <c r="A167" s="1057"/>
      <c r="B167" s="1058"/>
      <c r="C167" s="1058"/>
      <c r="D167" s="1058"/>
      <c r="E167" s="1058"/>
      <c r="F167" s="105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c r="AY167" s="34">
        <f t="shared" si="12"/>
        <v>0</v>
      </c>
    </row>
    <row r="168" spans="1:51" ht="24.75" customHeight="1" x14ac:dyDescent="0.15">
      <c r="A168" s="1057"/>
      <c r="B168" s="1058"/>
      <c r="C168" s="1058"/>
      <c r="D168" s="1058"/>
      <c r="E168" s="1058"/>
      <c r="F168" s="105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c r="AY168" s="34">
        <f t="shared" si="12"/>
        <v>0</v>
      </c>
    </row>
    <row r="169" spans="1:51" ht="24.75" customHeight="1" x14ac:dyDescent="0.15">
      <c r="A169" s="1057"/>
      <c r="B169" s="1058"/>
      <c r="C169" s="1058"/>
      <c r="D169" s="1058"/>
      <c r="E169" s="1058"/>
      <c r="F169" s="105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c r="AY169" s="34">
        <f t="shared" si="12"/>
        <v>0</v>
      </c>
    </row>
    <row r="170" spans="1:51" ht="24.75" customHeight="1" x14ac:dyDescent="0.15">
      <c r="A170" s="1057"/>
      <c r="B170" s="1058"/>
      <c r="C170" s="1058"/>
      <c r="D170" s="1058"/>
      <c r="E170" s="1058"/>
      <c r="F170" s="105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c r="AY170" s="34">
        <f t="shared" si="12"/>
        <v>0</v>
      </c>
    </row>
    <row r="171" spans="1:51" ht="24.75" customHeight="1" x14ac:dyDescent="0.15">
      <c r="A171" s="1057"/>
      <c r="B171" s="1058"/>
      <c r="C171" s="1058"/>
      <c r="D171" s="1058"/>
      <c r="E171" s="1058"/>
      <c r="F171" s="105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c r="AY171" s="34">
        <f t="shared" si="12"/>
        <v>0</v>
      </c>
    </row>
    <row r="172" spans="1:51" ht="24.75" customHeight="1" x14ac:dyDescent="0.15">
      <c r="A172" s="1057"/>
      <c r="B172" s="1058"/>
      <c r="C172" s="1058"/>
      <c r="D172" s="1058"/>
      <c r="E172" s="1058"/>
      <c r="F172" s="105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c r="AY172" s="34">
        <f t="shared" si="12"/>
        <v>0</v>
      </c>
    </row>
    <row r="173" spans="1:51"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57"/>
      <c r="B174" s="1058"/>
      <c r="C174" s="1058"/>
      <c r="D174" s="1058"/>
      <c r="E174" s="1058"/>
      <c r="F174" s="1059"/>
      <c r="G174" s="605" t="s">
        <v>283</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284</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4"/>
      <c r="AY174">
        <f>COUNTA($G$176,$AC$176)</f>
        <v>0</v>
      </c>
    </row>
    <row r="175" spans="1:51" ht="25.5" customHeight="1" x14ac:dyDescent="0.15">
      <c r="A175" s="1057"/>
      <c r="B175" s="1058"/>
      <c r="C175" s="1058"/>
      <c r="D175" s="1058"/>
      <c r="E175" s="1058"/>
      <c r="F175" s="1059"/>
      <c r="G175" s="822"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2"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x14ac:dyDescent="0.15">
      <c r="A176" s="1057"/>
      <c r="B176" s="1058"/>
      <c r="C176" s="1058"/>
      <c r="D176" s="1058"/>
      <c r="E176" s="1058"/>
      <c r="F176" s="1059"/>
      <c r="G176" s="681"/>
      <c r="H176" s="682"/>
      <c r="I176" s="682"/>
      <c r="J176" s="682"/>
      <c r="K176" s="683"/>
      <c r="L176" s="675"/>
      <c r="M176" s="676"/>
      <c r="N176" s="676"/>
      <c r="O176" s="676"/>
      <c r="P176" s="676"/>
      <c r="Q176" s="676"/>
      <c r="R176" s="676"/>
      <c r="S176" s="676"/>
      <c r="T176" s="676"/>
      <c r="U176" s="676"/>
      <c r="V176" s="676"/>
      <c r="W176" s="676"/>
      <c r="X176" s="677"/>
      <c r="Y176" s="394"/>
      <c r="Z176" s="395"/>
      <c r="AA176" s="395"/>
      <c r="AB176" s="663"/>
      <c r="AC176" s="681"/>
      <c r="AD176" s="682"/>
      <c r="AE176" s="682"/>
      <c r="AF176" s="682"/>
      <c r="AG176" s="683"/>
      <c r="AH176" s="675"/>
      <c r="AI176" s="676"/>
      <c r="AJ176" s="676"/>
      <c r="AK176" s="676"/>
      <c r="AL176" s="676"/>
      <c r="AM176" s="676"/>
      <c r="AN176" s="676"/>
      <c r="AO176" s="676"/>
      <c r="AP176" s="676"/>
      <c r="AQ176" s="676"/>
      <c r="AR176" s="676"/>
      <c r="AS176" s="676"/>
      <c r="AT176" s="677"/>
      <c r="AU176" s="394"/>
      <c r="AV176" s="395"/>
      <c r="AW176" s="395"/>
      <c r="AX176" s="396"/>
      <c r="AY176" s="34">
        <f t="shared" ref="AY176:AY186" si="13">$AY$174</f>
        <v>0</v>
      </c>
    </row>
    <row r="177" spans="1:51" ht="24.75" customHeight="1" x14ac:dyDescent="0.15">
      <c r="A177" s="1057"/>
      <c r="B177" s="1058"/>
      <c r="C177" s="1058"/>
      <c r="D177" s="1058"/>
      <c r="E177" s="1058"/>
      <c r="F177" s="105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c r="AY177" s="34">
        <f t="shared" si="13"/>
        <v>0</v>
      </c>
    </row>
    <row r="178" spans="1:51" ht="24.75" customHeight="1" x14ac:dyDescent="0.15">
      <c r="A178" s="1057"/>
      <c r="B178" s="1058"/>
      <c r="C178" s="1058"/>
      <c r="D178" s="1058"/>
      <c r="E178" s="1058"/>
      <c r="F178" s="105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c r="AY178" s="34">
        <f t="shared" si="13"/>
        <v>0</v>
      </c>
    </row>
    <row r="179" spans="1:51" ht="24.75" customHeight="1" x14ac:dyDescent="0.15">
      <c r="A179" s="1057"/>
      <c r="B179" s="1058"/>
      <c r="C179" s="1058"/>
      <c r="D179" s="1058"/>
      <c r="E179" s="1058"/>
      <c r="F179" s="105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c r="AY179" s="34">
        <f t="shared" si="13"/>
        <v>0</v>
      </c>
    </row>
    <row r="180" spans="1:51" ht="24.75" customHeight="1" x14ac:dyDescent="0.15">
      <c r="A180" s="1057"/>
      <c r="B180" s="1058"/>
      <c r="C180" s="1058"/>
      <c r="D180" s="1058"/>
      <c r="E180" s="1058"/>
      <c r="F180" s="105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c r="AY180" s="34">
        <f t="shared" si="13"/>
        <v>0</v>
      </c>
    </row>
    <row r="181" spans="1:51" ht="24.75" customHeight="1" x14ac:dyDescent="0.15">
      <c r="A181" s="1057"/>
      <c r="B181" s="1058"/>
      <c r="C181" s="1058"/>
      <c r="D181" s="1058"/>
      <c r="E181" s="1058"/>
      <c r="F181" s="105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c r="AY181" s="34">
        <f t="shared" si="13"/>
        <v>0</v>
      </c>
    </row>
    <row r="182" spans="1:51" ht="24.75" customHeight="1" x14ac:dyDescent="0.15">
      <c r="A182" s="1057"/>
      <c r="B182" s="1058"/>
      <c r="C182" s="1058"/>
      <c r="D182" s="1058"/>
      <c r="E182" s="1058"/>
      <c r="F182" s="105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c r="AY182" s="34">
        <f t="shared" si="13"/>
        <v>0</v>
      </c>
    </row>
    <row r="183" spans="1:51" ht="24.75" customHeight="1" x14ac:dyDescent="0.15">
      <c r="A183" s="1057"/>
      <c r="B183" s="1058"/>
      <c r="C183" s="1058"/>
      <c r="D183" s="1058"/>
      <c r="E183" s="1058"/>
      <c r="F183" s="105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c r="AY183" s="34">
        <f t="shared" si="13"/>
        <v>0</v>
      </c>
    </row>
    <row r="184" spans="1:51" ht="24.75" customHeight="1" x14ac:dyDescent="0.15">
      <c r="A184" s="1057"/>
      <c r="B184" s="1058"/>
      <c r="C184" s="1058"/>
      <c r="D184" s="1058"/>
      <c r="E184" s="1058"/>
      <c r="F184" s="105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c r="AY184" s="34">
        <f t="shared" si="13"/>
        <v>0</v>
      </c>
    </row>
    <row r="185" spans="1:51" ht="24.75" customHeight="1" x14ac:dyDescent="0.15">
      <c r="A185" s="1057"/>
      <c r="B185" s="1058"/>
      <c r="C185" s="1058"/>
      <c r="D185" s="1058"/>
      <c r="E185" s="1058"/>
      <c r="F185" s="105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c r="AY185" s="34">
        <f t="shared" si="13"/>
        <v>0</v>
      </c>
    </row>
    <row r="186" spans="1:51"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57"/>
      <c r="B187" s="1058"/>
      <c r="C187" s="1058"/>
      <c r="D187" s="1058"/>
      <c r="E187" s="1058"/>
      <c r="F187" s="1059"/>
      <c r="G187" s="605" t="s">
        <v>286</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285</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4"/>
      <c r="AY187">
        <f>COUNTA($G$189,$AC$189)</f>
        <v>0</v>
      </c>
    </row>
    <row r="188" spans="1:51" ht="24.75" customHeight="1" x14ac:dyDescent="0.15">
      <c r="A188" s="1057"/>
      <c r="B188" s="1058"/>
      <c r="C188" s="1058"/>
      <c r="D188" s="1058"/>
      <c r="E188" s="1058"/>
      <c r="F188" s="1059"/>
      <c r="G188" s="822"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2"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x14ac:dyDescent="0.15">
      <c r="A189" s="1057"/>
      <c r="B189" s="1058"/>
      <c r="C189" s="1058"/>
      <c r="D189" s="1058"/>
      <c r="E189" s="1058"/>
      <c r="F189" s="1059"/>
      <c r="G189" s="681"/>
      <c r="H189" s="682"/>
      <c r="I189" s="682"/>
      <c r="J189" s="682"/>
      <c r="K189" s="683"/>
      <c r="L189" s="675"/>
      <c r="M189" s="676"/>
      <c r="N189" s="676"/>
      <c r="O189" s="676"/>
      <c r="P189" s="676"/>
      <c r="Q189" s="676"/>
      <c r="R189" s="676"/>
      <c r="S189" s="676"/>
      <c r="T189" s="676"/>
      <c r="U189" s="676"/>
      <c r="V189" s="676"/>
      <c r="W189" s="676"/>
      <c r="X189" s="677"/>
      <c r="Y189" s="394"/>
      <c r="Z189" s="395"/>
      <c r="AA189" s="395"/>
      <c r="AB189" s="663"/>
      <c r="AC189" s="681"/>
      <c r="AD189" s="682"/>
      <c r="AE189" s="682"/>
      <c r="AF189" s="682"/>
      <c r="AG189" s="683"/>
      <c r="AH189" s="675"/>
      <c r="AI189" s="676"/>
      <c r="AJ189" s="676"/>
      <c r="AK189" s="676"/>
      <c r="AL189" s="676"/>
      <c r="AM189" s="676"/>
      <c r="AN189" s="676"/>
      <c r="AO189" s="676"/>
      <c r="AP189" s="676"/>
      <c r="AQ189" s="676"/>
      <c r="AR189" s="676"/>
      <c r="AS189" s="676"/>
      <c r="AT189" s="677"/>
      <c r="AU189" s="394"/>
      <c r="AV189" s="395"/>
      <c r="AW189" s="395"/>
      <c r="AX189" s="396"/>
      <c r="AY189" s="34">
        <f t="shared" ref="AY189:AY199" si="14">$AY$187</f>
        <v>0</v>
      </c>
    </row>
    <row r="190" spans="1:51" ht="24.75" customHeight="1" x14ac:dyDescent="0.15">
      <c r="A190" s="1057"/>
      <c r="B190" s="1058"/>
      <c r="C190" s="1058"/>
      <c r="D190" s="1058"/>
      <c r="E190" s="1058"/>
      <c r="F190" s="105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c r="AY190" s="34">
        <f t="shared" si="14"/>
        <v>0</v>
      </c>
    </row>
    <row r="191" spans="1:51" ht="24.75" customHeight="1" x14ac:dyDescent="0.15">
      <c r="A191" s="1057"/>
      <c r="B191" s="1058"/>
      <c r="C191" s="1058"/>
      <c r="D191" s="1058"/>
      <c r="E191" s="1058"/>
      <c r="F191" s="105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c r="AY191" s="34">
        <f t="shared" si="14"/>
        <v>0</v>
      </c>
    </row>
    <row r="192" spans="1:51" ht="24.75" customHeight="1" x14ac:dyDescent="0.15">
      <c r="A192" s="1057"/>
      <c r="B192" s="1058"/>
      <c r="C192" s="1058"/>
      <c r="D192" s="1058"/>
      <c r="E192" s="1058"/>
      <c r="F192" s="105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c r="AY192" s="34">
        <f t="shared" si="14"/>
        <v>0</v>
      </c>
    </row>
    <row r="193" spans="1:51" ht="24.75" customHeight="1" x14ac:dyDescent="0.15">
      <c r="A193" s="1057"/>
      <c r="B193" s="1058"/>
      <c r="C193" s="1058"/>
      <c r="D193" s="1058"/>
      <c r="E193" s="1058"/>
      <c r="F193" s="105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c r="AY193" s="34">
        <f t="shared" si="14"/>
        <v>0</v>
      </c>
    </row>
    <row r="194" spans="1:51" ht="24.75" customHeight="1" x14ac:dyDescent="0.15">
      <c r="A194" s="1057"/>
      <c r="B194" s="1058"/>
      <c r="C194" s="1058"/>
      <c r="D194" s="1058"/>
      <c r="E194" s="1058"/>
      <c r="F194" s="105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c r="AY194" s="34">
        <f t="shared" si="14"/>
        <v>0</v>
      </c>
    </row>
    <row r="195" spans="1:51" ht="24.75" customHeight="1" x14ac:dyDescent="0.15">
      <c r="A195" s="1057"/>
      <c r="B195" s="1058"/>
      <c r="C195" s="1058"/>
      <c r="D195" s="1058"/>
      <c r="E195" s="1058"/>
      <c r="F195" s="105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c r="AY195" s="34">
        <f t="shared" si="14"/>
        <v>0</v>
      </c>
    </row>
    <row r="196" spans="1:51" ht="24.75" customHeight="1" x14ac:dyDescent="0.15">
      <c r="A196" s="1057"/>
      <c r="B196" s="1058"/>
      <c r="C196" s="1058"/>
      <c r="D196" s="1058"/>
      <c r="E196" s="1058"/>
      <c r="F196" s="105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c r="AY196" s="34">
        <f t="shared" si="14"/>
        <v>0</v>
      </c>
    </row>
    <row r="197" spans="1:51" ht="24.75" customHeight="1" x14ac:dyDescent="0.15">
      <c r="A197" s="1057"/>
      <c r="B197" s="1058"/>
      <c r="C197" s="1058"/>
      <c r="D197" s="1058"/>
      <c r="E197" s="1058"/>
      <c r="F197" s="105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c r="AY197" s="34">
        <f t="shared" si="14"/>
        <v>0</v>
      </c>
    </row>
    <row r="198" spans="1:51" ht="24.75" customHeight="1" x14ac:dyDescent="0.15">
      <c r="A198" s="1057"/>
      <c r="B198" s="1058"/>
      <c r="C198" s="1058"/>
      <c r="D198" s="1058"/>
      <c r="E198" s="1058"/>
      <c r="F198" s="105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c r="AY198" s="34">
        <f t="shared" si="14"/>
        <v>0</v>
      </c>
    </row>
    <row r="199" spans="1:51"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57"/>
      <c r="B200" s="1058"/>
      <c r="C200" s="1058"/>
      <c r="D200" s="1058"/>
      <c r="E200" s="1058"/>
      <c r="F200" s="1059"/>
      <c r="G200" s="605" t="s">
        <v>287</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188</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4"/>
      <c r="AY200">
        <f>COUNTA($G$202,$AC$202)</f>
        <v>0</v>
      </c>
    </row>
    <row r="201" spans="1:51" ht="24.75" customHeight="1" x14ac:dyDescent="0.15">
      <c r="A201" s="1057"/>
      <c r="B201" s="1058"/>
      <c r="C201" s="1058"/>
      <c r="D201" s="1058"/>
      <c r="E201" s="1058"/>
      <c r="F201" s="1059"/>
      <c r="G201" s="822"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2"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x14ac:dyDescent="0.15">
      <c r="A202" s="1057"/>
      <c r="B202" s="1058"/>
      <c r="C202" s="1058"/>
      <c r="D202" s="1058"/>
      <c r="E202" s="1058"/>
      <c r="F202" s="1059"/>
      <c r="G202" s="681"/>
      <c r="H202" s="682"/>
      <c r="I202" s="682"/>
      <c r="J202" s="682"/>
      <c r="K202" s="683"/>
      <c r="L202" s="675"/>
      <c r="M202" s="676"/>
      <c r="N202" s="676"/>
      <c r="O202" s="676"/>
      <c r="P202" s="676"/>
      <c r="Q202" s="676"/>
      <c r="R202" s="676"/>
      <c r="S202" s="676"/>
      <c r="T202" s="676"/>
      <c r="U202" s="676"/>
      <c r="V202" s="676"/>
      <c r="W202" s="676"/>
      <c r="X202" s="677"/>
      <c r="Y202" s="394"/>
      <c r="Z202" s="395"/>
      <c r="AA202" s="395"/>
      <c r="AB202" s="663"/>
      <c r="AC202" s="681"/>
      <c r="AD202" s="682"/>
      <c r="AE202" s="682"/>
      <c r="AF202" s="682"/>
      <c r="AG202" s="683"/>
      <c r="AH202" s="675"/>
      <c r="AI202" s="676"/>
      <c r="AJ202" s="676"/>
      <c r="AK202" s="676"/>
      <c r="AL202" s="676"/>
      <c r="AM202" s="676"/>
      <c r="AN202" s="676"/>
      <c r="AO202" s="676"/>
      <c r="AP202" s="676"/>
      <c r="AQ202" s="676"/>
      <c r="AR202" s="676"/>
      <c r="AS202" s="676"/>
      <c r="AT202" s="677"/>
      <c r="AU202" s="394"/>
      <c r="AV202" s="395"/>
      <c r="AW202" s="395"/>
      <c r="AX202" s="396"/>
      <c r="AY202" s="34">
        <f t="shared" ref="AY202:AY212" si="15">$AY$200</f>
        <v>0</v>
      </c>
    </row>
    <row r="203" spans="1:51" ht="24.75" customHeight="1" x14ac:dyDescent="0.15">
      <c r="A203" s="1057"/>
      <c r="B203" s="1058"/>
      <c r="C203" s="1058"/>
      <c r="D203" s="1058"/>
      <c r="E203" s="1058"/>
      <c r="F203" s="105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c r="AY203" s="34">
        <f t="shared" si="15"/>
        <v>0</v>
      </c>
    </row>
    <row r="204" spans="1:51" ht="24.75" customHeight="1" x14ac:dyDescent="0.15">
      <c r="A204" s="1057"/>
      <c r="B204" s="1058"/>
      <c r="C204" s="1058"/>
      <c r="D204" s="1058"/>
      <c r="E204" s="1058"/>
      <c r="F204" s="105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c r="AY204" s="34">
        <f t="shared" si="15"/>
        <v>0</v>
      </c>
    </row>
    <row r="205" spans="1:51" ht="24.75" customHeight="1" x14ac:dyDescent="0.15">
      <c r="A205" s="1057"/>
      <c r="B205" s="1058"/>
      <c r="C205" s="1058"/>
      <c r="D205" s="1058"/>
      <c r="E205" s="1058"/>
      <c r="F205" s="105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c r="AY205" s="34">
        <f t="shared" si="15"/>
        <v>0</v>
      </c>
    </row>
    <row r="206" spans="1:51" ht="24.75" customHeight="1" x14ac:dyDescent="0.15">
      <c r="A206" s="1057"/>
      <c r="B206" s="1058"/>
      <c r="C206" s="1058"/>
      <c r="D206" s="1058"/>
      <c r="E206" s="1058"/>
      <c r="F206" s="105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c r="AY206" s="34">
        <f t="shared" si="15"/>
        <v>0</v>
      </c>
    </row>
    <row r="207" spans="1:51" ht="24.75" customHeight="1" x14ac:dyDescent="0.15">
      <c r="A207" s="1057"/>
      <c r="B207" s="1058"/>
      <c r="C207" s="1058"/>
      <c r="D207" s="1058"/>
      <c r="E207" s="1058"/>
      <c r="F207" s="105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c r="AY207" s="34">
        <f t="shared" si="15"/>
        <v>0</v>
      </c>
    </row>
    <row r="208" spans="1:51" ht="24.75" customHeight="1" x14ac:dyDescent="0.15">
      <c r="A208" s="1057"/>
      <c r="B208" s="1058"/>
      <c r="C208" s="1058"/>
      <c r="D208" s="1058"/>
      <c r="E208" s="1058"/>
      <c r="F208" s="105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c r="AY208" s="34">
        <f t="shared" si="15"/>
        <v>0</v>
      </c>
    </row>
    <row r="209" spans="1:51" ht="24.75" customHeight="1" x14ac:dyDescent="0.15">
      <c r="A209" s="1057"/>
      <c r="B209" s="1058"/>
      <c r="C209" s="1058"/>
      <c r="D209" s="1058"/>
      <c r="E209" s="1058"/>
      <c r="F209" s="105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c r="AY209" s="34">
        <f t="shared" si="15"/>
        <v>0</v>
      </c>
    </row>
    <row r="210" spans="1:51" ht="24.75" customHeight="1" x14ac:dyDescent="0.15">
      <c r="A210" s="1057"/>
      <c r="B210" s="1058"/>
      <c r="C210" s="1058"/>
      <c r="D210" s="1058"/>
      <c r="E210" s="1058"/>
      <c r="F210" s="105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c r="AY210" s="34">
        <f t="shared" si="15"/>
        <v>0</v>
      </c>
    </row>
    <row r="211" spans="1:51" ht="24.75" customHeight="1" x14ac:dyDescent="0.15">
      <c r="A211" s="1057"/>
      <c r="B211" s="1058"/>
      <c r="C211" s="1058"/>
      <c r="D211" s="1058"/>
      <c r="E211" s="1058"/>
      <c r="F211" s="105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5" t="s">
        <v>189</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288</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4"/>
      <c r="AY214">
        <f>COUNTA($G$216,$AC$216)</f>
        <v>0</v>
      </c>
    </row>
    <row r="215" spans="1:51" ht="24.75" customHeight="1" x14ac:dyDescent="0.15">
      <c r="A215" s="1057"/>
      <c r="B215" s="1058"/>
      <c r="C215" s="1058"/>
      <c r="D215" s="1058"/>
      <c r="E215" s="1058"/>
      <c r="F215" s="1059"/>
      <c r="G215" s="822"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2"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x14ac:dyDescent="0.15">
      <c r="A216" s="1057"/>
      <c r="B216" s="1058"/>
      <c r="C216" s="1058"/>
      <c r="D216" s="1058"/>
      <c r="E216" s="1058"/>
      <c r="F216" s="1059"/>
      <c r="G216" s="681"/>
      <c r="H216" s="682"/>
      <c r="I216" s="682"/>
      <c r="J216" s="682"/>
      <c r="K216" s="683"/>
      <c r="L216" s="675"/>
      <c r="M216" s="676"/>
      <c r="N216" s="676"/>
      <c r="O216" s="676"/>
      <c r="P216" s="676"/>
      <c r="Q216" s="676"/>
      <c r="R216" s="676"/>
      <c r="S216" s="676"/>
      <c r="T216" s="676"/>
      <c r="U216" s="676"/>
      <c r="V216" s="676"/>
      <c r="W216" s="676"/>
      <c r="X216" s="677"/>
      <c r="Y216" s="394"/>
      <c r="Z216" s="395"/>
      <c r="AA216" s="395"/>
      <c r="AB216" s="663"/>
      <c r="AC216" s="681"/>
      <c r="AD216" s="682"/>
      <c r="AE216" s="682"/>
      <c r="AF216" s="682"/>
      <c r="AG216" s="683"/>
      <c r="AH216" s="675"/>
      <c r="AI216" s="676"/>
      <c r="AJ216" s="676"/>
      <c r="AK216" s="676"/>
      <c r="AL216" s="676"/>
      <c r="AM216" s="676"/>
      <c r="AN216" s="676"/>
      <c r="AO216" s="676"/>
      <c r="AP216" s="676"/>
      <c r="AQ216" s="676"/>
      <c r="AR216" s="676"/>
      <c r="AS216" s="676"/>
      <c r="AT216" s="677"/>
      <c r="AU216" s="394"/>
      <c r="AV216" s="395"/>
      <c r="AW216" s="395"/>
      <c r="AX216" s="396"/>
      <c r="AY216" s="34">
        <f t="shared" ref="AY216:AY226" si="16">$AY$214</f>
        <v>0</v>
      </c>
    </row>
    <row r="217" spans="1:51" ht="24.75" customHeight="1" x14ac:dyDescent="0.15">
      <c r="A217" s="1057"/>
      <c r="B217" s="1058"/>
      <c r="C217" s="1058"/>
      <c r="D217" s="1058"/>
      <c r="E217" s="1058"/>
      <c r="F217" s="105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c r="AY217" s="34">
        <f t="shared" si="16"/>
        <v>0</v>
      </c>
    </row>
    <row r="218" spans="1:51" ht="24.75" customHeight="1" x14ac:dyDescent="0.15">
      <c r="A218" s="1057"/>
      <c r="B218" s="1058"/>
      <c r="C218" s="1058"/>
      <c r="D218" s="1058"/>
      <c r="E218" s="1058"/>
      <c r="F218" s="105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c r="AY218" s="34">
        <f t="shared" si="16"/>
        <v>0</v>
      </c>
    </row>
    <row r="219" spans="1:51" ht="24.75" customHeight="1" x14ac:dyDescent="0.15">
      <c r="A219" s="1057"/>
      <c r="B219" s="1058"/>
      <c r="C219" s="1058"/>
      <c r="D219" s="1058"/>
      <c r="E219" s="1058"/>
      <c r="F219" s="105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c r="AY219" s="34">
        <f t="shared" si="16"/>
        <v>0</v>
      </c>
    </row>
    <row r="220" spans="1:51" ht="24.75" customHeight="1" x14ac:dyDescent="0.15">
      <c r="A220" s="1057"/>
      <c r="B220" s="1058"/>
      <c r="C220" s="1058"/>
      <c r="D220" s="1058"/>
      <c r="E220" s="1058"/>
      <c r="F220" s="105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c r="AY220" s="34">
        <f t="shared" si="16"/>
        <v>0</v>
      </c>
    </row>
    <row r="221" spans="1:51" ht="24.75" customHeight="1" x14ac:dyDescent="0.15">
      <c r="A221" s="1057"/>
      <c r="B221" s="1058"/>
      <c r="C221" s="1058"/>
      <c r="D221" s="1058"/>
      <c r="E221" s="1058"/>
      <c r="F221" s="105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c r="AY221" s="34">
        <f t="shared" si="16"/>
        <v>0</v>
      </c>
    </row>
    <row r="222" spans="1:51" ht="24.75" customHeight="1" x14ac:dyDescent="0.15">
      <c r="A222" s="1057"/>
      <c r="B222" s="1058"/>
      <c r="C222" s="1058"/>
      <c r="D222" s="1058"/>
      <c r="E222" s="1058"/>
      <c r="F222" s="105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c r="AY222" s="34">
        <f t="shared" si="16"/>
        <v>0</v>
      </c>
    </row>
    <row r="223" spans="1:51" ht="24.75" customHeight="1" x14ac:dyDescent="0.15">
      <c r="A223" s="1057"/>
      <c r="B223" s="1058"/>
      <c r="C223" s="1058"/>
      <c r="D223" s="1058"/>
      <c r="E223" s="1058"/>
      <c r="F223" s="105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c r="AY223" s="34">
        <f t="shared" si="16"/>
        <v>0</v>
      </c>
    </row>
    <row r="224" spans="1:51" ht="24.75" customHeight="1" x14ac:dyDescent="0.15">
      <c r="A224" s="1057"/>
      <c r="B224" s="1058"/>
      <c r="C224" s="1058"/>
      <c r="D224" s="1058"/>
      <c r="E224" s="1058"/>
      <c r="F224" s="105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c r="AY224" s="34">
        <f t="shared" si="16"/>
        <v>0</v>
      </c>
    </row>
    <row r="225" spans="1:51" ht="24.75" customHeight="1" x14ac:dyDescent="0.15">
      <c r="A225" s="1057"/>
      <c r="B225" s="1058"/>
      <c r="C225" s="1058"/>
      <c r="D225" s="1058"/>
      <c r="E225" s="1058"/>
      <c r="F225" s="105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c r="AY225" s="34">
        <f t="shared" si="16"/>
        <v>0</v>
      </c>
    </row>
    <row r="226" spans="1:51"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57"/>
      <c r="B227" s="1058"/>
      <c r="C227" s="1058"/>
      <c r="D227" s="1058"/>
      <c r="E227" s="1058"/>
      <c r="F227" s="1059"/>
      <c r="G227" s="605" t="s">
        <v>289</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290</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4"/>
      <c r="AY227">
        <f>COUNTA($G$229,$AC$229)</f>
        <v>0</v>
      </c>
    </row>
    <row r="228" spans="1:51" ht="25.5" customHeight="1" x14ac:dyDescent="0.15">
      <c r="A228" s="1057"/>
      <c r="B228" s="1058"/>
      <c r="C228" s="1058"/>
      <c r="D228" s="1058"/>
      <c r="E228" s="1058"/>
      <c r="F228" s="1059"/>
      <c r="G228" s="822"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2"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x14ac:dyDescent="0.15">
      <c r="A229" s="1057"/>
      <c r="B229" s="1058"/>
      <c r="C229" s="1058"/>
      <c r="D229" s="1058"/>
      <c r="E229" s="1058"/>
      <c r="F229" s="1059"/>
      <c r="G229" s="681"/>
      <c r="H229" s="682"/>
      <c r="I229" s="682"/>
      <c r="J229" s="682"/>
      <c r="K229" s="683"/>
      <c r="L229" s="675"/>
      <c r="M229" s="676"/>
      <c r="N229" s="676"/>
      <c r="O229" s="676"/>
      <c r="P229" s="676"/>
      <c r="Q229" s="676"/>
      <c r="R229" s="676"/>
      <c r="S229" s="676"/>
      <c r="T229" s="676"/>
      <c r="U229" s="676"/>
      <c r="V229" s="676"/>
      <c r="W229" s="676"/>
      <c r="X229" s="677"/>
      <c r="Y229" s="394"/>
      <c r="Z229" s="395"/>
      <c r="AA229" s="395"/>
      <c r="AB229" s="663"/>
      <c r="AC229" s="681"/>
      <c r="AD229" s="682"/>
      <c r="AE229" s="682"/>
      <c r="AF229" s="682"/>
      <c r="AG229" s="683"/>
      <c r="AH229" s="675"/>
      <c r="AI229" s="676"/>
      <c r="AJ229" s="676"/>
      <c r="AK229" s="676"/>
      <c r="AL229" s="676"/>
      <c r="AM229" s="676"/>
      <c r="AN229" s="676"/>
      <c r="AO229" s="676"/>
      <c r="AP229" s="676"/>
      <c r="AQ229" s="676"/>
      <c r="AR229" s="676"/>
      <c r="AS229" s="676"/>
      <c r="AT229" s="677"/>
      <c r="AU229" s="394"/>
      <c r="AV229" s="395"/>
      <c r="AW229" s="395"/>
      <c r="AX229" s="396"/>
      <c r="AY229" s="34">
        <f t="shared" ref="AY229:AY239" si="17">$AY$227</f>
        <v>0</v>
      </c>
    </row>
    <row r="230" spans="1:51" ht="24.75" customHeight="1" x14ac:dyDescent="0.15">
      <c r="A230" s="1057"/>
      <c r="B230" s="1058"/>
      <c r="C230" s="1058"/>
      <c r="D230" s="1058"/>
      <c r="E230" s="1058"/>
      <c r="F230" s="105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c r="AY230" s="34">
        <f t="shared" si="17"/>
        <v>0</v>
      </c>
    </row>
    <row r="231" spans="1:51" ht="24.75" customHeight="1" x14ac:dyDescent="0.15">
      <c r="A231" s="1057"/>
      <c r="B231" s="1058"/>
      <c r="C231" s="1058"/>
      <c r="D231" s="1058"/>
      <c r="E231" s="1058"/>
      <c r="F231" s="105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c r="AY231" s="34">
        <f t="shared" si="17"/>
        <v>0</v>
      </c>
    </row>
    <row r="232" spans="1:51" ht="24.75" customHeight="1" x14ac:dyDescent="0.15">
      <c r="A232" s="1057"/>
      <c r="B232" s="1058"/>
      <c r="C232" s="1058"/>
      <c r="D232" s="1058"/>
      <c r="E232" s="1058"/>
      <c r="F232" s="105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c r="AY232" s="34">
        <f t="shared" si="17"/>
        <v>0</v>
      </c>
    </row>
    <row r="233" spans="1:51" ht="24.75" customHeight="1" x14ac:dyDescent="0.15">
      <c r="A233" s="1057"/>
      <c r="B233" s="1058"/>
      <c r="C233" s="1058"/>
      <c r="D233" s="1058"/>
      <c r="E233" s="1058"/>
      <c r="F233" s="105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c r="AY233" s="34">
        <f t="shared" si="17"/>
        <v>0</v>
      </c>
    </row>
    <row r="234" spans="1:51" ht="24.75" customHeight="1" x14ac:dyDescent="0.15">
      <c r="A234" s="1057"/>
      <c r="B234" s="1058"/>
      <c r="C234" s="1058"/>
      <c r="D234" s="1058"/>
      <c r="E234" s="1058"/>
      <c r="F234" s="105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c r="AY234" s="34">
        <f t="shared" si="17"/>
        <v>0</v>
      </c>
    </row>
    <row r="235" spans="1:51" ht="24.75" customHeight="1" x14ac:dyDescent="0.15">
      <c r="A235" s="1057"/>
      <c r="B235" s="1058"/>
      <c r="C235" s="1058"/>
      <c r="D235" s="1058"/>
      <c r="E235" s="1058"/>
      <c r="F235" s="105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c r="AY235" s="34">
        <f t="shared" si="17"/>
        <v>0</v>
      </c>
    </row>
    <row r="236" spans="1:51" ht="24.75" customHeight="1" x14ac:dyDescent="0.15">
      <c r="A236" s="1057"/>
      <c r="B236" s="1058"/>
      <c r="C236" s="1058"/>
      <c r="D236" s="1058"/>
      <c r="E236" s="1058"/>
      <c r="F236" s="105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c r="AY236" s="34">
        <f t="shared" si="17"/>
        <v>0</v>
      </c>
    </row>
    <row r="237" spans="1:51" ht="24.75" customHeight="1" x14ac:dyDescent="0.15">
      <c r="A237" s="1057"/>
      <c r="B237" s="1058"/>
      <c r="C237" s="1058"/>
      <c r="D237" s="1058"/>
      <c r="E237" s="1058"/>
      <c r="F237" s="105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c r="AY237" s="34">
        <f t="shared" si="17"/>
        <v>0</v>
      </c>
    </row>
    <row r="238" spans="1:51" ht="24.75" customHeight="1" x14ac:dyDescent="0.15">
      <c r="A238" s="1057"/>
      <c r="B238" s="1058"/>
      <c r="C238" s="1058"/>
      <c r="D238" s="1058"/>
      <c r="E238" s="1058"/>
      <c r="F238" s="105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c r="AY238" s="34">
        <f t="shared" si="17"/>
        <v>0</v>
      </c>
    </row>
    <row r="239" spans="1:51"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57"/>
      <c r="B240" s="1058"/>
      <c r="C240" s="1058"/>
      <c r="D240" s="1058"/>
      <c r="E240" s="1058"/>
      <c r="F240" s="1059"/>
      <c r="G240" s="605" t="s">
        <v>291</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292</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4"/>
      <c r="AY240">
        <f>COUNTA($G$242,$AC$242)</f>
        <v>0</v>
      </c>
    </row>
    <row r="241" spans="1:51" ht="24.75" customHeight="1" x14ac:dyDescent="0.15">
      <c r="A241" s="1057"/>
      <c r="B241" s="1058"/>
      <c r="C241" s="1058"/>
      <c r="D241" s="1058"/>
      <c r="E241" s="1058"/>
      <c r="F241" s="1059"/>
      <c r="G241" s="822"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2"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x14ac:dyDescent="0.15">
      <c r="A242" s="1057"/>
      <c r="B242" s="1058"/>
      <c r="C242" s="1058"/>
      <c r="D242" s="1058"/>
      <c r="E242" s="1058"/>
      <c r="F242" s="1059"/>
      <c r="G242" s="681"/>
      <c r="H242" s="682"/>
      <c r="I242" s="682"/>
      <c r="J242" s="682"/>
      <c r="K242" s="683"/>
      <c r="L242" s="675"/>
      <c r="M242" s="676"/>
      <c r="N242" s="676"/>
      <c r="O242" s="676"/>
      <c r="P242" s="676"/>
      <c r="Q242" s="676"/>
      <c r="R242" s="676"/>
      <c r="S242" s="676"/>
      <c r="T242" s="676"/>
      <c r="U242" s="676"/>
      <c r="V242" s="676"/>
      <c r="W242" s="676"/>
      <c r="X242" s="677"/>
      <c r="Y242" s="394"/>
      <c r="Z242" s="395"/>
      <c r="AA242" s="395"/>
      <c r="AB242" s="663"/>
      <c r="AC242" s="681"/>
      <c r="AD242" s="682"/>
      <c r="AE242" s="682"/>
      <c r="AF242" s="682"/>
      <c r="AG242" s="683"/>
      <c r="AH242" s="675"/>
      <c r="AI242" s="676"/>
      <c r="AJ242" s="676"/>
      <c r="AK242" s="676"/>
      <c r="AL242" s="676"/>
      <c r="AM242" s="676"/>
      <c r="AN242" s="676"/>
      <c r="AO242" s="676"/>
      <c r="AP242" s="676"/>
      <c r="AQ242" s="676"/>
      <c r="AR242" s="676"/>
      <c r="AS242" s="676"/>
      <c r="AT242" s="677"/>
      <c r="AU242" s="394"/>
      <c r="AV242" s="395"/>
      <c r="AW242" s="395"/>
      <c r="AX242" s="396"/>
      <c r="AY242" s="34">
        <f t="shared" ref="AY242:AY252" si="18">$AY$240</f>
        <v>0</v>
      </c>
    </row>
    <row r="243" spans="1:51" ht="24.75" customHeight="1" x14ac:dyDescent="0.15">
      <c r="A243" s="1057"/>
      <c r="B243" s="1058"/>
      <c r="C243" s="1058"/>
      <c r="D243" s="1058"/>
      <c r="E243" s="1058"/>
      <c r="F243" s="105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c r="AY243" s="34">
        <f t="shared" si="18"/>
        <v>0</v>
      </c>
    </row>
    <row r="244" spans="1:51" ht="24.75" customHeight="1" x14ac:dyDescent="0.15">
      <c r="A244" s="1057"/>
      <c r="B244" s="1058"/>
      <c r="C244" s="1058"/>
      <c r="D244" s="1058"/>
      <c r="E244" s="1058"/>
      <c r="F244" s="105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c r="AY244" s="34">
        <f t="shared" si="18"/>
        <v>0</v>
      </c>
    </row>
    <row r="245" spans="1:51" ht="24.75" customHeight="1" x14ac:dyDescent="0.15">
      <c r="A245" s="1057"/>
      <c r="B245" s="1058"/>
      <c r="C245" s="1058"/>
      <c r="D245" s="1058"/>
      <c r="E245" s="1058"/>
      <c r="F245" s="105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c r="AY245" s="34">
        <f t="shared" si="18"/>
        <v>0</v>
      </c>
    </row>
    <row r="246" spans="1:51" ht="24.75" customHeight="1" x14ac:dyDescent="0.15">
      <c r="A246" s="1057"/>
      <c r="B246" s="1058"/>
      <c r="C246" s="1058"/>
      <c r="D246" s="1058"/>
      <c r="E246" s="1058"/>
      <c r="F246" s="105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c r="AY246" s="34">
        <f t="shared" si="18"/>
        <v>0</v>
      </c>
    </row>
    <row r="247" spans="1:51" ht="24.75" customHeight="1" x14ac:dyDescent="0.15">
      <c r="A247" s="1057"/>
      <c r="B247" s="1058"/>
      <c r="C247" s="1058"/>
      <c r="D247" s="1058"/>
      <c r="E247" s="1058"/>
      <c r="F247" s="105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c r="AY247" s="34">
        <f t="shared" si="18"/>
        <v>0</v>
      </c>
    </row>
    <row r="248" spans="1:51" ht="24.75" customHeight="1" x14ac:dyDescent="0.15">
      <c r="A248" s="1057"/>
      <c r="B248" s="1058"/>
      <c r="C248" s="1058"/>
      <c r="D248" s="1058"/>
      <c r="E248" s="1058"/>
      <c r="F248" s="105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c r="AY248" s="34">
        <f t="shared" si="18"/>
        <v>0</v>
      </c>
    </row>
    <row r="249" spans="1:51" ht="24.75" customHeight="1" x14ac:dyDescent="0.15">
      <c r="A249" s="1057"/>
      <c r="B249" s="1058"/>
      <c r="C249" s="1058"/>
      <c r="D249" s="1058"/>
      <c r="E249" s="1058"/>
      <c r="F249" s="105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c r="AY249" s="34">
        <f t="shared" si="18"/>
        <v>0</v>
      </c>
    </row>
    <row r="250" spans="1:51" ht="24.75" customHeight="1" x14ac:dyDescent="0.15">
      <c r="A250" s="1057"/>
      <c r="B250" s="1058"/>
      <c r="C250" s="1058"/>
      <c r="D250" s="1058"/>
      <c r="E250" s="1058"/>
      <c r="F250" s="105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c r="AY250" s="34">
        <f t="shared" si="18"/>
        <v>0</v>
      </c>
    </row>
    <row r="251" spans="1:51" ht="24.75" customHeight="1" x14ac:dyDescent="0.15">
      <c r="A251" s="1057"/>
      <c r="B251" s="1058"/>
      <c r="C251" s="1058"/>
      <c r="D251" s="1058"/>
      <c r="E251" s="1058"/>
      <c r="F251" s="105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c r="AY251" s="34">
        <f t="shared" si="18"/>
        <v>0</v>
      </c>
    </row>
    <row r="252" spans="1:51"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57"/>
      <c r="B253" s="1058"/>
      <c r="C253" s="1058"/>
      <c r="D253" s="1058"/>
      <c r="E253" s="1058"/>
      <c r="F253" s="1059"/>
      <c r="G253" s="605" t="s">
        <v>293</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190</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4"/>
      <c r="AY253">
        <f>COUNTA($G$255,$AC$255)</f>
        <v>0</v>
      </c>
    </row>
    <row r="254" spans="1:51" ht="24.75" customHeight="1" x14ac:dyDescent="0.15">
      <c r="A254" s="1057"/>
      <c r="B254" s="1058"/>
      <c r="C254" s="1058"/>
      <c r="D254" s="1058"/>
      <c r="E254" s="1058"/>
      <c r="F254" s="1059"/>
      <c r="G254" s="822"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2"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x14ac:dyDescent="0.15">
      <c r="A255" s="1057"/>
      <c r="B255" s="1058"/>
      <c r="C255" s="1058"/>
      <c r="D255" s="1058"/>
      <c r="E255" s="1058"/>
      <c r="F255" s="1059"/>
      <c r="G255" s="681"/>
      <c r="H255" s="682"/>
      <c r="I255" s="682"/>
      <c r="J255" s="682"/>
      <c r="K255" s="683"/>
      <c r="L255" s="675"/>
      <c r="M255" s="676"/>
      <c r="N255" s="676"/>
      <c r="O255" s="676"/>
      <c r="P255" s="676"/>
      <c r="Q255" s="676"/>
      <c r="R255" s="676"/>
      <c r="S255" s="676"/>
      <c r="T255" s="676"/>
      <c r="U255" s="676"/>
      <c r="V255" s="676"/>
      <c r="W255" s="676"/>
      <c r="X255" s="677"/>
      <c r="Y255" s="394"/>
      <c r="Z255" s="395"/>
      <c r="AA255" s="395"/>
      <c r="AB255" s="663"/>
      <c r="AC255" s="681"/>
      <c r="AD255" s="682"/>
      <c r="AE255" s="682"/>
      <c r="AF255" s="682"/>
      <c r="AG255" s="683"/>
      <c r="AH255" s="675"/>
      <c r="AI255" s="676"/>
      <c r="AJ255" s="676"/>
      <c r="AK255" s="676"/>
      <c r="AL255" s="676"/>
      <c r="AM255" s="676"/>
      <c r="AN255" s="676"/>
      <c r="AO255" s="676"/>
      <c r="AP255" s="676"/>
      <c r="AQ255" s="676"/>
      <c r="AR255" s="676"/>
      <c r="AS255" s="676"/>
      <c r="AT255" s="677"/>
      <c r="AU255" s="394"/>
      <c r="AV255" s="395"/>
      <c r="AW255" s="395"/>
      <c r="AX255" s="396"/>
      <c r="AY255" s="34">
        <f t="shared" ref="AY255:AY265" si="19">$AY$253</f>
        <v>0</v>
      </c>
    </row>
    <row r="256" spans="1:51" ht="24.75" customHeight="1" x14ac:dyDescent="0.15">
      <c r="A256" s="1057"/>
      <c r="B256" s="1058"/>
      <c r="C256" s="1058"/>
      <c r="D256" s="1058"/>
      <c r="E256" s="1058"/>
      <c r="F256" s="105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c r="AY256" s="34">
        <f t="shared" si="19"/>
        <v>0</v>
      </c>
    </row>
    <row r="257" spans="1:51" ht="24.75" customHeight="1" x14ac:dyDescent="0.15">
      <c r="A257" s="1057"/>
      <c r="B257" s="1058"/>
      <c r="C257" s="1058"/>
      <c r="D257" s="1058"/>
      <c r="E257" s="1058"/>
      <c r="F257" s="105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c r="AY257" s="34">
        <f t="shared" si="19"/>
        <v>0</v>
      </c>
    </row>
    <row r="258" spans="1:51" ht="24.75" customHeight="1" x14ac:dyDescent="0.15">
      <c r="A258" s="1057"/>
      <c r="B258" s="1058"/>
      <c r="C258" s="1058"/>
      <c r="D258" s="1058"/>
      <c r="E258" s="1058"/>
      <c r="F258" s="105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c r="AY258" s="34">
        <f t="shared" si="19"/>
        <v>0</v>
      </c>
    </row>
    <row r="259" spans="1:51" ht="24.75" customHeight="1" x14ac:dyDescent="0.15">
      <c r="A259" s="1057"/>
      <c r="B259" s="1058"/>
      <c r="C259" s="1058"/>
      <c r="D259" s="1058"/>
      <c r="E259" s="1058"/>
      <c r="F259" s="105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c r="AY259" s="34">
        <f t="shared" si="19"/>
        <v>0</v>
      </c>
    </row>
    <row r="260" spans="1:51" ht="24.75" customHeight="1" x14ac:dyDescent="0.15">
      <c r="A260" s="1057"/>
      <c r="B260" s="1058"/>
      <c r="C260" s="1058"/>
      <c r="D260" s="1058"/>
      <c r="E260" s="1058"/>
      <c r="F260" s="105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c r="AY260" s="34">
        <f t="shared" si="19"/>
        <v>0</v>
      </c>
    </row>
    <row r="261" spans="1:51" ht="24.75" customHeight="1" x14ac:dyDescent="0.15">
      <c r="A261" s="1057"/>
      <c r="B261" s="1058"/>
      <c r="C261" s="1058"/>
      <c r="D261" s="1058"/>
      <c r="E261" s="1058"/>
      <c r="F261" s="105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c r="AY261" s="34">
        <f t="shared" si="19"/>
        <v>0</v>
      </c>
    </row>
    <row r="262" spans="1:51" ht="24.75" customHeight="1" x14ac:dyDescent="0.15">
      <c r="A262" s="1057"/>
      <c r="B262" s="1058"/>
      <c r="C262" s="1058"/>
      <c r="D262" s="1058"/>
      <c r="E262" s="1058"/>
      <c r="F262" s="105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c r="AY262" s="34">
        <f t="shared" si="19"/>
        <v>0</v>
      </c>
    </row>
    <row r="263" spans="1:51" ht="24.75" customHeight="1" x14ac:dyDescent="0.15">
      <c r="A263" s="1057"/>
      <c r="B263" s="1058"/>
      <c r="C263" s="1058"/>
      <c r="D263" s="1058"/>
      <c r="E263" s="1058"/>
      <c r="F263" s="105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c r="AY263" s="34">
        <f t="shared" si="19"/>
        <v>0</v>
      </c>
    </row>
    <row r="264" spans="1:51" ht="24.75" customHeight="1" x14ac:dyDescent="0.15">
      <c r="A264" s="1057"/>
      <c r="B264" s="1058"/>
      <c r="C264" s="1058"/>
      <c r="D264" s="1058"/>
      <c r="E264" s="1058"/>
      <c r="F264" s="105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盛田 暉(morita-akira.ze8)</dc:creator>
  <cp:lastModifiedBy>斎藤 悠輔(saitou-yuusukeaa)</cp:lastModifiedBy>
  <cp:lastPrinted>2021-06-02T02:35:35Z</cp:lastPrinted>
  <dcterms:created xsi:type="dcterms:W3CDTF">2012-03-13T00:50:25Z</dcterms:created>
  <dcterms:modified xsi:type="dcterms:W3CDTF">2021-08-29T23:52:05Z</dcterms:modified>
</cp:coreProperties>
</file>