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645" i="3"/>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<sst xmlns="http://schemas.openxmlformats.org/spreadsheetml/2006/main" count="3062" uniqueCount="768">
  <si>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</si>
  <si>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</si>
  <si>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</si>
  <si>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</si>
  <si>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</si>
  <si>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</si>
  <si>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</si>
  <si>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</si>
  <si>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</si>
  <si>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</si>
  <si>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</si>
  <si>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</si>
  <si>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</si>
  <si>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</si>
  <si>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</si>
  <si>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</si>
  <si>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</si>
  <si>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</si>
  <si>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</si>
  <si>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</si>
  <si>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</si>
  <si>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</si>
  <si>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</si>
  <si>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</si>
  <si>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</si>
  <si>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</si>
  <si>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</si>
  <si>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</si>
  <si>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</si>
  <si>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</si>
  <si>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</si>
  <si>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</si>
  <si>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</si>
  <si>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</si>
  <si>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</si>
  <si>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</si>
  <si>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</si>
  <si>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</si>
  <si>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</si>
  <si>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</si>
  <si>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</si>
  <si>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</si>
  <si>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</si>
  <si>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</si>
  <si>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</si>
  <si>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</si>
  <si>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</si>
  <si>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</si>
  <si>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</si>
  <si>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</si>
  <si>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</si>
  <si>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</si>
  <si>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</si>
  <si>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</si>
  <si>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</si>
  <si>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</si>
  <si>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</si>
  <si>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</si>
  <si>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</si>
  <si>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</si>
  <si>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</si>
  <si>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</si>
  <si>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</si>
  <si>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</si>
  <si>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</si>
  <si>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</si>
  <si>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</si>
  <si>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</si>
  <si>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</si>
  <si>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</si>
  <si>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</si>
  <si>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</si>
  <si>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</si>
  <si>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</si>
  <si>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</si>
  <si>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</si>
  <si>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</si>
  <si>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</si>
  <si>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</si>
  <si>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</si>
  <si>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</si>
  <si>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</si>
  <si>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</si>
  <si>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</si>
  <si>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</si>
  <si>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</si>
  <si>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</si>
  <si>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</si>
  <si>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</si>
  <si>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</si>
  <si>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</si>
  <si>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</si>
  <si>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</si>
  <si>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</si>
  <si>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</si>
  <si>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</si>
  <si>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</si>
  <si>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</si>
  <si>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</si>
  <si>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</si>
  <si>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</si>
  <si>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</si>
  <si>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</si>
  <si>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</si>
  <si>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</si>
  <si>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</si>
  <si>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</si>
  <si>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</si>
  <si>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</si>
  <si>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</si>
  <si>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</si>
  <si>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</si>
  <si>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</si>
  <si>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</si>
  <si>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</si>
  <si>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</si>
  <si>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</si>
  <si>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</si>
  <si>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</si>
  <si>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</si>
  <si>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</si>
  <si>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</si>
  <si>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</si>
  <si>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</si>
  <si>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</si>
  <si>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</si>
  <si>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</si>
  <si>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</si>
  <si>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</si>
  <si>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</si>
  <si>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</si>
  <si>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</si>
  <si>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</si>
  <si>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</si>
  <si>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</si>
  <si>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</si>
  <si>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</si>
  <si>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</si>
  <si>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</si>
  <si>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</si>
  <si>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</si>
  <si>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</si>
  <si>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</si>
  <si>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</si>
  <si>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</si>
  <si>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</si>
  <si>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</si>
  <si>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</si>
  <si>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</si>
  <si>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</si>
  <si>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</si>
  <si>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</si>
  <si>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</si>
  <si>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</si>
  <si>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</si>
  <si>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</si>
  <si>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</si>
  <si>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</si>
  <si>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</si>
  <si>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</si>
  <si>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</si>
  <si>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</si>
  <si>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</si>
  <si>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</si>
  <si>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</si>
  <si>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</si>
  <si>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</si>
  <si>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</si>
  <si>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</si>
  <si>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</si>
  <si>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</si>
  <si>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</si>
  <si>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</si>
  <si>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</si>
  <si>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</si>
  <si>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</si>
  <si>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</si>
  <si>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</si>
  <si>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</si>
  <si>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</si>
  <si>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</si>
  <si>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</si>
  <si>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</si>
  <si>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</si>
  <si>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</si>
  <si>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</si>
  <si>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</si>
  <si>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</si>
  <si>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</si>
  <si>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</si>
  <si>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</si>
  <si>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</si>
  <si>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</si>
  <si>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</si>
  <si>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</si>
  <si>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</si>
  <si>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</si>
  <si>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</si>
  <si>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</si>
  <si>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</si>
  <si>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</si>
  <si>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</si>
  <si>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</si>
  <si>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</si>
  <si>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</si>
  <si>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</si>
  <si>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</si>
  <si>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</si>
  <si>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</si>
  <si>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</si>
  <si>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</si>
  <si>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</si>
  <si>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</si>
  <si>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</si>
  <si>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</si>
  <si>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</si>
  <si>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</si>
  <si>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</si>
  <si>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</si>
  <si>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</si>
  <si>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</si>
  <si>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</si>
  <si>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</si>
  <si>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</si>
  <si>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</si>
  <si>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</si>
  <si>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</si>
  <si>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</si>
  <si>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</si>
  <si>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</si>
  <si>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</si>
  <si>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</si>
  <si>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</si>
  <si>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</si>
  <si>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</si>
  <si>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</si>
  <si>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</si>
  <si>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</si>
  <si>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</si>
  <si>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</si>
  <si>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</si>
  <si>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</si>
  <si>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</si>
  <si>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</si>
  <si>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</si>
  <si>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</si>
  <si>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</si>
  <si>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</si>
  <si>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</si>
  <si>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</si>
  <si>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</si>
  <si>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</si>
  <si>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</si>
  <si>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</si>
  <si>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</si>
  <si>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</si>
  <si>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</si>
  <si>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</si>
  <si>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</si>
  <si>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</si>
  <si>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</si>
  <si>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</si>
  <si>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</si>
  <si>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</si>
  <si>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</si>
  <si>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</si>
  <si>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</si>
  <si>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</si>
  <si>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</si>
  <si>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</si>
  <si>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</si>
  <si>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</si>
  <si>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</si>
  <si>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</si>
  <si>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</si>
  <si>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</si>
  <si>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</si>
  <si>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</si>
  <si>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</si>
  <si>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</si>
  <si>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</si>
  <si>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</si>
  <si>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</si>
  <si>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</si>
  <si>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</si>
  <si>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</si>
  <si>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</si>
  <si>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</si>
  <si>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</si>
  <si>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</si>
  <si>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</si>
  <si>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</si>
  <si>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</si>
  <si>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</si>
  <si>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</si>
  <si>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</si>
  <si>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</si>
  <si>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</si>
  <si>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</si>
  <si>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</si>
  <si>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</si>
  <si>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</si>
  <si>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</si>
  <si>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</si>
  <si>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</si>
  <si>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</si>
  <si>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</si>
  <si>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</si>
  <si>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</si>
  <si>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</si>
  <si>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</si>
  <si>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</si>
  <si>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</si>
  <si>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</si>
  <si>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</si>
  <si>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</si>
  <si>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</si>
  <si>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</si>
  <si>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</si>
  <si>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</si>
  <si>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</si>
  <si>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</si>
  <si>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</si>
  <si>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</si>
  <si>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</si>
  <si>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</si>
  <si>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</si>
  <si>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</si>
  <si>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</si>
  <si>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</si>
  <si>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</si>
  <si>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</si>
  <si>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</si>
  <si>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</si>
  <si>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</si>
  <si>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</si>
  <si>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</si>
  <si>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</si>
  <si>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</si>
  <si>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</si>
  <si>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</si>
  <si>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</si>
  <si>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</si>
  <si>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</si>
  <si>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</si>
  <si>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</si>
  <si>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</si>
  <si>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</si>
  <si>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</si>
  <si>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</si>
  <si>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</si>
  <si>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</si>
  <si>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</si>
  <si>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</si>
  <si>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</si>
  <si>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</si>
  <si>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</si>
  <si>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</si>
  <si>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</si>
  <si>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</si>
  <si>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</si>
  <si>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</si>
  <si>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</si>
  <si>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</si>
  <si>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</si>
  <si>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</si>
  <si>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</si>
  <si>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</si>
  <si>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</si>
  <si>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</si>
  <si>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</si>
  <si>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</si>
  <si>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</si>
  <si>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</si>
  <si>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</si>
  <si>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</si>
  <si>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</si>
  <si>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</si>
  <si>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</si>
  <si>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</si>
  <si>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</si>
  <si>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</si>
  <si>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</si>
  <si>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</si>
  <si>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</si>
  <si>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</si>
  <si>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</si>
  <si>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</si>
  <si>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</si>
  <si>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</si>
  <si>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</si>
  <si>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</si>
  <si>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</si>
  <si>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</si>
  <si>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</si>
  <si>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</si>
  <si>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</si>
  <si>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</si>
  <si>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</si>
  <si>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</si>
  <si>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</si>
  <si>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</si>
  <si>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</si>
  <si>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</si>
  <si>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</si>
  <si>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</si>
  <si>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</si>
  <si>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</si>
  <si>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</si>
  <si>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</si>
  <si>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</si>
  <si>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</si>
  <si>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</si>
  <si>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</si>
  <si>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</si>
  <si>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</si>
  <si>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</si>
  <si>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</si>
  <si>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</si>
  <si>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</si>
  <si>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</si>
  <si>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</si>
  <si>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</si>
  <si>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</si>
  <si>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</si>
  <si>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</si>
  <si>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</si>
  <si>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</si>
  <si>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</si>
  <si>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</si>
  <si>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</si>
  <si>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</si>
  <si>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</si>
  <si>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</si>
  <si>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</si>
  <si>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</si>
  <si>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</si>
  <si>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</si>
  <si>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</si>
  <si>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</si>
  <si>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</si>
  <si>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</si>
  <si>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</si>
  <si>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</si>
  <si>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</si>
  <si>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</si>
  <si>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</si>
  <si>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</si>
  <si>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</si>
  <si>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</si>
  <si>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</si>
  <si>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</si>
  <si>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</si>
  <si>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</si>
  <si>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</si>
  <si>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</si>
  <si>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</si>
  <si>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</si>
  <si>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</si>
  <si>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</si>
  <si>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</si>
  <si>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</si>
  <si>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</si>
  <si>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</si>
  <si>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</si>
  <si>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</si>
  <si>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</si>
  <si>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</si>
  <si>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</si>
  <si>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</si>
  <si>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</si>
  <si>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</si>
  <si>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</si>
  <si>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</si>
  <si>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</si>
  <si>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</si>
  <si>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</si>
  <si>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</si>
  <si>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</si>
  <si>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</si>
  <si>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</si>
  <si>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</si>
  <si>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</si>
  <si>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</si>
  <si>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</si>
  <si>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</si>
  <si>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</si>
  <si>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</si>
  <si>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</si>
  <si>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</si>
  <si>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</si>
  <si>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</si>
  <si>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</si>
  <si>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</si>
  <si>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</si>
  <si>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</si>
  <si>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</si>
  <si>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</si>
  <si>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</si>
  <si>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</si>
  <si>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</si>
  <si>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</si>
  <si>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</si>
  <si>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</si>
  <si>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</si>
  <si>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</si>
  <si>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</si>
  <si>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</si>
  <si>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</si>
  <si>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</si>
  <si>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</si>
  <si>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</si>
  <si>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</si>
  <si>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</si>
  <si>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</si>
  <si>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</si>
  <si>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</si>
  <si>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</si>
  <si>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</si>
  <si>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</si>
  <si>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</si>
  <si>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</si>
  <si>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</si>
  <si>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</si>
  <si>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</si>
  <si>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</si>
  <si>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</si>
  <si>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</si>
  <si>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</si>
  <si>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</si>
  <si>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</si>
  <si>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</si>
  <si>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</si>
  <si>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</si>
  <si>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</si>
  <si>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</si>
  <si>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</si>
  <si>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</si>
  <si>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</si>
  <si>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</si>
  <si>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</si>
  <si>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</si>
  <si>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</si>
  <si>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</si>
  <si>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</si>
  <si>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</si>
  <si>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</si>
  <si>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</si>
  <si>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</si>
  <si>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</si>
  <si>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</si>
  <si>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</si>
  <si>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</si>
  <si>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</si>
  <si>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</si>
  <si>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</si>
  <si>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</si>
  <si>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</si>
  <si>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</si>
  <si>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</si>
  <si>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</si>
  <si>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</si>
  <si>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</si>
  <si>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</si>
  <si>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</si>
  <si>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</si>
  <si>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</si>
  <si>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</si>
  <si>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</si>
  <si>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</si>
  <si>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</si>
  <si>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</si>
  <si>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</si>
  <si>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</si>
  <si>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</si>
  <si>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</si>
  <si>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</si>
  <si>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</si>
  <si>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</si>
  <si>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</si>
  <si>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</si>
  <si>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</si>
  <si>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</si>
  <si>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</si>
  <si>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</si>
  <si>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</si>
  <si>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</si>
  <si>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</si>
  <si>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</si>
  <si>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</si>
  <si>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</si>
  <si>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</si>
  <si>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</si>
  <si>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</si>
  <si>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</si>
  <si>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</si>
  <si>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</si>
  <si>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</si>
  <si>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</si>
  <si>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</si>
  <si>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</si>
  <si>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</si>
  <si>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</si>
  <si>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</si>
  <si>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</si>
  <si>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</si>
  <si>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</si>
  <si>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</si>
  <si>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</si>
  <si>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</si>
  <si>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</si>
  <si>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</si>
  <si>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</si>
  <si>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</si>
  <si>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</si>
  <si>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</si>
  <si>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</si>
  <si>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</si>
  <si>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</si>
  <si>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</si>
  <si>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</si>
  <si>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</si>
  <si>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</si>
  <si>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</si>
  <si>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</si>
  <si>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</si>
  <si>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</si>
  <si>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</si>
  <si>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</si>
  <si>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</si>
  <si>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</si>
  <si>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</si>
  <si>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</si>
  <si>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</si>
  <si>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</si>
  <si>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</si>
  <si>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</si>
  <si>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</si>
  <si>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</si>
  <si>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</si>
  <si>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</si>
  <si>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</si>
  <si>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</si>
  <si>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</si>
  <si>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</si>
  <si>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</si>
  <si>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</si>
  <si>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</si>
  <si>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</si>
  <si>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</si>
  <si>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</si>
  <si>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</si>
  <si>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</si>
  <si>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</si>
  <si>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</si>
  <si>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</si>
  <si>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</si>
  <si>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</si>
  <si>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</si>
  <si>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</si>
  <si>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</si>
  <si>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</si>
  <si>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</si>
  <si>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</si>
  <si>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</si>
  <si>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</si>
  <si>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</si>
  <si>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</si>
  <si>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</si>
  <si>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</si>
  <si>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</si>
  <si>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</si>
  <si>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</si>
  <si>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</si>
  <si>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</si>
  <si>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</si>
  <si>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</si>
  <si>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</si>
  <si>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</si>
  <si>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</si>
  <si>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</si>
  <si>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</si>
  <si>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</si>
  <si>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</si>
  <si>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</si>
  <si>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</si>
  <si>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</si>
  <si>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</si>
  <si>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</si>
  <si>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</si>
  <si>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</si>
  <si>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</si>
  <si>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</si>
  <si>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</si>
  <si>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</si>
  <si>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</si>
  <si>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</si>
  <si>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</si>
  <si>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</si>
  <si>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</si>
  <si>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</si>
  <si>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</si>
  <si>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</si>
  <si>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</si>
  <si>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</si>
  <si>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</si>
  <si>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</si>
  <si>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</si>
  <si>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</si>
  <si>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</si>
  <si>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</si>
  <si>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</si>
  <si>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</si>
  <si>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</si>
  <si>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ICT利活用推進本部関連事業</t>
    <phoneticPr fontId="5"/>
  </si>
  <si>
    <t>政策統括官（統計・情報政策担当）</t>
    <phoneticPr fontId="5"/>
  </si>
  <si>
    <t>令和元年度</t>
    <rPh sb="0" eb="2">
      <t>レイワ</t>
    </rPh>
    <rPh sb="2" eb="4">
      <t>ガンネン</t>
    </rPh>
    <rPh sb="4" eb="5">
      <t>ド</t>
    </rPh>
    <phoneticPr fontId="5"/>
  </si>
  <si>
    <t>情報化担当参事官室</t>
    <phoneticPr fontId="5"/>
  </si>
  <si>
    <t>大臣官房参事官（情報化担当）　山内　孝一郎</t>
    <rPh sb="10" eb="11">
      <t>カ</t>
    </rPh>
    <rPh sb="15" eb="17">
      <t>ヤマウチ</t>
    </rPh>
    <rPh sb="18" eb="21">
      <t>コウイチロウ</t>
    </rPh>
    <phoneticPr fontId="5"/>
  </si>
  <si>
    <t>○</t>
  </si>
  <si>
    <t>○</t>
    <phoneticPr fontId="5"/>
  </si>
  <si>
    <t>厚生労働行政の各分野において、ICTをフル活用する事により、（１）正確かつ効率的な社会保障給付の実現、（２）分野横断的な業務プロセスの効率化、（３）国民の利便性向上、（４）関連データの積極的な有効活用、などを図り、ICTを活用した効率的な業務プロセスを構築し、業務手法の標準化・コスト削減を図る。</t>
    <phoneticPr fontId="5"/>
  </si>
  <si>
    <t>地方公共団体が処理する事務に関する施策を推進するに当たり、厚生労働省と地方公共団体との間の連携が効率的に進められるよう、共同プロジェクト環境を整備する。また、RPA(Robotic Process Automation)導入による作業の自動化・効率化を実現する。</t>
    <phoneticPr fontId="5"/>
  </si>
  <si>
    <t>-</t>
    <phoneticPr fontId="5"/>
  </si>
  <si>
    <t>医療情報化基盤整備等委託費</t>
    <phoneticPr fontId="5"/>
  </si>
  <si>
    <t>共同プロジェクト環境を整備及びRPAの導入</t>
    <phoneticPr fontId="5"/>
  </si>
  <si>
    <t>厚生労働省と地方公共団体との間の連携が効率的に進められるようにする。また、RPA導入による作業の自動化・効率化を実現する。</t>
    <phoneticPr fontId="5"/>
  </si>
  <si>
    <t>ICTを活用した効率的な業務プロセスの構築</t>
    <phoneticPr fontId="5"/>
  </si>
  <si>
    <t>ICT利活用推進本部関連事業決定額／件数　　</t>
    <phoneticPr fontId="5"/>
  </si>
  <si>
    <t>百万円</t>
    <rPh sb="0" eb="3">
      <t>ヒャクマンエン</t>
    </rPh>
    <phoneticPr fontId="5"/>
  </si>
  <si>
    <t>百万円/件</t>
    <rPh sb="0" eb="3">
      <t>ヒャクマンエン</t>
    </rPh>
    <rPh sb="4" eb="5">
      <t>ケン</t>
    </rPh>
    <phoneticPr fontId="5"/>
  </si>
  <si>
    <t>115百万円/2件</t>
    <rPh sb="3" eb="4">
      <t>ヒャク</t>
    </rPh>
    <rPh sb="4" eb="6">
      <t>マンエン</t>
    </rPh>
    <rPh sb="8" eb="9">
      <t>ケン</t>
    </rPh>
    <phoneticPr fontId="5"/>
  </si>
  <si>
    <t>いずれの政策にも該当しない事業</t>
    <rPh sb="4" eb="6">
      <t>セイサク</t>
    </rPh>
    <rPh sb="8" eb="10">
      <t>ガイトウ</t>
    </rPh>
    <rPh sb="13" eb="15">
      <t>ジギョウ</t>
    </rPh>
    <phoneticPr fontId="5"/>
  </si>
  <si>
    <t>厚生労働行政の各分野において、ICTをフル活用する事により、効率的な業務プロセスを構築し、業務手法の標準化・コスト削減をする。</t>
    <phoneticPr fontId="5"/>
  </si>
  <si>
    <t>ICTを活用した効率的な業務プロセスを構築し、最適な行政サービスを提供可能となるため、国民や社会のニーズを反映している事業である。</t>
    <phoneticPr fontId="5"/>
  </si>
  <si>
    <t>厚生労働行政における業務プロセスの効率化等を図るものであり、国で実施すべき事業である。</t>
    <phoneticPr fontId="5"/>
  </si>
  <si>
    <t>「経済財政運営の改革の基本方針2019」において、地方自治体及び関係府省庁が連携して、ICTやAI等の活用、業務プロセスやシステムの標準化等による業務効率化を進めることとなっており、それを確実に実施するためには必要かつ優先度の高い事業となっている。</t>
    <phoneticPr fontId="5"/>
  </si>
  <si>
    <t>有</t>
  </si>
  <si>
    <t>当省の公共調達委員会(外部委員含む)の審査を経て、一般競争入札を実施している。提案書の作成に必要な期間を十分に確保するため、公示期間を長く設定する等、引き続き改善を図る。</t>
    <phoneticPr fontId="5"/>
  </si>
  <si>
    <t>‐</t>
  </si>
  <si>
    <t>ICT利活用推進本部関連事業に必要なコスト水準であり、妥当である。</t>
    <phoneticPr fontId="5"/>
  </si>
  <si>
    <t>業務着手時には業務計画書の提出を求めるとともに、打合せや完了時に行う検査により業務の実施状況及び成果を把握している。</t>
    <phoneticPr fontId="5"/>
  </si>
  <si>
    <t>当該事業の中で開催される定例会等の会議体に職員も参加し、検討方針を適宜修正する等、成果物（報告書）にかかる質の担保を図っている。</t>
    <phoneticPr fontId="5"/>
  </si>
  <si>
    <t>見合ったものとなっている。</t>
    <phoneticPr fontId="5"/>
  </si>
  <si>
    <t>当該事業の成果物については、厚生労働行政の各分野において、ICTをフル活用する事により、効率的な業務プロセスを構築の実現に寄与している。</t>
    <phoneticPr fontId="5"/>
  </si>
  <si>
    <t>国民の利便性の更なる向上及び行政の効率化に資するため、特定の者の利益とならないよう留意しつつ、一般競争入札により競争性を確保するように努め、また、評価者においても当該事業の知識のある第三者に依頼し、適正な評価・選定を行っている。今後は、引き続き効率的な予算執行に努めるとともに実績等を踏まえ、必要に応じて見直しを行う。</t>
    <phoneticPr fontId="5"/>
  </si>
  <si>
    <t>委託事業については、可能な限り提案書の作成に必要な期間を十分に確保するため、公示期間を長く設定し、さらに競争性を高めてまいりたい。引き続き、効率的な予算執行に努めるとともに実績等を踏まえ、効率化を図っていく。</t>
    <phoneticPr fontId="5"/>
  </si>
  <si>
    <t>厚生労働省</t>
    <rPh sb="0" eb="2">
      <t>コウセイ</t>
    </rPh>
    <rPh sb="2" eb="5">
      <t>ロウドウショウ</t>
    </rPh>
    <phoneticPr fontId="5"/>
  </si>
  <si>
    <t>A.SBテクノロジー株式会社</t>
    <phoneticPr fontId="5"/>
  </si>
  <si>
    <t>B.アビームコンサルティング株式会社</t>
    <phoneticPr fontId="5"/>
  </si>
  <si>
    <t>OnePublicの環境構築・運用等に係る経費</t>
    <rPh sb="10" eb="12">
      <t>カンキョウ</t>
    </rPh>
    <rPh sb="12" eb="14">
      <t>コウチク</t>
    </rPh>
    <rPh sb="15" eb="17">
      <t>ウンヨウ</t>
    </rPh>
    <rPh sb="17" eb="18">
      <t>トウ</t>
    </rPh>
    <rPh sb="19" eb="20">
      <t>カカ</t>
    </rPh>
    <rPh sb="21" eb="23">
      <t>ケイヒ</t>
    </rPh>
    <phoneticPr fontId="5"/>
  </si>
  <si>
    <t>RPAの導入・運用等に係る経費</t>
    <rPh sb="4" eb="6">
      <t>ドウニュウ</t>
    </rPh>
    <rPh sb="7" eb="9">
      <t>ウンヨウ</t>
    </rPh>
    <rPh sb="9" eb="10">
      <t>トウ</t>
    </rPh>
    <rPh sb="11" eb="12">
      <t>カカ</t>
    </rPh>
    <rPh sb="13" eb="15">
      <t>ケイヒ</t>
    </rPh>
    <phoneticPr fontId="5"/>
  </si>
  <si>
    <t>SBテクノロジー株式会社</t>
    <phoneticPr fontId="5"/>
  </si>
  <si>
    <t>アビームコンサルティング株式会社</t>
    <phoneticPr fontId="5"/>
  </si>
  <si>
    <t>RPA対象業務の選定・実装等</t>
    <phoneticPr fontId="5"/>
  </si>
  <si>
    <t>RPAライセンスの購入等</t>
    <rPh sb="9" eb="11">
      <t>コウニュウ</t>
    </rPh>
    <rPh sb="11" eb="12">
      <t>トウ</t>
    </rPh>
    <phoneticPr fontId="5"/>
  </si>
  <si>
    <t>厚労</t>
  </si>
  <si>
    <t>195百万円/2件</t>
    <rPh sb="3" eb="6">
      <t>ヒャクマンエン</t>
    </rPh>
    <rPh sb="8" eb="9">
      <t>ケン</t>
    </rPh>
    <phoneticPr fontId="5"/>
  </si>
  <si>
    <t>OnePublicのネットワーク改修等</t>
    <phoneticPr fontId="5"/>
  </si>
  <si>
    <t>OnePublicの運用等</t>
    <phoneticPr fontId="5"/>
  </si>
  <si>
    <t>293百万円/2件</t>
    <rPh sb="3" eb="4">
      <t>ヒャク</t>
    </rPh>
    <rPh sb="4" eb="6">
      <t>マンエン</t>
    </rPh>
    <rPh sb="8" eb="9">
      <t>ケン</t>
    </rPh>
    <phoneticPr fontId="5"/>
  </si>
  <si>
    <t>経済財政運営の改革の基本方針2019（令和元年6月21日）
厚生労働省改革行程表（令和元3年3月11日更新）</t>
    <rPh sb="30" eb="32">
      <t>コウセイ</t>
    </rPh>
    <rPh sb="32" eb="35">
      <t>ロウドウショウ</t>
    </rPh>
    <rPh sb="35" eb="37">
      <t>カイカク</t>
    </rPh>
    <rPh sb="37" eb="40">
      <t>コウテイヒョウ</t>
    </rPh>
    <rPh sb="41" eb="43">
      <t>レイワ</t>
    </rPh>
    <rPh sb="43" eb="44">
      <t>ガン</t>
    </rPh>
    <rPh sb="45" eb="46">
      <t>ネン</t>
    </rPh>
    <rPh sb="47" eb="48">
      <t>ガツ</t>
    </rPh>
    <rPh sb="50" eb="51">
      <t>ニチ</t>
    </rPh>
    <rPh sb="51" eb="53">
      <t>コウシン</t>
    </rPh>
    <phoneticPr fontId="5"/>
  </si>
  <si>
    <t>人件費等</t>
    <rPh sb="0" eb="3">
      <t>ジンケンヒ</t>
    </rPh>
    <rPh sb="3" eb="4">
      <t>トウ</t>
    </rPh>
    <phoneticPr fontId="5"/>
  </si>
  <si>
    <t>ITCの活用な喫緊の課題であり、諸外国に後れをっとっています。当事業の必要性は高く、現状を妥当と認めます。(増田　正志)</t>
    <phoneticPr fontId="5"/>
  </si>
  <si>
    <t>厚生労働行政の各分野において、ICTを可能な限り活用する事により、業務手法の標準化・コスト削減を図るために必要な事業であることから、引き続き、必要な予算額を確保し、適正な執行に努めること。</t>
    <rPh sb="19" eb="21">
      <t>カノウ</t>
    </rPh>
    <rPh sb="22" eb="23">
      <t>カギ</t>
    </rPh>
    <phoneticPr fontId="5"/>
  </si>
  <si>
    <t>-</t>
    <phoneticPr fontId="5"/>
  </si>
  <si>
    <t>所見を踏まえ、引き続き、必要な予算額を確保し、適正な執行に努める。</t>
    <rPh sb="0" eb="2">
      <t>ショケン</t>
    </rPh>
    <rPh sb="3" eb="4">
      <t>フ</t>
    </rPh>
    <phoneticPr fontId="5"/>
  </si>
  <si>
    <t>「新たな成長推進枠」66</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</si>
</sst>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41413</xdr:colOff>
      <xdr:row>748</xdr:row>
      <xdr:rowOff>0</xdr:rowOff>
    </xdr:from>
    <xdr:to>
      <xdr:col>48</xdr:col>
      <xdr:colOff>120972</xdr:colOff>
      <xdr:row>760</xdr:row>
      <xdr:rowOff>167331</xdr:rowOff>
    </xdr:to>
    <xdr:grpSp>
      <xdr:nvGrpSpPr>
        <xdr:cNvPr id="2" name="グループ化 1"/>
        <xdr:cNvGrpSpPr/>
      </xdr:nvGrpSpPr>
      <xdr:grpSpPr>
        <a:xfrm>
          <a:off x="1641613" y="43243500"/>
          <a:ext cx="8080559" cy="4396431"/>
          <a:chOff x="1455835" y="42067370"/>
          <a:chExt cx="8030863" cy="4441157"/>
        </a:xfrm>
        <a:solidFill>
          <a:schemeClr val="bg1"/>
        </a:solidFill>
      </xdr:grpSpPr>
      <xdr:sp macro="" textlink="">
        <xdr:nvSpPr>
          <xdr:cNvPr id="3" name="テキスト ボックス 2"/>
          <xdr:cNvSpPr txBox="1"/>
        </xdr:nvSpPr>
        <xdr:spPr>
          <a:xfrm>
            <a:off x="4341767" y="42067370"/>
            <a:ext cx="1997040" cy="526750"/>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293</a:t>
            </a:r>
            <a:r>
              <a:rPr kumimoji="1" lang="ja-JP" altLang="en-US" sz="1100">
                <a:latin typeface="+mn-ea"/>
                <a:ea typeface="+mn-ea"/>
              </a:rPr>
              <a:t>百万円</a:t>
            </a:r>
          </a:p>
        </xdr:txBody>
      </xdr:sp>
      <xdr:sp macro="" textlink="">
        <xdr:nvSpPr>
          <xdr:cNvPr id="4" name="テキスト ボックス 3"/>
          <xdr:cNvSpPr txBox="1"/>
        </xdr:nvSpPr>
        <xdr:spPr>
          <a:xfrm>
            <a:off x="4969564" y="42655211"/>
            <a:ext cx="721086" cy="343346"/>
          </a:xfrm>
          <a:prstGeom prst="rect">
            <a:avLst/>
          </a:prstGeom>
          <a:grp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endParaRPr kumimoji="1" lang="en-US" altLang="ja-JP" sz="1100"/>
          </a:p>
        </xdr:txBody>
      </xdr:sp>
      <xdr:cxnSp macro="">
        <xdr:nvCxnSpPr>
          <xdr:cNvPr id="5" name="カギ線コネクタ 4"/>
          <xdr:cNvCxnSpPr/>
        </xdr:nvCxnSpPr>
        <xdr:spPr>
          <a:xfrm rot="5400000" flipH="1" flipV="1">
            <a:off x="5448103" y="41311700"/>
            <a:ext cx="2381" cy="5203957"/>
          </a:xfrm>
          <a:prstGeom prst="bentConnector3">
            <a:avLst>
              <a:gd name="adj1" fmla="val 13701428"/>
            </a:avLst>
          </a:prstGeom>
          <a:grpFill/>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6925939" y="44002589"/>
            <a:ext cx="2277600"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テキスト ボックス 6"/>
          <xdr:cNvSpPr txBox="1"/>
        </xdr:nvSpPr>
        <xdr:spPr>
          <a:xfrm>
            <a:off x="1729788" y="44000530"/>
            <a:ext cx="2277601" cy="239936"/>
          </a:xfrm>
          <a:prstGeom prst="rect">
            <a:avLst/>
          </a:prstGeom>
          <a:grp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8" name="テキスト ボックス 7"/>
          <xdr:cNvSpPr txBox="1"/>
        </xdr:nvSpPr>
        <xdr:spPr>
          <a:xfrm>
            <a:off x="1558809" y="44358743"/>
            <a:ext cx="2622764" cy="699433"/>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latin typeface="+mn-ea"/>
                <a:ea typeface="+mn-ea"/>
              </a:rPr>
              <a:t>SB</a:t>
            </a:r>
            <a:r>
              <a:rPr kumimoji="1" lang="ja-JP" altLang="en-US" sz="1100">
                <a:latin typeface="+mn-ea"/>
                <a:ea typeface="+mn-ea"/>
              </a:rPr>
              <a:t>テクノロジー株式会社</a:t>
            </a:r>
            <a:endParaRPr kumimoji="1" lang="en-US" altLang="ja-JP" sz="1100">
              <a:latin typeface="+mn-ea"/>
              <a:ea typeface="+mn-ea"/>
            </a:endParaRPr>
          </a:p>
          <a:p>
            <a:pPr algn="ctr"/>
            <a:r>
              <a:rPr kumimoji="1" lang="en-US" altLang="ja-JP" sz="1100">
                <a:latin typeface="+mn-ea"/>
                <a:ea typeface="+mn-ea"/>
              </a:rPr>
              <a:t>219</a:t>
            </a:r>
            <a:r>
              <a:rPr kumimoji="1" lang="ja-JP" altLang="en-US" sz="1100">
                <a:latin typeface="+mn-ea"/>
                <a:ea typeface="+mn-ea"/>
              </a:rPr>
              <a:t>百万円</a:t>
            </a:r>
          </a:p>
        </xdr:txBody>
      </xdr:sp>
      <xdr:sp macro="" textlink="">
        <xdr:nvSpPr>
          <xdr:cNvPr id="9" name="テキスト ボックス 8"/>
          <xdr:cNvSpPr txBox="1"/>
        </xdr:nvSpPr>
        <xdr:spPr>
          <a:xfrm>
            <a:off x="6740029" y="44358742"/>
            <a:ext cx="2662900" cy="715929"/>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．アビームコンサルティング株式会社</a:t>
            </a:r>
            <a:endParaRPr kumimoji="1" lang="en-US" altLang="ja-JP" sz="1100">
              <a:latin typeface="+mn-ea"/>
              <a:ea typeface="+mn-ea"/>
            </a:endParaRPr>
          </a:p>
          <a:p>
            <a:pPr algn="ctr"/>
            <a:r>
              <a:rPr kumimoji="1" lang="en-US" altLang="ja-JP" sz="1100">
                <a:latin typeface="+mn-ea"/>
                <a:ea typeface="+mn-ea"/>
              </a:rPr>
              <a:t>74</a:t>
            </a:r>
            <a:r>
              <a:rPr kumimoji="1" lang="ja-JP" altLang="en-US" sz="1100">
                <a:latin typeface="+mn-ea"/>
                <a:ea typeface="+mn-ea"/>
              </a:rPr>
              <a:t>百万円</a:t>
            </a:r>
          </a:p>
        </xdr:txBody>
      </xdr:sp>
      <xdr:sp macro="" textlink="">
        <xdr:nvSpPr>
          <xdr:cNvPr id="17" name="大かっこ 16"/>
          <xdr:cNvSpPr/>
        </xdr:nvSpPr>
        <xdr:spPr>
          <a:xfrm>
            <a:off x="1455835" y="45251249"/>
            <a:ext cx="2860188" cy="1257278"/>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algn="l">
              <a:lnSpc>
                <a:spcPts val="1200"/>
              </a:lnSpc>
            </a:pPr>
            <a:r>
              <a:rPr kumimoji="1" lang="ja-JP" altLang="en-US" sz="1100">
                <a:solidFill>
                  <a:schemeClr val="tx1"/>
                </a:solidFill>
                <a:effectLst/>
                <a:latin typeface="+mn-lt"/>
                <a:ea typeface="+mn-ea"/>
                <a:cs typeface="+mn-cs"/>
              </a:rPr>
              <a:t>　地方公共団体が処理する事務に関する施策を推進するに当たり、厚生労働省と地方公共団体との間の連携が効率的に進められるよう、共同プロジェクト環境を整備する。</a:t>
            </a:r>
            <a:r>
              <a:rPr kumimoji="1" lang="ja-JP" altLang="en-US" sz="1100"/>
              <a:t>　</a:t>
            </a:r>
            <a:endParaRPr kumimoji="1" lang="en-US" altLang="ja-JP" sz="1100"/>
          </a:p>
        </xdr:txBody>
      </xdr:sp>
      <xdr:sp macro="" textlink="">
        <xdr:nvSpPr>
          <xdr:cNvPr id="21" name="大かっこ 20"/>
          <xdr:cNvSpPr/>
        </xdr:nvSpPr>
        <xdr:spPr>
          <a:xfrm>
            <a:off x="6665797" y="45158323"/>
            <a:ext cx="2820901" cy="1017221"/>
          </a:xfrm>
          <a:prstGeom prst="bracketPair">
            <a:avLst>
              <a:gd name="adj" fmla="val 3154"/>
            </a:avLst>
          </a:prstGeom>
          <a:grp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en-US" altLang="ja-JP" sz="1100"/>
              <a:t>【</a:t>
            </a:r>
            <a:r>
              <a:rPr kumimoji="1" lang="ja-JP" altLang="en-US" sz="1100"/>
              <a:t>事業概要</a:t>
            </a:r>
            <a:r>
              <a:rPr kumimoji="1" lang="en-US" altLang="ja-JP" sz="1100"/>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lang="ja-JP" altLang="ja-JP" sz="1100">
                <a:solidFill>
                  <a:schemeClr val="tx1"/>
                </a:solidFill>
                <a:effectLst/>
                <a:latin typeface="+mn-lt"/>
                <a:ea typeface="+mn-ea"/>
                <a:cs typeface="+mn-cs"/>
              </a:rPr>
              <a:t>対象</a:t>
            </a:r>
            <a:r>
              <a:rPr lang="ja-JP" altLang="en-US" sz="1100">
                <a:solidFill>
                  <a:schemeClr val="tx1"/>
                </a:solidFill>
                <a:effectLst/>
                <a:latin typeface="+mn-lt"/>
                <a:ea typeface="+mn-ea"/>
                <a:cs typeface="+mn-cs"/>
              </a:rPr>
              <a:t>となった</a:t>
            </a:r>
            <a:r>
              <a:rPr lang="ja-JP" altLang="ja-JP" sz="1100">
                <a:solidFill>
                  <a:schemeClr val="tx1"/>
                </a:solidFill>
                <a:effectLst/>
                <a:latin typeface="+mn-lt"/>
                <a:ea typeface="+mn-ea"/>
                <a:cs typeface="+mn-cs"/>
              </a:rPr>
              <a:t>業務</a:t>
            </a:r>
            <a:r>
              <a:rPr lang="ja-JP" altLang="en-US" sz="1100">
                <a:solidFill>
                  <a:schemeClr val="tx1"/>
                </a:solidFill>
                <a:effectLst/>
                <a:latin typeface="+mn-lt"/>
                <a:ea typeface="+mn-ea"/>
                <a:cs typeface="+mn-cs"/>
              </a:rPr>
              <a:t>について、</a:t>
            </a:r>
            <a:r>
              <a:rPr lang="ja-JP" altLang="ja-JP" sz="1100">
                <a:solidFill>
                  <a:schemeClr val="tx1"/>
                </a:solidFill>
                <a:effectLst/>
                <a:latin typeface="+mn-lt"/>
                <a:ea typeface="+mn-ea"/>
                <a:cs typeface="+mn-cs"/>
              </a:rPr>
              <a:t>継続的に</a:t>
            </a:r>
            <a:r>
              <a:rPr lang="en-US" altLang="ja-JP" sz="1100">
                <a:solidFill>
                  <a:schemeClr val="tx1"/>
                </a:solidFill>
                <a:effectLst/>
                <a:latin typeface="+mn-lt"/>
                <a:ea typeface="+mn-ea"/>
                <a:cs typeface="+mn-cs"/>
              </a:rPr>
              <a:t>RPA</a:t>
            </a:r>
            <a:r>
              <a:rPr lang="ja-JP" altLang="ja-JP" sz="1100">
                <a:solidFill>
                  <a:schemeClr val="tx1"/>
                </a:solidFill>
                <a:effectLst/>
                <a:latin typeface="+mn-lt"/>
                <a:ea typeface="+mn-ea"/>
                <a:cs typeface="+mn-cs"/>
              </a:rPr>
              <a:t>の利用が行えるよう、</a:t>
            </a:r>
            <a:r>
              <a:rPr lang="en-US" altLang="ja-JP" sz="1100">
                <a:solidFill>
                  <a:schemeClr val="tx1"/>
                </a:solidFill>
                <a:effectLst/>
                <a:latin typeface="+mn-lt"/>
                <a:ea typeface="+mn-ea"/>
                <a:cs typeface="+mn-cs"/>
              </a:rPr>
              <a:t>RPA</a:t>
            </a:r>
            <a:r>
              <a:rPr lang="ja-JP" altLang="en-US" sz="1100">
                <a:solidFill>
                  <a:schemeClr val="tx1"/>
                </a:solidFill>
                <a:effectLst/>
                <a:latin typeface="+mn-lt"/>
                <a:ea typeface="+mn-ea"/>
                <a:cs typeface="+mn-cs"/>
              </a:rPr>
              <a:t>の開発、運用・保守、</a:t>
            </a:r>
            <a:r>
              <a:rPr lang="ja-JP" altLang="ja-JP" sz="1100">
                <a:solidFill>
                  <a:schemeClr val="tx1"/>
                </a:solidFill>
                <a:effectLst/>
                <a:latin typeface="+mn-lt"/>
                <a:ea typeface="+mn-ea"/>
                <a:cs typeface="+mn-cs"/>
              </a:rPr>
              <a:t>ライセンスの購入</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を行うもの。</a:t>
            </a:r>
            <a:endParaRPr kumimoji="1" lang="en-US" altLang="ja-JP" sz="1100"/>
          </a:p>
        </xdr:txBody>
      </xdr:sp>
    </xdr:grpSp>
    <xdr:clientData/>
  </xdr:twoCellAnchor>
  <xdr:twoCellAnchor>
    <xdr:from>
      <xdr:col>27</xdr:col>
      <xdr:colOff>138816</xdr:colOff>
      <xdr:row>750</xdr:row>
      <xdr:rowOff>218883</xdr:rowOff>
    </xdr:from>
    <xdr:to>
      <xdr:col>27</xdr:col>
      <xdr:colOff>140805</xdr:colOff>
      <xdr:row>752</xdr:row>
      <xdr:rowOff>118579</xdr:rowOff>
    </xdr:to>
    <xdr:cxnSp macro="">
      <xdr:nvCxnSpPr>
        <xdr:cNvPr id="24" name="直線コネクタ 23"/>
        <xdr:cNvCxnSpPr>
          <a:stCxn id="4" idx="2"/>
        </xdr:cNvCxnSpPr>
      </xdr:nvCxnSpPr>
      <xdr:spPr>
        <a:xfrm>
          <a:off x="5505946" y="44688209"/>
          <a:ext cx="1989" cy="61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756</v>
      </c>
      <c r="AK2" s="942"/>
      <c r="AL2" s="942"/>
      <c r="AM2" s="942"/>
      <c r="AN2" s="98" t="s">
        <v>407</v>
      </c>
      <c r="AO2" s="942">
        <v>20</v>
      </c>
      <c r="AP2" s="942"/>
      <c r="AQ2" s="942"/>
      <c r="AR2" s="99" t="s">
        <v>712</v>
      </c>
      <c r="AS2" s="948">
        <v>1052</v>
      </c>
      <c r="AT2" s="948"/>
      <c r="AU2" s="948"/>
      <c r="AV2" s="98" t="str">
        <f>IF(AW2="","","-")</f>
        <v/>
      </c>
      <c r="AW2" s="908"/>
      <c r="AX2" s="908"/>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713</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716</v>
      </c>
      <c r="H5" s="834"/>
      <c r="I5" s="834"/>
      <c r="J5" s="834"/>
      <c r="K5" s="834"/>
      <c r="L5" s="834"/>
      <c r="M5" s="835" t="s">
        <v>66</v>
      </c>
      <c r="N5" s="836"/>
      <c r="O5" s="836"/>
      <c r="P5" s="836"/>
      <c r="Q5" s="836"/>
      <c r="R5" s="837"/>
      <c r="S5" s="838" t="s">
        <v>70</v>
      </c>
      <c r="T5" s="834"/>
      <c r="U5" s="834"/>
      <c r="V5" s="834"/>
      <c r="W5" s="834"/>
      <c r="X5" s="839"/>
      <c r="Y5" s="695" t="s">
        <v>3</v>
      </c>
      <c r="Z5" s="541"/>
      <c r="AA5" s="541"/>
      <c r="AB5" s="541"/>
      <c r="AC5" s="541"/>
      <c r="AD5" s="542"/>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723</v>
      </c>
      <c r="H7" s="497"/>
      <c r="I7" s="497"/>
      <c r="J7" s="497"/>
      <c r="K7" s="497"/>
      <c r="L7" s="497"/>
      <c r="M7" s="497"/>
      <c r="N7" s="497"/>
      <c r="O7" s="497"/>
      <c r="P7" s="497"/>
      <c r="Q7" s="497"/>
      <c r="R7" s="497"/>
      <c r="S7" s="497"/>
      <c r="T7" s="497"/>
      <c r="U7" s="497"/>
      <c r="V7" s="497"/>
      <c r="W7" s="497"/>
      <c r="X7" s="498"/>
      <c r="Y7" s="920" t="s">
        <v>390</v>
      </c>
      <c r="Z7" s="438"/>
      <c r="AA7" s="438"/>
      <c r="AB7" s="438"/>
      <c r="AC7" s="438"/>
      <c r="AD7" s="921"/>
      <c r="AE7" s="909" t="s">
        <v>761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256</v>
      </c>
      <c r="B8" s="494"/>
      <c r="C8" s="494"/>
      <c r="D8" s="494"/>
      <c r="E8" s="494"/>
      <c r="F8" s="495"/>
      <c r="G8" s="943" t="str">
        <f>入力規則等!A27</f>
        <v>-</v>
      </c>
      <c r="H8" s="717"/>
      <c r="I8" s="717"/>
      <c r="J8" s="717"/>
      <c r="K8" s="717"/>
      <c r="L8" s="717"/>
      <c r="M8" s="717"/>
      <c r="N8" s="717"/>
      <c r="O8" s="717"/>
      <c r="P8" s="717"/>
      <c r="Q8" s="717"/>
      <c r="R8" s="717"/>
      <c r="S8" s="717"/>
      <c r="T8" s="717"/>
      <c r="U8" s="717"/>
      <c r="V8" s="717"/>
      <c r="W8" s="717"/>
      <c r="X8" s="944"/>
      <c r="Y8" s="840" t="s">
        <v>257</v>
      </c>
      <c r="Z8" s="841"/>
      <c r="AA8" s="841"/>
      <c r="AB8" s="841"/>
      <c r="AC8" s="841"/>
      <c r="AD8" s="84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721</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722</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723</v>
      </c>
      <c r="Q13" s="655"/>
      <c r="R13" s="655"/>
      <c r="S13" s="655"/>
      <c r="T13" s="655"/>
      <c r="U13" s="655"/>
      <c r="V13" s="656"/>
      <c r="W13" s="654">
        <v>135</v>
      </c>
      <c r="X13" s="655"/>
      <c r="Y13" s="655"/>
      <c r="Z13" s="655"/>
      <c r="AA13" s="655"/>
      <c r="AB13" s="655"/>
      <c r="AC13" s="656"/>
      <c r="AD13" s="654">
        <v>294</v>
      </c>
      <c r="AE13" s="655"/>
      <c r="AF13" s="655"/>
      <c r="AG13" s="655"/>
      <c r="AH13" s="655"/>
      <c r="AI13" s="655"/>
      <c r="AJ13" s="656"/>
      <c r="AK13" s="654">
        <v>195</v>
      </c>
      <c r="AL13" s="655"/>
      <c r="AM13" s="655"/>
      <c r="AN13" s="655"/>
      <c r="AO13" s="655"/>
      <c r="AP13" s="655"/>
      <c r="AQ13" s="656"/>
      <c r="AR13" s="917">
        <v>66</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723</v>
      </c>
      <c r="Q14" s="655"/>
      <c r="R14" s="655"/>
      <c r="S14" s="655"/>
      <c r="T14" s="655"/>
      <c r="U14" s="655"/>
      <c r="V14" s="656"/>
      <c r="W14" s="654" t="s">
        <v>723</v>
      </c>
      <c r="X14" s="655"/>
      <c r="Y14" s="655"/>
      <c r="Z14" s="655"/>
      <c r="AA14" s="655"/>
      <c r="AB14" s="655"/>
      <c r="AC14" s="656"/>
      <c r="AD14" s="654" t="s">
        <v>723</v>
      </c>
      <c r="AE14" s="655"/>
      <c r="AF14" s="655"/>
      <c r="AG14" s="655"/>
      <c r="AH14" s="655"/>
      <c r="AI14" s="655"/>
      <c r="AJ14" s="656"/>
      <c r="AK14" s="654" t="s">
        <v>723</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723</v>
      </c>
      <c r="Q15" s="655"/>
      <c r="R15" s="655"/>
      <c r="S15" s="655"/>
      <c r="T15" s="655"/>
      <c r="U15" s="655"/>
      <c r="V15" s="656"/>
      <c r="W15" s="654" t="s">
        <v>723</v>
      </c>
      <c r="X15" s="655"/>
      <c r="Y15" s="655"/>
      <c r="Z15" s="655"/>
      <c r="AA15" s="655"/>
      <c r="AB15" s="655"/>
      <c r="AC15" s="656"/>
      <c r="AD15" s="654" t="s">
        <v>723</v>
      </c>
      <c r="AE15" s="655"/>
      <c r="AF15" s="655"/>
      <c r="AG15" s="655"/>
      <c r="AH15" s="655"/>
      <c r="AI15" s="655"/>
      <c r="AJ15" s="656"/>
      <c r="AK15" s="654" t="s">
        <v>723</v>
      </c>
      <c r="AL15" s="655"/>
      <c r="AM15" s="655"/>
      <c r="AN15" s="655"/>
      <c r="AO15" s="655"/>
      <c r="AP15" s="655"/>
      <c r="AQ15" s="656"/>
      <c r="AR15" s="654" t="s">
        <v>765</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723</v>
      </c>
      <c r="Q16" s="655"/>
      <c r="R16" s="655"/>
      <c r="S16" s="655"/>
      <c r="T16" s="655"/>
      <c r="U16" s="655"/>
      <c r="V16" s="656"/>
      <c r="W16" s="654" t="s">
        <v>723</v>
      </c>
      <c r="X16" s="655"/>
      <c r="Y16" s="655"/>
      <c r="Z16" s="655"/>
      <c r="AA16" s="655"/>
      <c r="AB16" s="655"/>
      <c r="AC16" s="656"/>
      <c r="AD16" s="654" t="s">
        <v>723</v>
      </c>
      <c r="AE16" s="655"/>
      <c r="AF16" s="655"/>
      <c r="AG16" s="655"/>
      <c r="AH16" s="655"/>
      <c r="AI16" s="655"/>
      <c r="AJ16" s="656"/>
      <c r="AK16" s="654" t="s">
        <v>723</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723</v>
      </c>
      <c r="Q17" s="655"/>
      <c r="R17" s="655"/>
      <c r="S17" s="655"/>
      <c r="T17" s="655"/>
      <c r="U17" s="655"/>
      <c r="V17" s="656"/>
      <c r="W17" s="654" t="s">
        <v>723</v>
      </c>
      <c r="X17" s="655"/>
      <c r="Y17" s="655"/>
      <c r="Z17" s="655"/>
      <c r="AA17" s="655"/>
      <c r="AB17" s="655"/>
      <c r="AC17" s="656"/>
      <c r="AD17" s="654" t="s">
        <v>723</v>
      </c>
      <c r="AE17" s="655"/>
      <c r="AF17" s="655"/>
      <c r="AG17" s="655"/>
      <c r="AH17" s="655"/>
      <c r="AI17" s="655"/>
      <c r="AJ17" s="656"/>
      <c r="AK17" s="654" t="s">
        <v>723</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135</v>
      </c>
      <c r="X18" s="873"/>
      <c r="Y18" s="873"/>
      <c r="Z18" s="873"/>
      <c r="AA18" s="873"/>
      <c r="AB18" s="873"/>
      <c r="AC18" s="874"/>
      <c r="AD18" s="872">
        <f>SUM(AD13:AJ17)</f>
        <v>294</v>
      </c>
      <c r="AE18" s="873"/>
      <c r="AF18" s="873"/>
      <c r="AG18" s="873"/>
      <c r="AH18" s="873"/>
      <c r="AI18" s="873"/>
      <c r="AJ18" s="874"/>
      <c r="AK18" s="872">
        <f>SUM(AK13:AQ17)</f>
        <v>195</v>
      </c>
      <c r="AL18" s="873"/>
      <c r="AM18" s="873"/>
      <c r="AN18" s="873"/>
      <c r="AO18" s="873"/>
      <c r="AP18" s="873"/>
      <c r="AQ18" s="874"/>
      <c r="AR18" s="872">
        <f>SUM(AR13:AX17)</f>
        <v>66</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0</v>
      </c>
      <c r="Q19" s="655"/>
      <c r="R19" s="655"/>
      <c r="S19" s="655"/>
      <c r="T19" s="655"/>
      <c r="U19" s="655"/>
      <c r="V19" s="656"/>
      <c r="W19" s="654">
        <v>115</v>
      </c>
      <c r="X19" s="655"/>
      <c r="Y19" s="655"/>
      <c r="Z19" s="655"/>
      <c r="AA19" s="655"/>
      <c r="AB19" s="655"/>
      <c r="AC19" s="656"/>
      <c r="AD19" s="654">
        <v>293</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f t="shared" ref="W20" si="0">IF(W18=0, "-", SUM(W19)/W18)</f>
        <v>0.85185185185185186</v>
      </c>
      <c r="X20" s="316"/>
      <c r="Y20" s="316"/>
      <c r="Z20" s="316"/>
      <c r="AA20" s="316"/>
      <c r="AB20" s="316"/>
      <c r="AC20" s="316"/>
      <c r="AD20" s="316">
        <f t="shared" ref="AD20" si="1">IF(AD18=0, "-", SUM(AD19)/AD18)</f>
        <v>0.99659863945578231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4"/>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0.85185185185185186</v>
      </c>
      <c r="X21" s="316"/>
      <c r="Y21" s="316"/>
      <c r="Z21" s="316"/>
      <c r="AA21" s="316"/>
      <c r="AB21" s="316"/>
      <c r="AC21" s="316"/>
      <c r="AD21" s="316">
        <f t="shared" ref="AD21" si="3">IF(AD19=0, "-", SUM(AD19)/SUM(AD13,AD14))</f>
        <v>0.99659863945578231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710</v>
      </c>
      <c r="B22" s="971"/>
      <c r="C22" s="971"/>
      <c r="D22" s="971"/>
      <c r="E22" s="971"/>
      <c r="F22" s="972"/>
      <c r="G22" s="966" t="s">
        <v>333</v>
      </c>
      <c r="H22" s="222"/>
      <c r="I22" s="222"/>
      <c r="J22" s="222"/>
      <c r="K22" s="222"/>
      <c r="L22" s="222"/>
      <c r="M22" s="222"/>
      <c r="N22" s="222"/>
      <c r="O22" s="223"/>
      <c r="P22" s="931" t="s">
        <v>708</v>
      </c>
      <c r="Q22" s="222"/>
      <c r="R22" s="222"/>
      <c r="S22" s="222"/>
      <c r="T22" s="222"/>
      <c r="U22" s="222"/>
      <c r="V22" s="223"/>
      <c r="W22" s="931" t="s">
        <v>709</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724</v>
      </c>
      <c r="H23" s="968"/>
      <c r="I23" s="968"/>
      <c r="J23" s="968"/>
      <c r="K23" s="968"/>
      <c r="L23" s="968"/>
      <c r="M23" s="968"/>
      <c r="N23" s="968"/>
      <c r="O23" s="969"/>
      <c r="P23" s="917">
        <v>195</v>
      </c>
      <c r="Q23" s="918"/>
      <c r="R23" s="918"/>
      <c r="S23" s="918"/>
      <c r="T23" s="918"/>
      <c r="U23" s="918"/>
      <c r="V23" s="932"/>
      <c r="W23" s="917">
        <v>66</v>
      </c>
      <c r="X23" s="918"/>
      <c r="Y23" s="918"/>
      <c r="Z23" s="918"/>
      <c r="AA23" s="918"/>
      <c r="AB23" s="918"/>
      <c r="AC23" s="932"/>
      <c r="AD23" s="980" t="s">
        <v>767</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4"/>
      <c r="Q24" s="655"/>
      <c r="R24" s="655"/>
      <c r="S24" s="655"/>
      <c r="T24" s="655"/>
      <c r="U24" s="655"/>
      <c r="V24" s="656"/>
      <c r="W24" s="654"/>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f>W29-SUM(W23:W27)</f>
        <v>0</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4">
        <f>AK13</f>
        <v>195</v>
      </c>
      <c r="Q29" s="655"/>
      <c r="R29" s="655"/>
      <c r="S29" s="655"/>
      <c r="T29" s="655"/>
      <c r="U29" s="655"/>
      <c r="V29" s="656"/>
      <c r="W29" s="949">
        <f>AR13</f>
        <v>66</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12" t="s">
        <v>413</v>
      </c>
      <c r="AJ30" s="912"/>
      <c r="AK30" s="912"/>
      <c r="AL30" s="852"/>
      <c r="AM30" s="912" t="s">
        <v>510</v>
      </c>
      <c r="AN30" s="912"/>
      <c r="AO30" s="912"/>
      <c r="AP30" s="852"/>
      <c r="AQ30" s="764" t="s">
        <v>232</v>
      </c>
      <c r="AR30" s="765"/>
      <c r="AS30" s="765"/>
      <c r="AT30" s="766"/>
      <c r="AU30" s="771" t="s">
        <v>134</v>
      </c>
      <c r="AV30" s="771"/>
      <c r="AW30" s="771"/>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723</v>
      </c>
      <c r="AR31" s="201"/>
      <c r="AS31" s="136" t="s">
        <v>233</v>
      </c>
      <c r="AT31" s="137"/>
      <c r="AU31" s="200" t="s">
        <v>723</v>
      </c>
      <c r="AV31" s="200"/>
      <c r="AW31" s="391" t="s">
        <v>179</v>
      </c>
      <c r="AX31" s="392"/>
    </row>
    <row r="32" spans="1:50" ht="27.75" customHeight="1" x14ac:dyDescent="0.15">
      <c r="A32" s="396"/>
      <c r="B32" s="394"/>
      <c r="C32" s="394"/>
      <c r="D32" s="394"/>
      <c r="E32" s="394"/>
      <c r="F32" s="395"/>
      <c r="G32" s="562" t="s">
        <v>725</v>
      </c>
      <c r="H32" s="563"/>
      <c r="I32" s="563"/>
      <c r="J32" s="563"/>
      <c r="K32" s="563"/>
      <c r="L32" s="563"/>
      <c r="M32" s="563"/>
      <c r="N32" s="563"/>
      <c r="O32" s="564"/>
      <c r="P32" s="108" t="s">
        <v>726</v>
      </c>
      <c r="Q32" s="108"/>
      <c r="R32" s="108"/>
      <c r="S32" s="108"/>
      <c r="T32" s="108"/>
      <c r="U32" s="108"/>
      <c r="V32" s="108"/>
      <c r="W32" s="108"/>
      <c r="X32" s="109"/>
      <c r="Y32" s="469" t="s">
        <v>12</v>
      </c>
      <c r="Z32" s="529"/>
      <c r="AA32" s="530"/>
      <c r="AB32" s="459" t="s">
        <v>723</v>
      </c>
      <c r="AC32" s="459"/>
      <c r="AD32" s="459"/>
      <c r="AE32" s="218" t="s">
        <v>723</v>
      </c>
      <c r="AF32" s="219"/>
      <c r="AG32" s="219"/>
      <c r="AH32" s="219"/>
      <c r="AI32" s="218">
        <v>2</v>
      </c>
      <c r="AJ32" s="219"/>
      <c r="AK32" s="219"/>
      <c r="AL32" s="219"/>
      <c r="AM32" s="218">
        <v>2</v>
      </c>
      <c r="AN32" s="219"/>
      <c r="AO32" s="219"/>
      <c r="AP32" s="219"/>
      <c r="AQ32" s="335" t="s">
        <v>723</v>
      </c>
      <c r="AR32" s="208"/>
      <c r="AS32" s="208"/>
      <c r="AT32" s="336"/>
      <c r="AU32" s="219" t="s">
        <v>723</v>
      </c>
      <c r="AV32" s="219"/>
      <c r="AW32" s="219"/>
      <c r="AX32" s="221"/>
    </row>
    <row r="33" spans="1:51" ht="27.7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723</v>
      </c>
      <c r="AC33" s="521"/>
      <c r="AD33" s="521"/>
      <c r="AE33" s="218" t="s">
        <v>723</v>
      </c>
      <c r="AF33" s="219"/>
      <c r="AG33" s="219"/>
      <c r="AH33" s="219"/>
      <c r="AI33" s="218">
        <v>2</v>
      </c>
      <c r="AJ33" s="219"/>
      <c r="AK33" s="219"/>
      <c r="AL33" s="219"/>
      <c r="AM33" s="218">
        <v>2</v>
      </c>
      <c r="AN33" s="219"/>
      <c r="AO33" s="219"/>
      <c r="AP33" s="219"/>
      <c r="AQ33" s="335" t="s">
        <v>723</v>
      </c>
      <c r="AR33" s="208"/>
      <c r="AS33" s="208"/>
      <c r="AT33" s="336"/>
      <c r="AU33" s="219">
        <v>2</v>
      </c>
      <c r="AV33" s="219"/>
      <c r="AW33" s="219"/>
      <c r="AX33" s="221"/>
    </row>
    <row r="34" spans="1:51" ht="27.7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723</v>
      </c>
      <c r="AF34" s="219"/>
      <c r="AG34" s="219"/>
      <c r="AH34" s="219"/>
      <c r="AI34" s="218">
        <v>100</v>
      </c>
      <c r="AJ34" s="219"/>
      <c r="AK34" s="219"/>
      <c r="AL34" s="219"/>
      <c r="AM34" s="218">
        <v>100</v>
      </c>
      <c r="AN34" s="219"/>
      <c r="AO34" s="219"/>
      <c r="AP34" s="219"/>
      <c r="AQ34" s="335" t="s">
        <v>723</v>
      </c>
      <c r="AR34" s="208"/>
      <c r="AS34" s="208"/>
      <c r="AT34" s="336"/>
      <c r="AU34" s="219">
        <v>100</v>
      </c>
      <c r="AV34" s="219"/>
      <c r="AW34" s="219"/>
      <c r="AX34" s="221"/>
    </row>
    <row r="35" spans="1:51" ht="16.5" customHeight="1" x14ac:dyDescent="0.15">
      <c r="A35" s="228" t="s">
        <v>381</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6.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5"/>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723</v>
      </c>
      <c r="AC101" s="459"/>
      <c r="AD101" s="459"/>
      <c r="AE101" s="282" t="s">
        <v>723</v>
      </c>
      <c r="AF101" s="282"/>
      <c r="AG101" s="282"/>
      <c r="AH101" s="282"/>
      <c r="AI101" s="282">
        <v>2</v>
      </c>
      <c r="AJ101" s="282"/>
      <c r="AK101" s="282"/>
      <c r="AL101" s="282"/>
      <c r="AM101" s="282">
        <v>2</v>
      </c>
      <c r="AN101" s="282"/>
      <c r="AO101" s="282"/>
      <c r="AP101" s="282"/>
      <c r="AQ101" s="282">
        <v>2</v>
      </c>
      <c r="AR101" s="282"/>
      <c r="AS101" s="282"/>
      <c r="AT101" s="282"/>
      <c r="AU101" s="282">
        <v>2</v>
      </c>
      <c r="AV101" s="282"/>
      <c r="AW101" s="282"/>
      <c r="AX101" s="28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723</v>
      </c>
      <c r="AC102" s="459"/>
      <c r="AD102" s="459"/>
      <c r="AE102" s="282" t="s">
        <v>723</v>
      </c>
      <c r="AF102" s="282"/>
      <c r="AG102" s="282"/>
      <c r="AH102" s="282"/>
      <c r="AI102" s="282">
        <v>2</v>
      </c>
      <c r="AJ102" s="282"/>
      <c r="AK102" s="282"/>
      <c r="AL102" s="282"/>
      <c r="AM102" s="282">
        <v>2</v>
      </c>
      <c r="AN102" s="282"/>
      <c r="AO102" s="282"/>
      <c r="AP102" s="282"/>
      <c r="AQ102" s="282">
        <v>2</v>
      </c>
      <c r="AR102" s="282"/>
      <c r="AS102" s="282"/>
      <c r="AT102" s="282"/>
      <c r="AU102" s="282">
        <v>2</v>
      </c>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386" t="s">
        <v>728</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729</v>
      </c>
      <c r="AC116" s="461"/>
      <c r="AD116" s="462"/>
      <c r="AE116" s="282" t="s">
        <v>723</v>
      </c>
      <c r="AF116" s="282"/>
      <c r="AG116" s="282"/>
      <c r="AH116" s="282"/>
      <c r="AI116" s="282">
        <v>57.5</v>
      </c>
      <c r="AJ116" s="282"/>
      <c r="AK116" s="282"/>
      <c r="AL116" s="282"/>
      <c r="AM116" s="282">
        <v>146.5</v>
      </c>
      <c r="AN116" s="282"/>
      <c r="AO116" s="282"/>
      <c r="AP116" s="282"/>
      <c r="AQ116" s="218">
        <v>97.5</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730</v>
      </c>
      <c r="AC117" s="471"/>
      <c r="AD117" s="472"/>
      <c r="AE117" s="549" t="s">
        <v>723</v>
      </c>
      <c r="AF117" s="549"/>
      <c r="AG117" s="549"/>
      <c r="AH117" s="549"/>
      <c r="AI117" s="549" t="s">
        <v>731</v>
      </c>
      <c r="AJ117" s="549"/>
      <c r="AK117" s="549"/>
      <c r="AL117" s="549"/>
      <c r="AM117" s="549" t="s">
        <v>760</v>
      </c>
      <c r="AN117" s="549"/>
      <c r="AO117" s="549"/>
      <c r="AP117" s="549"/>
      <c r="AQ117" s="549" t="s">
        <v>757</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361</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723</v>
      </c>
      <c r="AR133" s="200"/>
      <c r="AS133" s="136" t="s">
        <v>233</v>
      </c>
      <c r="AT133" s="137"/>
      <c r="AU133" s="201" t="s">
        <v>723</v>
      </c>
      <c r="AV133" s="201"/>
      <c r="AW133" s="136" t="s">
        <v>179</v>
      </c>
      <c r="AX133" s="196"/>
      <c r="AY133">
        <f>$AY$132</f>
        <v>1</v>
      </c>
    </row>
    <row r="134" spans="1:51" ht="39.75" customHeight="1" x14ac:dyDescent="0.15">
      <c r="A134" s="190"/>
      <c r="B134" s="187"/>
      <c r="C134" s="181"/>
      <c r="D134" s="187"/>
      <c r="E134" s="181"/>
      <c r="F134" s="182"/>
      <c r="G134" s="107" t="s">
        <v>723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t="s">
        <v>723</v>
      </c>
      <c r="AF134" s="208"/>
      <c r="AG134" s="208"/>
      <c r="AH134" s="208"/>
      <c r="AI134" s="207" t="s">
        <v>723</v>
      </c>
      <c r="AJ134" s="208"/>
      <c r="AK134" s="208"/>
      <c r="AL134" s="208"/>
      <c r="AM134" s="207" t="s">
        <v>723</v>
      </c>
      <c r="AN134" s="208"/>
      <c r="AO134" s="208"/>
      <c r="AP134" s="208"/>
      <c r="AQ134" s="207" t="s">
        <v>723</v>
      </c>
      <c r="AR134" s="208"/>
      <c r="AS134" s="208"/>
      <c r="AT134" s="208"/>
      <c r="AU134" s="207" t="s">
        <v>723</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t="s">
        <v>723</v>
      </c>
      <c r="AF135" s="208"/>
      <c r="AG135" s="208"/>
      <c r="AH135" s="208"/>
      <c r="AI135" s="207" t="s">
        <v>723</v>
      </c>
      <c r="AJ135" s="208"/>
      <c r="AK135" s="208"/>
      <c r="AL135" s="208"/>
      <c r="AM135" s="207" t="s">
        <v>723</v>
      </c>
      <c r="AN135" s="208"/>
      <c r="AO135" s="208"/>
      <c r="AP135" s="208"/>
      <c r="AQ135" s="207" t="s">
        <v>723</v>
      </c>
      <c r="AR135" s="208"/>
      <c r="AS135" s="208"/>
      <c r="AT135" s="208"/>
      <c r="AU135" s="207" t="s">
        <v>723</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723</v>
      </c>
      <c r="H154" s="108"/>
      <c r="I154" s="108"/>
      <c r="J154" s="108"/>
      <c r="K154" s="108"/>
      <c r="L154" s="108"/>
      <c r="M154" s="108"/>
      <c r="N154" s="108"/>
      <c r="O154" s="108"/>
      <c r="P154" s="109"/>
      <c r="Q154" s="128" t="s">
        <v>723</v>
      </c>
      <c r="R154" s="108"/>
      <c r="S154" s="108"/>
      <c r="T154" s="108"/>
      <c r="U154" s="108"/>
      <c r="V154" s="108"/>
      <c r="W154" s="108"/>
      <c r="X154" s="108"/>
      <c r="Y154" s="108"/>
      <c r="Z154" s="108"/>
      <c r="AA154" s="290"/>
      <c r="AB154" s="144" t="s">
        <v>723</v>
      </c>
      <c r="AC154" s="145"/>
      <c r="AD154" s="145"/>
      <c r="AE154" s="150" t="s">
        <v>723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733</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29"/>
      <c r="E430" s="175" t="s">
        <v>400</v>
      </c>
      <c r="F430" s="892"/>
      <c r="G430" s="893" t="s">
        <v>252</v>
      </c>
      <c r="H430" s="126"/>
      <c r="I430" s="126"/>
      <c r="J430" s="894" t="s">
        <v>723</v>
      </c>
      <c r="K430" s="895"/>
      <c r="L430" s="895"/>
      <c r="M430" s="895"/>
      <c r="N430" s="895"/>
      <c r="O430" s="895"/>
      <c r="P430" s="895"/>
      <c r="Q430" s="895"/>
      <c r="R430" s="895"/>
      <c r="S430" s="895"/>
      <c r="T430" s="896"/>
      <c r="U430" s="586" t="s">
        <v>723</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723</v>
      </c>
      <c r="AF432" s="201"/>
      <c r="AG432" s="136" t="s">
        <v>233</v>
      </c>
      <c r="AH432" s="137"/>
      <c r="AI432" s="334"/>
      <c r="AJ432" s="334"/>
      <c r="AK432" s="334"/>
      <c r="AL432" s="157"/>
      <c r="AM432" s="334"/>
      <c r="AN432" s="334"/>
      <c r="AO432" s="334"/>
      <c r="AP432" s="157"/>
      <c r="AQ432" s="250" t="s">
        <v>723</v>
      </c>
      <c r="AR432" s="201"/>
      <c r="AS432" s="136" t="s">
        <v>233</v>
      </c>
      <c r="AT432" s="137"/>
      <c r="AU432" s="201" t="s">
        <v>723</v>
      </c>
      <c r="AV432" s="201"/>
      <c r="AW432" s="136" t="s">
        <v>179</v>
      </c>
      <c r="AX432" s="196"/>
      <c r="AY432">
        <f>$AY$431</f>
        <v>1</v>
      </c>
    </row>
    <row r="433" spans="1:51" ht="23.25" customHeight="1" x14ac:dyDescent="0.15">
      <c r="A433" s="190"/>
      <c r="B433" s="187"/>
      <c r="C433" s="181"/>
      <c r="D433" s="187"/>
      <c r="E433" s="337"/>
      <c r="F433" s="338"/>
      <c r="G433" s="107" t="s">
        <v>723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5" t="s">
        <v>723</v>
      </c>
      <c r="AF433" s="208"/>
      <c r="AG433" s="208"/>
      <c r="AH433" s="208"/>
      <c r="AI433" s="335" t="s">
        <v>723</v>
      </c>
      <c r="AJ433" s="208"/>
      <c r="AK433" s="208"/>
      <c r="AL433" s="208"/>
      <c r="AM433" s="335" t="s">
        <v>723</v>
      </c>
      <c r="AN433" s="208"/>
      <c r="AO433" s="208"/>
      <c r="AP433" s="336"/>
      <c r="AQ433" s="335" t="s">
        <v>723</v>
      </c>
      <c r="AR433" s="208"/>
      <c r="AS433" s="208"/>
      <c r="AT433" s="336"/>
      <c r="AU433" s="208" t="s">
        <v>723</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5" t="s">
        <v>723</v>
      </c>
      <c r="AF434" s="208"/>
      <c r="AG434" s="208"/>
      <c r="AH434" s="336"/>
      <c r="AI434" s="335" t="s">
        <v>723</v>
      </c>
      <c r="AJ434" s="208"/>
      <c r="AK434" s="208"/>
      <c r="AL434" s="208"/>
      <c r="AM434" s="335" t="s">
        <v>723</v>
      </c>
      <c r="AN434" s="208"/>
      <c r="AO434" s="208"/>
      <c r="AP434" s="336"/>
      <c r="AQ434" s="335" t="s">
        <v>723</v>
      </c>
      <c r="AR434" s="208"/>
      <c r="AS434" s="208"/>
      <c r="AT434" s="336"/>
      <c r="AU434" s="208" t="s">
        <v>723</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723</v>
      </c>
      <c r="AF435" s="208"/>
      <c r="AG435" s="208"/>
      <c r="AH435" s="336"/>
      <c r="AI435" s="335" t="s">
        <v>723</v>
      </c>
      <c r="AJ435" s="208"/>
      <c r="AK435" s="208"/>
      <c r="AL435" s="208"/>
      <c r="AM435" s="335" t="s">
        <v>723</v>
      </c>
      <c r="AN435" s="208"/>
      <c r="AO435" s="208"/>
      <c r="AP435" s="336"/>
      <c r="AQ435" s="335" t="s">
        <v>723</v>
      </c>
      <c r="AR435" s="208"/>
      <c r="AS435" s="208"/>
      <c r="AT435" s="336"/>
      <c r="AU435" s="208" t="s">
        <v>723</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723</v>
      </c>
      <c r="AF457" s="201"/>
      <c r="AG457" s="136" t="s">
        <v>233</v>
      </c>
      <c r="AH457" s="137"/>
      <c r="AI457" s="334"/>
      <c r="AJ457" s="334"/>
      <c r="AK457" s="334"/>
      <c r="AL457" s="157"/>
      <c r="AM457" s="334"/>
      <c r="AN457" s="334"/>
      <c r="AO457" s="334"/>
      <c r="AP457" s="157"/>
      <c r="AQ457" s="250" t="s">
        <v>723</v>
      </c>
      <c r="AR457" s="201"/>
      <c r="AS457" s="136" t="s">
        <v>233</v>
      </c>
      <c r="AT457" s="137"/>
      <c r="AU457" s="201" t="s">
        <v>723</v>
      </c>
      <c r="AV457" s="201"/>
      <c r="AW457" s="136" t="s">
        <v>179</v>
      </c>
      <c r="AX457" s="196"/>
      <c r="AY457">
        <f>$AY$456</f>
        <v>1</v>
      </c>
    </row>
    <row r="458" spans="1:51" ht="23.25" customHeight="1" x14ac:dyDescent="0.15">
      <c r="A458" s="190"/>
      <c r="B458" s="187"/>
      <c r="C458" s="181"/>
      <c r="D458" s="187"/>
      <c r="E458" s="337"/>
      <c r="F458" s="338"/>
      <c r="G458" s="107" t="s">
        <v>723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5" t="s">
        <v>723</v>
      </c>
      <c r="AF458" s="208"/>
      <c r="AG458" s="208"/>
      <c r="AH458" s="208"/>
      <c r="AI458" s="335" t="s">
        <v>723</v>
      </c>
      <c r="AJ458" s="208"/>
      <c r="AK458" s="208"/>
      <c r="AL458" s="208"/>
      <c r="AM458" s="335" t="s">
        <v>723</v>
      </c>
      <c r="AN458" s="208"/>
      <c r="AO458" s="208"/>
      <c r="AP458" s="336"/>
      <c r="AQ458" s="335" t="s">
        <v>723</v>
      </c>
      <c r="AR458" s="208"/>
      <c r="AS458" s="208"/>
      <c r="AT458" s="336"/>
      <c r="AU458" s="208" t="s">
        <v>723</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5" t="s">
        <v>723</v>
      </c>
      <c r="AF459" s="208"/>
      <c r="AG459" s="208"/>
      <c r="AH459" s="336"/>
      <c r="AI459" s="335" t="s">
        <v>723</v>
      </c>
      <c r="AJ459" s="208"/>
      <c r="AK459" s="208"/>
      <c r="AL459" s="208"/>
      <c r="AM459" s="335" t="s">
        <v>723</v>
      </c>
      <c r="AN459" s="208"/>
      <c r="AO459" s="208"/>
      <c r="AP459" s="336"/>
      <c r="AQ459" s="335" t="s">
        <v>723</v>
      </c>
      <c r="AR459" s="208"/>
      <c r="AS459" s="208"/>
      <c r="AT459" s="336"/>
      <c r="AU459" s="208" t="s">
        <v>723</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723</v>
      </c>
      <c r="AF460" s="208"/>
      <c r="AG460" s="208"/>
      <c r="AH460" s="336"/>
      <c r="AI460" s="335" t="s">
        <v>723</v>
      </c>
      <c r="AJ460" s="208"/>
      <c r="AK460" s="208"/>
      <c r="AL460" s="208"/>
      <c r="AM460" s="335" t="s">
        <v>723</v>
      </c>
      <c r="AN460" s="208"/>
      <c r="AO460" s="208"/>
      <c r="AP460" s="336"/>
      <c r="AQ460" s="335" t="s">
        <v>723</v>
      </c>
      <c r="AR460" s="208"/>
      <c r="AS460" s="208"/>
      <c r="AT460" s="336"/>
      <c r="AU460" s="208" t="s">
        <v>723</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47.2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720</v>
      </c>
      <c r="AE702" s="341"/>
      <c r="AF702" s="341"/>
      <c r="AG702" s="378" t="s">
        <v>734</v>
      </c>
      <c r="AH702" s="379"/>
      <c r="AI702" s="379"/>
      <c r="AJ702" s="379"/>
      <c r="AK702" s="379"/>
      <c r="AL702" s="379"/>
      <c r="AM702" s="379"/>
      <c r="AN702" s="379"/>
      <c r="AO702" s="379"/>
      <c r="AP702" s="379"/>
      <c r="AQ702" s="379"/>
      <c r="AR702" s="379"/>
      <c r="AS702" s="379"/>
      <c r="AT702" s="379"/>
      <c r="AU702" s="379"/>
      <c r="AV702" s="379"/>
      <c r="AW702" s="379"/>
      <c r="AX702" s="380"/>
    </row>
    <row r="703" spans="1:51" ht="47.2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720</v>
      </c>
      <c r="AE703" s="322"/>
      <c r="AF703" s="322"/>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81.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720</v>
      </c>
      <c r="AE704" s="780"/>
      <c r="AF704" s="780"/>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719</v>
      </c>
      <c r="AE705" s="712"/>
      <c r="AF705" s="712"/>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737</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737</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739</v>
      </c>
      <c r="AE708" s="602"/>
      <c r="AF708" s="602"/>
      <c r="AG708" s="739" t="s">
        <v>723</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739</v>
      </c>
      <c r="AE710" s="322"/>
      <c r="AF710" s="322"/>
      <c r="AG710" s="104" t="s">
        <v>723</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739</v>
      </c>
      <c r="AE712" s="780"/>
      <c r="AF712" s="780"/>
      <c r="AG712" s="804" t="s">
        <v>407</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739</v>
      </c>
      <c r="AE713" s="322"/>
      <c r="AF713" s="660"/>
      <c r="AG713" s="104" t="s">
        <v>723</v>
      </c>
      <c r="AH713" s="105"/>
      <c r="AI713" s="105"/>
      <c r="AJ713" s="105"/>
      <c r="AK713" s="105"/>
      <c r="AL713" s="105"/>
      <c r="AM713" s="105"/>
      <c r="AN713" s="105"/>
      <c r="AO713" s="105"/>
      <c r="AP713" s="105"/>
      <c r="AQ713" s="105"/>
      <c r="AR713" s="105"/>
      <c r="AS713" s="105"/>
      <c r="AT713" s="105"/>
      <c r="AU713" s="105"/>
      <c r="AV713" s="105"/>
      <c r="AW713" s="105"/>
      <c r="AX713" s="106"/>
    </row>
    <row r="714" spans="1:50" ht="48.7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742</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743</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739</v>
      </c>
      <c r="AE716" s="624"/>
      <c r="AF716" s="624"/>
      <c r="AG716" s="104" t="s">
        <v>723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719</v>
      </c>
      <c r="AE717" s="322"/>
      <c r="AF717" s="322"/>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744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739</v>
      </c>
      <c r="AE719" s="602"/>
      <c r="AF719" s="602"/>
      <c r="AG719" s="128" t="s">
        <v>723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745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746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763</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t="s">
        <v>138</v>
      </c>
      <c r="B731" s="671"/>
      <c r="C731" s="671"/>
      <c r="D731" s="671"/>
      <c r="E731" s="672"/>
      <c r="F731" s="726" t="s">
        <v>764</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t="s">
        <v>138</v>
      </c>
      <c r="B733" s="671"/>
      <c r="C733" s="671"/>
      <c r="D733" s="671"/>
      <c r="E733" s="672"/>
      <c r="F733" s="634" t="s">
        <v>766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t="s">
        <v>765</v>
      </c>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675</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0" t="s">
        <v>398</v>
      </c>
      <c r="B738" s="360"/>
      <c r="C738" s="360"/>
      <c r="D738" s="360"/>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0" t="s">
        <v>397</v>
      </c>
      <c r="B739" s="360"/>
      <c r="C739" s="360"/>
      <c r="D739" s="360"/>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0" t="s">
        <v>396</v>
      </c>
      <c r="B740" s="360"/>
      <c r="C740" s="360"/>
      <c r="D740" s="360"/>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0" t="s">
        <v>395</v>
      </c>
      <c r="B741" s="360"/>
      <c r="C741" s="360"/>
      <c r="D741" s="360"/>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0" t="s">
        <v>394</v>
      </c>
      <c r="B742" s="360"/>
      <c r="C742" s="360"/>
      <c r="D742" s="360"/>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0" t="s">
        <v>393</v>
      </c>
      <c r="B743" s="360"/>
      <c r="C743" s="360"/>
      <c r="D743" s="360"/>
      <c r="E743" s="952"/>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0" t="s">
        <v>392</v>
      </c>
      <c r="B744" s="360"/>
      <c r="C744" s="360"/>
      <c r="D744" s="360"/>
      <c r="E744" s="952"/>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391</v>
      </c>
      <c r="B745" s="360"/>
      <c r="C745" s="360"/>
      <c r="D745" s="360"/>
      <c r="E745" s="989"/>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548</v>
      </c>
      <c r="B746" s="360"/>
      <c r="C746" s="360"/>
      <c r="D746" s="360"/>
      <c r="E746" s="958" t="s">
        <v>747</v>
      </c>
      <c r="F746" s="956"/>
      <c r="G746" s="956"/>
      <c r="H746" s="100" t="str">
        <f>IF(E746="","","-")</f>
        <v>-</v>
      </c>
      <c r="I746" s="956" t="s">
        <v>389</v>
      </c>
      <c r="J746" s="956"/>
      <c r="K746" s="100" t="str">
        <f>IF(I746="","","-")</f>
        <v>-</v>
      </c>
      <c r="L746" s="957">
        <v>45</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510</v>
      </c>
      <c r="B747" s="360"/>
      <c r="C747" s="360"/>
      <c r="D747" s="360"/>
      <c r="E747" s="958" t="s">
        <v>747</v>
      </c>
      <c r="F747" s="956"/>
      <c r="G747" s="956"/>
      <c r="H747" s="100" t="str">
        <f>IF(E747="","","-")</f>
        <v>-</v>
      </c>
      <c r="I747" s="956"/>
      <c r="J747" s="956"/>
      <c r="K747" s="100" t="str">
        <f>IF(I747="","","-")</f>
        <v/>
      </c>
      <c r="L747" s="957">
        <v>963</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748</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749</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762</v>
      </c>
      <c r="H789" s="668"/>
      <c r="I789" s="668"/>
      <c r="J789" s="668"/>
      <c r="K789" s="669"/>
      <c r="L789" s="661" t="s">
        <v>750</v>
      </c>
      <c r="M789" s="662"/>
      <c r="N789" s="662"/>
      <c r="O789" s="662"/>
      <c r="P789" s="662"/>
      <c r="Q789" s="662"/>
      <c r="R789" s="662"/>
      <c r="S789" s="662"/>
      <c r="T789" s="662"/>
      <c r="U789" s="662"/>
      <c r="V789" s="662"/>
      <c r="W789" s="662"/>
      <c r="X789" s="663"/>
      <c r="Y789" s="381">
        <v>219</v>
      </c>
      <c r="Z789" s="382"/>
      <c r="AA789" s="382"/>
      <c r="AB789" s="799"/>
      <c r="AC789" s="667" t="s">
        <v>762</v>
      </c>
      <c r="AD789" s="668"/>
      <c r="AE789" s="668"/>
      <c r="AF789" s="668"/>
      <c r="AG789" s="669"/>
      <c r="AH789" s="661" t="s">
        <v>751</v>
      </c>
      <c r="AI789" s="662"/>
      <c r="AJ789" s="662"/>
      <c r="AK789" s="662"/>
      <c r="AL789" s="662"/>
      <c r="AM789" s="662"/>
      <c r="AN789" s="662"/>
      <c r="AO789" s="662"/>
      <c r="AP789" s="662"/>
      <c r="AQ789" s="662"/>
      <c r="AR789" s="662"/>
      <c r="AS789" s="662"/>
      <c r="AT789" s="663"/>
      <c r="AU789" s="381">
        <v>74</v>
      </c>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219</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74</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752</v>
      </c>
      <c r="D845" s="342"/>
      <c r="E845" s="342"/>
      <c r="F845" s="342"/>
      <c r="G845" s="342"/>
      <c r="H845" s="342"/>
      <c r="I845" s="342"/>
      <c r="J845" s="343">
        <v>7011101033773</v>
      </c>
      <c r="K845" s="344"/>
      <c r="L845" s="344"/>
      <c r="M845" s="344"/>
      <c r="N845" s="344"/>
      <c r="O845" s="344"/>
      <c r="P845" s="358" t="s">
        <v>759</v>
      </c>
      <c r="Q845" s="345"/>
      <c r="R845" s="345"/>
      <c r="S845" s="345"/>
      <c r="T845" s="345"/>
      <c r="U845" s="345"/>
      <c r="V845" s="345"/>
      <c r="W845" s="345"/>
      <c r="X845" s="345"/>
      <c r="Y845" s="346">
        <v>115</v>
      </c>
      <c r="Z845" s="347"/>
      <c r="AA845" s="347"/>
      <c r="AB845" s="348"/>
      <c r="AC845" s="349" t="s">
        <v>374</v>
      </c>
      <c r="AD845" s="350"/>
      <c r="AE845" s="350"/>
      <c r="AF845" s="350"/>
      <c r="AG845" s="350"/>
      <c r="AH845" s="365">
        <v>1</v>
      </c>
      <c r="AI845" s="366"/>
      <c r="AJ845" s="366"/>
      <c r="AK845" s="366"/>
      <c r="AL845" s="353">
        <v>99.65</v>
      </c>
      <c r="AM845" s="354"/>
      <c r="AN845" s="354"/>
      <c r="AO845" s="355"/>
      <c r="AP845" s="356" t="s">
        <v>723</v>
      </c>
      <c r="AQ845" s="356"/>
      <c r="AR845" s="356"/>
      <c r="AS845" s="356"/>
      <c r="AT845" s="356"/>
      <c r="AU845" s="356"/>
      <c r="AV845" s="356"/>
      <c r="AW845" s="356"/>
      <c r="AX845" s="356"/>
    </row>
    <row r="846" spans="1:51" ht="30" customHeight="1" x14ac:dyDescent="0.15">
      <c r="A846" s="369">
        <v>2</v>
      </c>
      <c r="B846" s="369">
        <v>1</v>
      </c>
      <c r="C846" s="357" t="s">
        <v>752</v>
      </c>
      <c r="D846" s="342"/>
      <c r="E846" s="342"/>
      <c r="F846" s="342"/>
      <c r="G846" s="342"/>
      <c r="H846" s="342"/>
      <c r="I846" s="342"/>
      <c r="J846" s="343">
        <v>7011101033773</v>
      </c>
      <c r="K846" s="344"/>
      <c r="L846" s="344"/>
      <c r="M846" s="344"/>
      <c r="N846" s="344"/>
      <c r="O846" s="344"/>
      <c r="P846" s="358" t="s">
        <v>758</v>
      </c>
      <c r="Q846" s="345"/>
      <c r="R846" s="345"/>
      <c r="S846" s="345"/>
      <c r="T846" s="345"/>
      <c r="U846" s="345"/>
      <c r="V846" s="345"/>
      <c r="W846" s="345"/>
      <c r="X846" s="345"/>
      <c r="Y846" s="346">
        <v>104</v>
      </c>
      <c r="Z846" s="347"/>
      <c r="AA846" s="347"/>
      <c r="AB846" s="348"/>
      <c r="AC846" s="349" t="s">
        <v>380</v>
      </c>
      <c r="AD846" s="350"/>
      <c r="AE846" s="350"/>
      <c r="AF846" s="350"/>
      <c r="AG846" s="350"/>
      <c r="AH846" s="365" t="s">
        <v>723</v>
      </c>
      <c r="AI846" s="366"/>
      <c r="AJ846" s="366"/>
      <c r="AK846" s="366"/>
      <c r="AL846" s="353">
        <v>96.62</v>
      </c>
      <c r="AM846" s="354"/>
      <c r="AN846" s="354"/>
      <c r="AO846" s="355"/>
      <c r="AP846" s="356" t="s">
        <v>723</v>
      </c>
      <c r="AQ846" s="356"/>
      <c r="AR846" s="356"/>
      <c r="AS846" s="356"/>
      <c r="AT846" s="356"/>
      <c r="AU846" s="356"/>
      <c r="AV846" s="356"/>
      <c r="AW846" s="356"/>
      <c r="AX846" s="356"/>
      <c r="AY846">
        <f>COUNTA($C$846)</f>
        <v>1</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904" t="s">
        <v>753</v>
      </c>
      <c r="D878" s="905"/>
      <c r="E878" s="905"/>
      <c r="F878" s="905"/>
      <c r="G878" s="905"/>
      <c r="H878" s="905"/>
      <c r="I878" s="906"/>
      <c r="J878" s="343">
        <v>8010001085296</v>
      </c>
      <c r="K878" s="344"/>
      <c r="L878" s="344"/>
      <c r="M878" s="344"/>
      <c r="N878" s="344"/>
      <c r="O878" s="344"/>
      <c r="P878" s="358" t="s">
        <v>754</v>
      </c>
      <c r="Q878" s="345"/>
      <c r="R878" s="345"/>
      <c r="S878" s="345"/>
      <c r="T878" s="345"/>
      <c r="U878" s="345"/>
      <c r="V878" s="345"/>
      <c r="W878" s="345"/>
      <c r="X878" s="345"/>
      <c r="Y878" s="346">
        <v>74</v>
      </c>
      <c r="Z878" s="347"/>
      <c r="AA878" s="347"/>
      <c r="AB878" s="348"/>
      <c r="AC878" s="349" t="s">
        <v>374</v>
      </c>
      <c r="AD878" s="350"/>
      <c r="AE878" s="350"/>
      <c r="AF878" s="350"/>
      <c r="AG878" s="350"/>
      <c r="AH878" s="365">
        <v>3</v>
      </c>
      <c r="AI878" s="366"/>
      <c r="AJ878" s="366"/>
      <c r="AK878" s="366"/>
      <c r="AL878" s="353">
        <v>99.42</v>
      </c>
      <c r="AM878" s="354"/>
      <c r="AN878" s="354"/>
      <c r="AO878" s="355"/>
      <c r="AP878" s="356" t="s">
        <v>723</v>
      </c>
      <c r="AQ878" s="356"/>
      <c r="AR878" s="356"/>
      <c r="AS878" s="356"/>
      <c r="AT878" s="356"/>
      <c r="AU878" s="356"/>
      <c r="AV878" s="356"/>
      <c r="AW878" s="356"/>
      <c r="AX878" s="356"/>
      <c r="AY878">
        <f t="shared" si="118"/>
        <v>1</v>
      </c>
    </row>
    <row r="879" spans="1:51" ht="30" customHeight="1" x14ac:dyDescent="0.15">
      <c r="A879" s="369">
        <v>2</v>
      </c>
      <c r="B879" s="369">
        <v>1</v>
      </c>
      <c r="C879" s="904" t="s">
        <v>753</v>
      </c>
      <c r="D879" s="905"/>
      <c r="E879" s="905"/>
      <c r="F879" s="905"/>
      <c r="G879" s="905"/>
      <c r="H879" s="905"/>
      <c r="I879" s="906"/>
      <c r="J879" s="343">
        <v>8010001085296</v>
      </c>
      <c r="K879" s="344"/>
      <c r="L879" s="344"/>
      <c r="M879" s="344"/>
      <c r="N879" s="344"/>
      <c r="O879" s="344"/>
      <c r="P879" s="358" t="s">
        <v>755</v>
      </c>
      <c r="Q879" s="345"/>
      <c r="R879" s="345"/>
      <c r="S879" s="345"/>
      <c r="T879" s="345"/>
      <c r="U879" s="345"/>
      <c r="V879" s="345"/>
      <c r="W879" s="345"/>
      <c r="X879" s="345"/>
      <c r="Y879" s="346">
        <v>0.5</v>
      </c>
      <c r="Z879" s="347"/>
      <c r="AA879" s="347"/>
      <c r="AB879" s="348"/>
      <c r="AC879" s="349" t="s">
        <v>379</v>
      </c>
      <c r="AD879" s="350"/>
      <c r="AE879" s="350"/>
      <c r="AF879" s="350"/>
      <c r="AG879" s="350"/>
      <c r="AH879" s="365" t="s">
        <v>723</v>
      </c>
      <c r="AI879" s="366"/>
      <c r="AJ879" s="366"/>
      <c r="AK879" s="366"/>
      <c r="AL879" s="353" t="s">
        <v>723</v>
      </c>
      <c r="AM879" s="354"/>
      <c r="AN879" s="354"/>
      <c r="AO879" s="355"/>
      <c r="AP879" s="356" t="s">
        <v>723</v>
      </c>
      <c r="AQ879" s="356"/>
      <c r="AR879" s="356"/>
      <c r="AS879" s="356"/>
      <c r="AT879" s="356"/>
      <c r="AU879" s="356"/>
      <c r="AV879" s="356"/>
      <c r="AW879" s="356"/>
      <c r="AX879" s="356"/>
      <c r="AY879">
        <f>COUNTA($C$879)</f>
        <v>1</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hidden="1"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47:AO874">
    <cfRule type="expression" dxfId="2505" priority="6637">
      <formula>IF(AND(AL847&gt;=0, RIGHT(TEXT(AL847,"0.#"),1)&lt;&gt;"."),TRUE,FALSE)</formula>
    </cfRule>
    <cfRule type="expression" dxfId="2504" priority="6638">
      <formula>IF(AND(AL847&gt;=0, RIGHT(TEXT(AL847,"0.#"),1)="."),TRUE,FALSE)</formula>
    </cfRule>
    <cfRule type="expression" dxfId="2503" priority="6639">
      <formula>IF(AND(AL847&lt;0, RIGHT(TEXT(AL847,"0.#"),1)&lt;&gt;"."),TRUE,FALSE)</formula>
    </cfRule>
    <cfRule type="expression" dxfId="2502" priority="6640">
      <formula>IF(AND(AL847&lt;0, RIGHT(TEXT(AL847,"0.#"),1)="."),TRUE,FALSE)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47:Y874">
    <cfRule type="expression" dxfId="2431" priority="2965">
      <formula>IF(RIGHT(TEXT(Y847,"0.#"),1)=".",FALSE,TRUE)</formula>
    </cfRule>
    <cfRule type="expression" dxfId="2430" priority="2966">
      <formula>IF(RIGHT(TEXT(Y847,"0.#"),1)=".",TRUE,FALSE)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10:AO1139">
    <cfRule type="expression" dxfId="2401" priority="2871">
      <formula>IF(AND(AL1110&gt;=0, RIGHT(TEXT(AL1110,"0.#"),1)&lt;&gt;"."),TRUE,FALSE)</formula>
    </cfRule>
    <cfRule type="expression" dxfId="2400" priority="2872">
      <formula>IF(AND(AL1110&gt;=0, RIGHT(TEXT(AL1110,"0.#"),1)="."),TRUE,FALSE)</formula>
    </cfRule>
    <cfRule type="expression" dxfId="2399" priority="2873">
      <formula>IF(AND(AL1110&lt;0, RIGHT(TEXT(AL1110,"0.#"),1)&lt;&gt;"."),TRUE,FALSE)</formula>
    </cfRule>
    <cfRule type="expression" dxfId="2398" priority="2874">
      <formula>IF(AND(AL1110&lt;0, RIGHT(TEXT(AL1110,"0.#"),1)="."),TRUE,FALSE)</formula>
    </cfRule>
  </conditionalFormatting>
  <conditionalFormatting sqref="Y1110:Y1139">
    <cfRule type="expression" dxfId="2397" priority="2869">
      <formula>IF(RIGHT(TEXT(Y1110,"0.#"),1)=".",FALSE,TRUE)</formula>
    </cfRule>
    <cfRule type="expression" dxfId="2396" priority="2870">
      <formula>IF(RIGHT(TEXT(Y1110,"0.#"),1)=".",TRUE,FALSE)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45:AO846">
    <cfRule type="expression" dxfId="2387" priority="2823">
      <formula>IF(AND(AL845&gt;=0, RIGHT(TEXT(AL845,"0.#"),1)&lt;&gt;"."),TRUE,FALSE)</formula>
    </cfRule>
    <cfRule type="expression" dxfId="2386" priority="2824">
      <formula>IF(AND(AL845&gt;=0, RIGHT(TEXT(AL845,"0.#"),1)="."),TRUE,FALSE)</formula>
    </cfRule>
    <cfRule type="expression" dxfId="2385" priority="2825">
      <formula>IF(AND(AL845&lt;0, RIGHT(TEXT(AL845,"0.#"),1)&lt;&gt;"."),TRUE,FALSE)</formula>
    </cfRule>
    <cfRule type="expression" dxfId="2384" priority="2826">
      <formula>IF(AND(AL845&lt;0, RIGHT(TEXT(AL845,"0.#"),1)="."),TRUE,FALSE)</formula>
    </cfRule>
  </conditionalFormatting>
  <conditionalFormatting sqref="Y845:Y846">
    <cfRule type="expression" dxfId="2383" priority="2821">
      <formula>IF(RIGHT(TEXT(Y845,"0.#"),1)=".",FALSE,TRUE)</formula>
    </cfRule>
    <cfRule type="expression" dxfId="2382" priority="2822">
      <formula>IF(RIGHT(TEXT(Y845,"0.#"),1)=".",TRUE,FALSE)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907">
    <cfRule type="expression" dxfId="2065" priority="2081">
      <formula>IF(RIGHT(TEXT(Y880,"0.#"),1)=".",FALSE,TRUE)</formula>
    </cfRule>
    <cfRule type="expression" dxfId="2064" priority="2082">
      <formula>IF(RIGHT(TEXT(Y880,"0.#"),1)=".",TRUE,FALSE)</formula>
    </cfRule>
  </conditionalFormatting>
  <conditionalFormatting sqref="Y879">
    <cfRule type="expression" dxfId="2063" priority="2075">
      <formula>IF(RIGHT(TEXT(Y879,"0.#"),1)=".",FALSE,TRUE)</formula>
    </cfRule>
    <cfRule type="expression" dxfId="2062" priority="2076">
      <formula>IF(RIGHT(TEXT(Y879,"0.#"),1)=".",TRUE,FALSE)</formula>
    </cfRule>
  </conditionalFormatting>
  <conditionalFormatting sqref="Y913:Y940">
    <cfRule type="expression" dxfId="2061" priority="2069">
      <formula>IF(RIGHT(TEXT(Y913,"0.#"),1)=".",FALSE,TRUE)</formula>
    </cfRule>
    <cfRule type="expression" dxfId="2060" priority="2070">
      <formula>IF(RIGHT(TEXT(Y913,"0.#"),1)=".",TRUE,FALSE)</formula>
    </cfRule>
  </conditionalFormatting>
  <conditionalFormatting sqref="Y911:Y912">
    <cfRule type="expression" dxfId="2059" priority="2063">
      <formula>IF(RIGHT(TEXT(Y911,"0.#"),1)=".",FALSE,TRUE)</formula>
    </cfRule>
    <cfRule type="expression" dxfId="2058" priority="2064">
      <formula>IF(RIGHT(TEXT(Y911,"0.#"),1)=".",TRUE,FALSE)</formula>
    </cfRule>
  </conditionalFormatting>
  <conditionalFormatting sqref="Y946:Y973">
    <cfRule type="expression" dxfId="2057" priority="2057">
      <formula>IF(RIGHT(TEXT(Y946,"0.#"),1)=".",FALSE,TRUE)</formula>
    </cfRule>
    <cfRule type="expression" dxfId="2056" priority="2058">
      <formula>IF(RIGHT(TEXT(Y946,"0.#"),1)=".",TRUE,FALSE)</formula>
    </cfRule>
  </conditionalFormatting>
  <conditionalFormatting sqref="Y944:Y945">
    <cfRule type="expression" dxfId="2055" priority="2051">
      <formula>IF(RIGHT(TEXT(Y944,"0.#"),1)=".",FALSE,TRUE)</formula>
    </cfRule>
    <cfRule type="expression" dxfId="2054" priority="2052">
      <formula>IF(RIGHT(TEXT(Y944,"0.#"),1)=".",TRUE,FALSE)</formula>
    </cfRule>
  </conditionalFormatting>
  <conditionalFormatting sqref="Y979:Y1006">
    <cfRule type="expression" dxfId="2053" priority="2045">
      <formula>IF(RIGHT(TEXT(Y979,"0.#"),1)=".",FALSE,TRUE)</formula>
    </cfRule>
    <cfRule type="expression" dxfId="2052" priority="2046">
      <formula>IF(RIGHT(TEXT(Y979,"0.#"),1)=".",TRUE,FALSE)</formula>
    </cfRule>
  </conditionalFormatting>
  <conditionalFormatting sqref="Y977:Y978">
    <cfRule type="expression" dxfId="2051" priority="2039">
      <formula>IF(RIGHT(TEXT(Y977,"0.#"),1)=".",FALSE,TRUE)</formula>
    </cfRule>
    <cfRule type="expression" dxfId="2050" priority="2040">
      <formula>IF(RIGHT(TEXT(Y977,"0.#"),1)=".",TRUE,FALSE)</formula>
    </cfRule>
  </conditionalFormatting>
  <conditionalFormatting sqref="Y1012:Y1039">
    <cfRule type="expression" dxfId="2049" priority="2033">
      <formula>IF(RIGHT(TEXT(Y1012,"0.#"),1)=".",FALSE,TRUE)</formula>
    </cfRule>
    <cfRule type="expression" dxfId="2048" priority="2034">
      <formula>IF(RIGHT(TEXT(Y1012,"0.#"),1)=".",TRUE,FALSE)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80:AO907">
    <cfRule type="expression" dxfId="1967" priority="2083">
      <formula>IF(AND(AL880&gt;=0, RIGHT(TEXT(AL880,"0.#"),1)&lt;&gt;"."),TRUE,FALSE)</formula>
    </cfRule>
    <cfRule type="expression" dxfId="1966" priority="2084">
      <formula>IF(AND(AL880&gt;=0, RIGHT(TEXT(AL880,"0.#"),1)="."),TRUE,FALSE)</formula>
    </cfRule>
    <cfRule type="expression" dxfId="1965" priority="2085">
      <formula>IF(AND(AL880&lt;0, RIGHT(TEXT(AL880,"0.#"),1)&lt;&gt;"."),TRUE,FALSE)</formula>
    </cfRule>
    <cfRule type="expression" dxfId="1964" priority="2086">
      <formula>IF(AND(AL880&lt;0, RIGHT(TEXT(AL880,"0.#"),1)="."),TRUE,FALSE)</formula>
    </cfRule>
  </conditionalFormatting>
  <conditionalFormatting sqref="AL878:AO879">
    <cfRule type="expression" dxfId="1963" priority="2077">
      <formula>IF(AND(AL878&gt;=0, RIGHT(TEXT(AL878,"0.#"),1)&lt;&gt;"."),TRUE,FALSE)</formula>
    </cfRule>
    <cfRule type="expression" dxfId="1962" priority="2078">
      <formula>IF(AND(AL878&gt;=0, RIGHT(TEXT(AL878,"0.#"),1)="."),TRUE,FALSE)</formula>
    </cfRule>
    <cfRule type="expression" dxfId="1961" priority="2079">
      <formula>IF(AND(AL878&lt;0, RIGHT(TEXT(AL878,"0.#"),1)&lt;&gt;"."),TRUE,FALSE)</formula>
    </cfRule>
    <cfRule type="expression" dxfId="1960" priority="2080">
      <formula>IF(AND(AL878&lt;0, RIGHT(TEXT(AL878,"0.#"),1)="."),TRUE,FALSE)</formula>
    </cfRule>
  </conditionalFormatting>
  <conditionalFormatting sqref="AL913:AO940">
    <cfRule type="expression" dxfId="1959" priority="2071">
      <formula>IF(AND(AL913&gt;=0, RIGHT(TEXT(AL913,"0.#"),1)&lt;&gt;"."),TRUE,FALSE)</formula>
    </cfRule>
    <cfRule type="expression" dxfId="1958" priority="2072">
      <formula>IF(AND(AL913&gt;=0, RIGHT(TEXT(AL913,"0.#"),1)="."),TRUE,FALSE)</formula>
    </cfRule>
    <cfRule type="expression" dxfId="1957" priority="2073">
      <formula>IF(AND(AL913&lt;0, RIGHT(TEXT(AL913,"0.#"),1)&lt;&gt;"."),TRUE,FALSE)</formula>
    </cfRule>
    <cfRule type="expression" dxfId="1956" priority="2074">
      <formula>IF(AND(AL913&lt;0, RIGHT(TEXT(AL913,"0.#"),1)="."),TRUE,FALSE)</formula>
    </cfRule>
  </conditionalFormatting>
  <conditionalFormatting sqref="AL911:AO912">
    <cfRule type="expression" dxfId="1955" priority="2065">
      <formula>IF(AND(AL911&gt;=0, RIGHT(TEXT(AL911,"0.#"),1)&lt;&gt;"."),TRUE,FALSE)</formula>
    </cfRule>
    <cfRule type="expression" dxfId="1954" priority="2066">
      <formula>IF(AND(AL911&gt;=0, RIGHT(TEXT(AL911,"0.#"),1)="."),TRUE,FALSE)</formula>
    </cfRule>
    <cfRule type="expression" dxfId="1953" priority="2067">
      <formula>IF(AND(AL911&lt;0, RIGHT(TEXT(AL911,"0.#"),1)&lt;&gt;"."),TRUE,FALSE)</formula>
    </cfRule>
    <cfRule type="expression" dxfId="1952" priority="2068">
      <formula>IF(AND(AL911&lt;0, RIGHT(TEXT(AL911,"0.#"),1)="."),TRUE,FALSE)</formula>
    </cfRule>
  </conditionalFormatting>
  <conditionalFormatting sqref="AL946:AO973">
    <cfRule type="expression" dxfId="1951" priority="2059">
      <formula>IF(AND(AL946&gt;=0, RIGHT(TEXT(AL946,"0.#"),1)&lt;&gt;"."),TRUE,FALSE)</formula>
    </cfRule>
    <cfRule type="expression" dxfId="1950" priority="2060">
      <formula>IF(AND(AL946&gt;=0, RIGHT(TEXT(AL946,"0.#"),1)="."),TRUE,FALSE)</formula>
    </cfRule>
    <cfRule type="expression" dxfId="1949" priority="2061">
      <formula>IF(AND(AL946&lt;0, RIGHT(TEXT(AL946,"0.#"),1)&lt;&gt;"."),TRUE,FALSE)</formula>
    </cfRule>
    <cfRule type="expression" dxfId="1948" priority="2062">
      <formula>IF(AND(AL946&lt;0, RIGHT(TEXT(AL946,"0.#"),1)="."),TRUE,FALSE)</formula>
    </cfRule>
  </conditionalFormatting>
  <conditionalFormatting sqref="AL944:AO945">
    <cfRule type="expression" dxfId="1947" priority="2053">
      <formula>IF(AND(AL944&gt;=0, RIGHT(TEXT(AL944,"0.#"),1)&lt;&gt;"."),TRUE,FALSE)</formula>
    </cfRule>
    <cfRule type="expression" dxfId="1946" priority="2054">
      <formula>IF(AND(AL944&gt;=0, RIGHT(TEXT(AL944,"0.#"),1)="."),TRUE,FALSE)</formula>
    </cfRule>
    <cfRule type="expression" dxfId="1945" priority="2055">
      <formula>IF(AND(AL944&lt;0, RIGHT(TEXT(AL944,"0.#"),1)&lt;&gt;"."),TRUE,FALSE)</formula>
    </cfRule>
    <cfRule type="expression" dxfId="1944" priority="2056">
      <formula>IF(AND(AL944&lt;0, RIGHT(TEXT(AL944,"0.#"),1)="."),TRUE,FALSE)</formula>
    </cfRule>
  </conditionalFormatting>
  <conditionalFormatting sqref="AL979:AO1006">
    <cfRule type="expression" dxfId="1943" priority="2047">
      <formula>IF(AND(AL979&gt;=0, RIGHT(TEXT(AL979,"0.#"),1)&lt;&gt;"."),TRUE,FALSE)</formula>
    </cfRule>
    <cfRule type="expression" dxfId="1942" priority="2048">
      <formula>IF(AND(AL979&gt;=0, RIGHT(TEXT(AL979,"0.#"),1)="."),TRUE,FALSE)</formula>
    </cfRule>
    <cfRule type="expression" dxfId="1941" priority="2049">
      <formula>IF(AND(AL979&lt;0, RIGHT(TEXT(AL979,"0.#"),1)&lt;&gt;"."),TRUE,FALSE)</formula>
    </cfRule>
    <cfRule type="expression" dxfId="1940" priority="2050">
      <formula>IF(AND(AL979&lt;0, RIGHT(TEXT(AL979,"0.#"),1)="."),TRUE,FALSE)</formula>
    </cfRule>
  </conditionalFormatting>
  <conditionalFormatting sqref="AL977:AO978">
    <cfRule type="expression" dxfId="1939" priority="2041">
      <formula>IF(AND(AL977&gt;=0, RIGHT(TEXT(AL977,"0.#"),1)&lt;&gt;"."),TRUE,FALSE)</formula>
    </cfRule>
    <cfRule type="expression" dxfId="1938" priority="2042">
      <formula>IF(AND(AL977&gt;=0, RIGHT(TEXT(AL977,"0.#"),1)="."),TRUE,FALSE)</formula>
    </cfRule>
    <cfRule type="expression" dxfId="1937" priority="2043">
      <formula>IF(AND(AL977&lt;0, RIGHT(TEXT(AL977,"0.#"),1)&lt;&gt;"."),TRUE,FALSE)</formula>
    </cfRule>
    <cfRule type="expression" dxfId="1936" priority="2044">
      <formula>IF(AND(AL977&lt;0, RIGHT(TEXT(AL977,"0.#"),1)="."),TRUE,FALSE)</formula>
    </cfRule>
  </conditionalFormatting>
  <conditionalFormatting sqref="AL1012:AO1039">
    <cfRule type="expression" dxfId="1935" priority="2035">
      <formula>IF(AND(AL1012&gt;=0, RIGHT(TEXT(AL1012,"0.#"),1)&lt;&gt;"."),TRUE,FALSE)</formula>
    </cfRule>
    <cfRule type="expression" dxfId="1934" priority="2036">
      <formula>IF(AND(AL1012&gt;=0, RIGHT(TEXT(AL1012,"0.#"),1)="."),TRUE,FALSE)</formula>
    </cfRule>
    <cfRule type="expression" dxfId="1933" priority="2037">
      <formula>IF(AND(AL1012&lt;0, RIGHT(TEXT(AL1012,"0.#"),1)&lt;&gt;"."),TRUE,FALSE)</formula>
    </cfRule>
    <cfRule type="expression" dxfId="1932" priority="2038">
      <formula>IF(AND(AL1012&lt;0, RIGHT(TEXT(AL1012,"0.#"),1)="."),TRUE,FALSE)</formula>
    </cfRule>
  </conditionalFormatting>
  <conditionalFormatting sqref="AL1010:AO1011">
    <cfRule type="expression" dxfId="1931" priority="2029">
      <formula>IF(AND(AL1010&gt;=0, RIGHT(TEXT(AL1010,"0.#"),1)&lt;&gt;"."),TRUE,FALSE)</formula>
    </cfRule>
    <cfRule type="expression" dxfId="1930" priority="2030">
      <formula>IF(AND(AL1010&gt;=0, RIGHT(TEXT(AL1010,"0.#"),1)="."),TRUE,FALSE)</formula>
    </cfRule>
    <cfRule type="expression" dxfId="1929" priority="2031">
      <formula>IF(AND(AL1010&lt;0, RIGHT(TEXT(AL1010,"0.#"),1)&lt;&gt;"."),TRUE,FALSE)</formula>
    </cfRule>
    <cfRule type="expression" dxfId="1928" priority="2032">
      <formula>IF(AND(AL1010&lt;0, RIGHT(TEXT(AL1010,"0.#"),1)="."),TRUE,FALSE)</formula>
    </cfRule>
  </conditionalFormatting>
  <conditionalFormatting sqref="Y1010:Y1011">
    <cfRule type="expression" dxfId="1927" priority="2027">
      <formula>IF(RIGHT(TEXT(Y1010,"0.#"),1)=".",FALSE,TRUE)</formula>
    </cfRule>
    <cfRule type="expression" dxfId="1926" priority="2028">
      <formula>IF(RIGHT(TEXT(Y1010,"0.#"),1)=".",TRUE,FALSE)</formula>
    </cfRule>
  </conditionalFormatting>
  <conditionalFormatting sqref="AL1045:AO1072">
    <cfRule type="expression" dxfId="1925" priority="2023">
      <formula>IF(AND(AL1045&gt;=0, RIGHT(TEXT(AL1045,"0.#"),1)&lt;&gt;"."),TRUE,FALSE)</formula>
    </cfRule>
    <cfRule type="expression" dxfId="1924" priority="2024">
      <formula>IF(AND(AL1045&gt;=0, RIGHT(TEXT(AL1045,"0.#"),1)="."),TRUE,FALSE)</formula>
    </cfRule>
    <cfRule type="expression" dxfId="1923" priority="2025">
      <formula>IF(AND(AL1045&lt;0, RIGHT(TEXT(AL1045,"0.#"),1)&lt;&gt;"."),TRUE,FALSE)</formula>
    </cfRule>
    <cfRule type="expression" dxfId="1922" priority="2026">
      <formula>IF(AND(AL1045&lt;0, RIGHT(TEXT(AL1045,"0.#"),1)="."),TRUE,FALSE)</formula>
    </cfRule>
  </conditionalFormatting>
  <conditionalFormatting sqref="Y1045:Y1072">
    <cfRule type="expression" dxfId="1921" priority="2021">
      <formula>IF(RIGHT(TEXT(Y1045,"0.#"),1)=".",FALSE,TRUE)</formula>
    </cfRule>
    <cfRule type="expression" dxfId="1920" priority="2022">
      <formula>IF(RIGHT(TEXT(Y1045,"0.#"),1)=".",TRUE,FALSE)</formula>
    </cfRule>
  </conditionalFormatting>
  <conditionalFormatting sqref="AL1043:AO1044">
    <cfRule type="expression" dxfId="1919" priority="2017">
      <formula>IF(AND(AL1043&gt;=0, RIGHT(TEXT(AL1043,"0.#"),1)&lt;&gt;"."),TRUE,FALSE)</formula>
    </cfRule>
    <cfRule type="expression" dxfId="1918" priority="2018">
      <formula>IF(AND(AL1043&gt;=0, RIGHT(TEXT(AL1043,"0.#"),1)="."),TRUE,FALSE)</formula>
    </cfRule>
    <cfRule type="expression" dxfId="1917" priority="2019">
      <formula>IF(AND(AL1043&lt;0, RIGHT(TEXT(AL1043,"0.#"),1)&lt;&gt;"."),TRUE,FALSE)</formula>
    </cfRule>
    <cfRule type="expression" dxfId="1916" priority="2020">
      <formula>IF(AND(AL1043&lt;0, RIGHT(TEXT(AL1043,"0.#"),1)="."),TRUE,FALSE)</formula>
    </cfRule>
  </conditionalFormatting>
  <conditionalFormatting sqref="Y1043:Y1044">
    <cfRule type="expression" dxfId="1915" priority="2015">
      <formula>IF(RIGHT(TEXT(Y1043,"0.#"),1)=".",FALSE,TRUE)</formula>
    </cfRule>
    <cfRule type="expression" dxfId="1914" priority="2016">
      <formula>IF(RIGHT(TEXT(Y1043,"0.#"),1)=".",TRUE,FALSE)</formula>
    </cfRule>
  </conditionalFormatting>
  <conditionalFormatting sqref="AL1078:AO1105">
    <cfRule type="expression" dxfId="1913" priority="2011">
      <formula>IF(AND(AL1078&gt;=0, RIGHT(TEXT(AL1078,"0.#"),1)&lt;&gt;"."),TRUE,FALSE)</formula>
    </cfRule>
    <cfRule type="expression" dxfId="1912" priority="2012">
      <formula>IF(AND(AL1078&gt;=0, RIGHT(TEXT(AL1078,"0.#"),1)="."),TRUE,FALSE)</formula>
    </cfRule>
    <cfRule type="expression" dxfId="1911" priority="2013">
      <formula>IF(AND(AL1078&lt;0, RIGHT(TEXT(AL1078,"0.#"),1)&lt;&gt;"."),TRUE,FALSE)</formula>
    </cfRule>
    <cfRule type="expression" dxfId="1910" priority="2014">
      <formula>IF(AND(AL1078&lt;0, RIGHT(TEXT(AL1078,"0.#"),1)="."),TRUE,FALSE)</formula>
    </cfRule>
  </conditionalFormatting>
  <conditionalFormatting sqref="Y1078:Y1105">
    <cfRule type="expression" dxfId="1909" priority="2009">
      <formula>IF(RIGHT(TEXT(Y1078,"0.#"),1)=".",FALSE,TRUE)</formula>
    </cfRule>
    <cfRule type="expression" dxfId="1908" priority="2010">
      <formula>IF(RIGHT(TEXT(Y1078,"0.#"),1)=".",TRUE,FALSE)</formula>
    </cfRule>
  </conditionalFormatting>
  <conditionalFormatting sqref="AL1076:AO1077">
    <cfRule type="expression" dxfId="1907" priority="2005">
      <formula>IF(AND(AL1076&gt;=0, RIGHT(TEXT(AL1076,"0.#"),1)&lt;&gt;"."),TRUE,FALSE)</formula>
    </cfRule>
    <cfRule type="expression" dxfId="1906" priority="2006">
      <formula>IF(AND(AL1076&gt;=0, RIGHT(TEXT(AL1076,"0.#"),1)="."),TRUE,FALSE)</formula>
    </cfRule>
    <cfRule type="expression" dxfId="1905" priority="2007">
      <formula>IF(AND(AL1076&lt;0, RIGHT(TEXT(AL1076,"0.#"),1)&lt;&gt;"."),TRUE,FALSE)</formula>
    </cfRule>
    <cfRule type="expression" dxfId="1904" priority="2008">
      <formula>IF(AND(AL1076&lt;0, RIGHT(TEXT(AL1076,"0.#"),1)="."),TRUE,FALSE)</formula>
    </cfRule>
  </conditionalFormatting>
  <conditionalFormatting sqref="Y1076:Y1077">
    <cfRule type="expression" dxfId="1903" priority="2003">
      <formula>IF(RIGHT(TEXT(Y1076,"0.#"),1)=".",FALSE,TRUE)</formula>
    </cfRule>
    <cfRule type="expression" dxfId="1902" priority="2004">
      <formula>IF(RIGHT(TEXT(Y1076,"0.#"),1)=".",TRUE,FALSE)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3" max="49" man="1"/>
    <brk id="716"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391</v>
      </c>
      <c r="AF2" s="1028"/>
      <c r="AG2" s="1028"/>
      <c r="AH2" s="1028"/>
      <c r="AI2" s="1028" t="s">
        <v>413</v>
      </c>
      <c r="AJ2" s="1028"/>
      <c r="AK2" s="1028"/>
      <c r="AL2" s="555"/>
      <c r="AM2" s="1028" t="s">
        <v>510</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459"/>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1"/>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391</v>
      </c>
      <c r="AF9" s="1028"/>
      <c r="AG9" s="1028"/>
      <c r="AH9" s="1028"/>
      <c r="AI9" s="1028" t="s">
        <v>413</v>
      </c>
      <c r="AJ9" s="1028"/>
      <c r="AK9" s="1028"/>
      <c r="AL9" s="555"/>
      <c r="AM9" s="1028" t="s">
        <v>510</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459"/>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1"/>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391</v>
      </c>
      <c r="AF16" s="1028"/>
      <c r="AG16" s="1028"/>
      <c r="AH16" s="1028"/>
      <c r="AI16" s="1028" t="s">
        <v>413</v>
      </c>
      <c r="AJ16" s="1028"/>
      <c r="AK16" s="1028"/>
      <c r="AL16" s="555"/>
      <c r="AM16" s="1028" t="s">
        <v>510</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459"/>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1"/>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391</v>
      </c>
      <c r="AF23" s="1028"/>
      <c r="AG23" s="1028"/>
      <c r="AH23" s="1028"/>
      <c r="AI23" s="1028" t="s">
        <v>413</v>
      </c>
      <c r="AJ23" s="1028"/>
      <c r="AK23" s="1028"/>
      <c r="AL23" s="555"/>
      <c r="AM23" s="1028" t="s">
        <v>510</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459"/>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1"/>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391</v>
      </c>
      <c r="AF30" s="1028"/>
      <c r="AG30" s="1028"/>
      <c r="AH30" s="1028"/>
      <c r="AI30" s="1028" t="s">
        <v>413</v>
      </c>
      <c r="AJ30" s="1028"/>
      <c r="AK30" s="1028"/>
      <c r="AL30" s="555"/>
      <c r="AM30" s="1028" t="s">
        <v>510</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459"/>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1"/>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391</v>
      </c>
      <c r="AF37" s="1028"/>
      <c r="AG37" s="1028"/>
      <c r="AH37" s="1028"/>
      <c r="AI37" s="1028" t="s">
        <v>413</v>
      </c>
      <c r="AJ37" s="1028"/>
      <c r="AK37" s="1028"/>
      <c r="AL37" s="555"/>
      <c r="AM37" s="1028" t="s">
        <v>510</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459"/>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1"/>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391</v>
      </c>
      <c r="AF44" s="1028"/>
      <c r="AG44" s="1028"/>
      <c r="AH44" s="1028"/>
      <c r="AI44" s="1028" t="s">
        <v>413</v>
      </c>
      <c r="AJ44" s="1028"/>
      <c r="AK44" s="1028"/>
      <c r="AL44" s="555"/>
      <c r="AM44" s="1028" t="s">
        <v>510</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459"/>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1"/>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391</v>
      </c>
      <c r="AF51" s="1028"/>
      <c r="AG51" s="1028"/>
      <c r="AH51" s="1028"/>
      <c r="AI51" s="1028" t="s">
        <v>413</v>
      </c>
      <c r="AJ51" s="1028"/>
      <c r="AK51" s="1028"/>
      <c r="AL51" s="555"/>
      <c r="AM51" s="1028" t="s">
        <v>510</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459"/>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1"/>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391</v>
      </c>
      <c r="AF58" s="1028"/>
      <c r="AG58" s="1028"/>
      <c r="AH58" s="1028"/>
      <c r="AI58" s="1028" t="s">
        <v>413</v>
      </c>
      <c r="AJ58" s="1028"/>
      <c r="AK58" s="1028"/>
      <c r="AL58" s="555"/>
      <c r="AM58" s="1028" t="s">
        <v>510</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459"/>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1"/>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391</v>
      </c>
      <c r="AF65" s="1028"/>
      <c r="AG65" s="1028"/>
      <c r="AH65" s="1028"/>
      <c r="AI65" s="1028" t="s">
        <v>413</v>
      </c>
      <c r="AJ65" s="1028"/>
      <c r="AK65" s="1028"/>
      <c r="AL65" s="555"/>
      <c r="AM65" s="1028" t="s">
        <v>510</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459"/>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1"/>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横田 友子(yokota-tomoko.bq9)</dc:creator>
  <cp:lastModifiedBy>横田 友子(yokota-tomoko.bq9)</cp:lastModifiedBy>
  <cp:lastPrinted>2021-05-20T02:29:23Z</cp:lastPrinted>
  <dcterms:created xsi:type="dcterms:W3CDTF">2012-03-13T00:50:25Z</dcterms:created>
  <dcterms:modified xsi:type="dcterms:W3CDTF">2021-08-20T10:53:43Z</dcterms:modified>
</cp:coreProperties>
</file>