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6.19.240\共有フォルダ\03システム計画班\02システム計画係\13_R3年度\行政事業レビュー\04_最終報告\"/>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59" i="3"/>
  <c r="AY645" i="3"/>
  <c r="AY134" i="3"/>
  <c r="AY417" i="3"/>
  <c r="AY255" i="3"/>
  <c r="AY271" i="3"/>
  <c r="AY235" i="3"/>
  <c r="AY213"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<sst xmlns="http://schemas.openxmlformats.org/spreadsheetml/2006/main" count="2315" uniqueCount="699">
  <si>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</si>
  <si>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</si>
  <si>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</si>
  <si>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</si>
  <si>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</si>
  <si>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</si>
  <si>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</si>
  <si>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</si>
  <si>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</si>
  <si>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</si>
  <si>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</si>
  <si>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</si>
  <si>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</si>
  <si>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</si>
  <si>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</si>
  <si>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</si>
  <si>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</si>
  <si>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</si>
  <si>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</si>
  <si>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</si>
  <si>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</si>
  <si>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</si>
  <si>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</si>
  <si>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</si>
  <si>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</si>
  <si>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</si>
  <si>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</si>
  <si>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</si>
  <si>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</si>
  <si>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</si>
  <si>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</si>
  <si>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</si>
  <si>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</si>
  <si>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</si>
  <si>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</si>
  <si>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</si>
  <si>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</si>
  <si>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</si>
  <si>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</si>
  <si>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</si>
  <si>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</si>
  <si>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</si>
  <si>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</si>
  <si>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</si>
  <si>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</si>
  <si>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</si>
  <si>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</si>
  <si>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</si>
  <si>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</si>
  <si>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</si>
  <si>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</si>
  <si>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</si>
  <si>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</si>
  <si>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</si>
  <si>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</si>
  <si>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</si>
  <si>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</si>
  <si>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</si>
  <si>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</si>
  <si>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</si>
  <si>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</si>
  <si>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</si>
  <si>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</si>
  <si>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</si>
  <si>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</si>
  <si>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</si>
  <si>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</si>
  <si>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</si>
  <si>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</si>
  <si>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</si>
  <si>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</si>
  <si>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</si>
  <si>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</si>
  <si>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</si>
  <si>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</si>
  <si>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</si>
  <si>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</si>
  <si>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</si>
  <si>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</si>
  <si>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</si>
  <si>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</si>
  <si>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</si>
  <si>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</si>
  <si>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</si>
  <si>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</si>
  <si>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</si>
  <si>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</si>
  <si>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</si>
  <si>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</si>
  <si>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</si>
  <si>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</si>
  <si>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</si>
  <si>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</si>
  <si>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</si>
  <si>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</si>
  <si>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</si>
  <si>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</si>
  <si>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</si>
  <si>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</si>
  <si>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</si>
  <si>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</si>
  <si>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</si>
  <si>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</si>
  <si>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</si>
  <si>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</si>
  <si>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</si>
  <si>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</si>
  <si>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</si>
  <si>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</si>
  <si>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</si>
  <si>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</si>
  <si>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</si>
  <si>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</si>
  <si>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</si>
  <si>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</si>
  <si>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</si>
  <si>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</si>
  <si>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</si>
  <si>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</si>
  <si>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</si>
  <si>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</si>
  <si>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</si>
  <si>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</si>
  <si>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</si>
  <si>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</si>
  <si>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</si>
  <si>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</si>
  <si>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</si>
  <si>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</si>
  <si>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</si>
  <si>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</si>
  <si>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</si>
  <si>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</si>
  <si>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</si>
  <si>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</si>
  <si>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</si>
  <si>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</si>
  <si>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</si>
  <si>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</si>
  <si>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</si>
  <si>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</si>
  <si>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</si>
  <si>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</si>
  <si>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</si>
  <si>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</si>
  <si>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</si>
  <si>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</si>
  <si>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</si>
  <si>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</si>
  <si>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</si>
  <si>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</si>
  <si>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</si>
  <si>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</si>
  <si>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</si>
  <si>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</si>
  <si>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</si>
  <si>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</si>
  <si>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</si>
  <si>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</si>
  <si>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</si>
  <si>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</si>
  <si>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</si>
  <si>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</si>
  <si>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</si>
  <si>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</si>
  <si>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</si>
  <si>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</si>
  <si>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</si>
  <si>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</si>
  <si>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</si>
  <si>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</si>
  <si>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</si>
  <si>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</si>
  <si>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</si>
  <si>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</si>
  <si>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</si>
  <si>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</si>
  <si>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</si>
  <si>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</si>
  <si>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</si>
  <si>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</si>
  <si>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</si>
  <si>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</si>
  <si>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</si>
  <si>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</si>
  <si>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</si>
  <si>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</si>
  <si>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</si>
  <si>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</si>
  <si>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</si>
  <si>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</si>
  <si>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</si>
  <si>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</si>
  <si>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</si>
  <si>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</si>
  <si>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</si>
  <si>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</si>
  <si>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</si>
  <si>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</si>
  <si>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</si>
  <si>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</si>
  <si>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</si>
  <si>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</si>
  <si>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</si>
  <si>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</si>
  <si>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</si>
  <si>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</si>
  <si>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</si>
  <si>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</si>
  <si>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</si>
  <si>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</si>
  <si>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</si>
  <si>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</si>
  <si>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</si>
  <si>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</si>
  <si>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</si>
  <si>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</si>
  <si>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</si>
  <si>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</si>
  <si>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</si>
  <si>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</si>
  <si>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</si>
  <si>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</si>
  <si>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</si>
  <si>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</si>
  <si>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</si>
  <si>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</si>
  <si>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</si>
  <si>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</si>
  <si>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</si>
  <si>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</si>
  <si>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</si>
  <si>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</si>
  <si>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</si>
  <si>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</si>
  <si>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</si>
  <si>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</si>
  <si>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</si>
  <si>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</si>
  <si>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</si>
  <si>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</si>
  <si>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</si>
  <si>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</si>
  <si>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</si>
  <si>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</si>
  <si>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</si>
  <si>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</si>
  <si>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</si>
  <si>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</si>
  <si>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</si>
  <si>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</si>
  <si>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</si>
  <si>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</si>
  <si>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</si>
  <si>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</si>
  <si>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</si>
  <si>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</si>
  <si>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</si>
  <si>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</si>
  <si>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</si>
  <si>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</si>
  <si>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</si>
  <si>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</si>
  <si>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</si>
  <si>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</si>
  <si>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</si>
  <si>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</si>
  <si>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</si>
  <si>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</si>
  <si>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</si>
  <si>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</si>
  <si>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</si>
  <si>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</si>
  <si>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</si>
  <si>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</si>
  <si>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</si>
  <si>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</si>
  <si>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</si>
  <si>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</si>
  <si>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</si>
  <si>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</si>
  <si>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</si>
  <si>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</si>
  <si>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</si>
  <si>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</si>
  <si>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</si>
  <si>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</si>
  <si>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</si>
  <si>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</si>
  <si>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</si>
  <si>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</si>
  <si>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</si>
  <si>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</si>
  <si>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</si>
  <si>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</si>
  <si>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</si>
  <si>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</si>
  <si>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</si>
  <si>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</si>
  <si>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</si>
  <si>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</si>
  <si>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</si>
  <si>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</si>
  <si>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</si>
  <si>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</si>
  <si>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</si>
  <si>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</si>
  <si>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</si>
  <si>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</si>
  <si>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</si>
  <si>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</si>
  <si>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</si>
  <si>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</si>
  <si>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</si>
  <si>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</si>
  <si>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</si>
  <si>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</si>
  <si>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</si>
  <si>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</si>
  <si>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</si>
  <si>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</si>
  <si>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</si>
  <si>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</si>
  <si>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</si>
  <si>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</si>
  <si>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</si>
  <si>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</si>
  <si>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</si>
  <si>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</si>
  <si>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</si>
  <si>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</si>
  <si>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</si>
  <si>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</si>
  <si>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</si>
  <si>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</si>
  <si>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</si>
  <si>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</si>
  <si>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</si>
  <si>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</si>
  <si>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</si>
  <si>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</si>
  <si>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</si>
  <si>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</si>
  <si>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</si>
  <si>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</si>
  <si>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</si>
  <si>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</si>
  <si>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</si>
  <si>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</si>
  <si>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</si>
  <si>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</si>
  <si>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</si>
  <si>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</si>
  <si>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</si>
  <si>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</si>
  <si>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</si>
  <si>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</si>
  <si>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</si>
  <si>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</si>
  <si>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</si>
  <si>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</si>
  <si>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</si>
  <si>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</si>
  <si>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</si>
  <si>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</si>
  <si>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</si>
  <si>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</si>
  <si>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</si>
  <si>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</si>
  <si>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</si>
  <si>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</si>
  <si>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</si>
  <si>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</si>
  <si>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</si>
  <si>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</si>
  <si>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</si>
  <si>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</si>
  <si>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</si>
  <si>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</si>
  <si>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</si>
  <si>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</si>
  <si>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</si>
  <si>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</si>
  <si>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</si>
  <si>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</si>
  <si>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</si>
  <si>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</si>
  <si>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</si>
  <si>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</si>
  <si>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</si>
  <si>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</si>
  <si>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</si>
  <si>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</si>
  <si>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</si>
  <si>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</si>
  <si>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</si>
  <si>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</si>
  <si>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</si>
  <si>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</si>
  <si>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</si>
  <si>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</si>
  <si>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</si>
  <si>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</si>
  <si>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</si>
  <si>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</si>
  <si>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</si>
  <si>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</si>
  <si>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</si>
  <si>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</si>
  <si>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</si>
  <si>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</si>
  <si>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</si>
  <si>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</si>
  <si>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</si>
  <si>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</si>
  <si>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</si>
  <si>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</si>
  <si>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</si>
  <si>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</si>
  <si>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</si>
  <si>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</si>
  <si>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</si>
  <si>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</si>
  <si>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</si>
  <si>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</si>
  <si>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</si>
  <si>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</si>
  <si>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</si>
  <si>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</si>
  <si>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</si>
  <si>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</si>
  <si>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</si>
  <si>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</si>
  <si>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</si>
  <si>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</si>
  <si>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</si>
  <si>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</si>
  <si>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</si>
  <si>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</si>
  <si>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</si>
  <si>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</si>
  <si>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</si>
  <si>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</si>
  <si>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</si>
  <si>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</si>
  <si>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</si>
  <si>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</si>
  <si>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</si>
  <si>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</si>
  <si>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</si>
  <si>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</si>
  <si>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</si>
  <si>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</si>
  <si>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</si>
  <si>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</si>
  <si>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</si>
  <si>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</si>
  <si>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</si>
  <si>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</si>
  <si>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</si>
  <si>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</si>
  <si>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</si>
  <si>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</si>
  <si>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</si>
  <si>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</si>
  <si>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</si>
  <si>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</si>
  <si>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</si>
  <si>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</si>
  <si>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</si>
  <si>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</si>
  <si>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</si>
  <si>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</si>
  <si>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</si>
  <si>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</si>
  <si>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</si>
  <si>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</si>
  <si>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</si>
  <si>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</si>
  <si>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</si>
  <si>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</si>
  <si>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</si>
  <si>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</si>
  <si>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</si>
  <si>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</si>
  <si>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</si>
  <si>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</si>
  <si>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</si>
  <si>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</si>
  <si>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</si>
  <si>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</si>
  <si>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</si>
  <si>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</si>
  <si>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</si>
  <si>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</si>
  <si>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</si>
  <si>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</si>
  <si>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</si>
  <si>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</si>
  <si>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</si>
  <si>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</si>
  <si>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</si>
  <si>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</si>
  <si>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</si>
  <si>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</si>
  <si>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</si>
  <si>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</si>
  <si>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</si>
  <si>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</si>
  <si>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</si>
  <si>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</si>
  <si>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</si>
  <si>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</si>
  <si>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</si>
  <si>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</si>
  <si>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</si>
  <si>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</si>
  <si>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</si>
  <si>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</si>
  <si>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</si>
  <si>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</si>
  <si>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</si>
  <si>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</si>
  <si>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</si>
  <si>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</si>
  <si>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</si>
  <si>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</si>
  <si>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</si>
  <si>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</si>
  <si>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</si>
  <si>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</si>
  <si>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</si>
  <si>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</si>
  <si>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</si>
  <si>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</si>
  <si>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</si>
  <si>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</si>
  <si>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</si>
  <si>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</si>
  <si>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</si>
  <si>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</si>
  <si>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</si>
  <si>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</si>
  <si>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</si>
  <si>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</si>
  <si>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</si>
  <si>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</si>
  <si>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</si>
  <si>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</si>
  <si>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</si>
  <si>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</si>
  <si>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</si>
  <si>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</si>
  <si>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</si>
  <si>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</si>
  <si>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</si>
  <si>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</si>
  <si>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</si>
  <si>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</si>
  <si>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</si>
  <si>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</si>
  <si>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</si>
  <si>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</si>
  <si>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</si>
  <si>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</si>
  <si>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</si>
  <si>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</si>
  <si>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</si>
  <si>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</si>
  <si>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</si>
  <si>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</si>
  <si>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</si>
  <si>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</si>
  <si>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</si>
  <si>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</si>
  <si>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</si>
  <si>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</si>
  <si>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</si>
  <si>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</si>
  <si>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</si>
  <si>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</si>
  <si>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</si>
  <si>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</si>
  <si>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</si>
  <si>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</si>
  <si>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</si>
  <si>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</si>
  <si>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</si>
  <si>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</si>
  <si>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</si>
  <si>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</si>
  <si>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</si>
  <si>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</si>
  <si>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</si>
  <si>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</si>
  <si>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</si>
  <si>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</si>
  <si>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</si>
  <si>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</si>
  <si>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</si>
  <si>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</si>
  <si>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</si>
  <si>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</si>
  <si>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</si>
  <si>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</si>
  <si>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</si>
  <si>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</si>
  <si>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</si>
  <si>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</si>
  <si>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</si>
  <si>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</si>
  <si>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</si>
  <si>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</si>
  <si>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</si>
  <si>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</si>
  <si>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</si>
  <si>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</si>
  <si>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</si>
  <si>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</si>
  <si>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</si>
  <si>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</si>
  <si>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</si>
  <si>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</si>
  <si>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</si>
  <si>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</si>
  <si>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</si>
  <si>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</si>
  <si>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</si>
  <si>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</si>
  <si>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</si>
  <si>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</si>
  <si>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</si>
  <si>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上石神井庁舎の施設整備に必要な経費</t>
    <phoneticPr fontId="5"/>
  </si>
  <si>
    <t>労働基準局、職業安定局</t>
    <phoneticPr fontId="5"/>
  </si>
  <si>
    <t>労災保険業務課
労働市場センター業務室</t>
    <phoneticPr fontId="5"/>
  </si>
  <si>
    <t>労災保険業務課長
西岡 邦昭
労働市場センター業務室長
吉野　彰一</t>
    <rPh sb="9" eb="11">
      <t>ニシオカ</t>
    </rPh>
    <rPh sb="12" eb="14">
      <t>クニアキ</t>
    </rPh>
    <phoneticPr fontId="5"/>
  </si>
  <si>
    <t>厚生労働省</t>
  </si>
  <si>
    <t>厚生労働省</t>
    <phoneticPr fontId="5"/>
  </si>
  <si>
    <t>官公庁施設の建設等に関する法律第9条及び第11条</t>
    <phoneticPr fontId="5"/>
  </si>
  <si>
    <t>上石神井庁舎は、事務棟及び電算棟からなる庁舎であり、電算棟には労働行政に係るシステム及びその安定的な運用を行うための様々な設備、機器等が設置されている。必要な施設整備を行うことで円滑な行政事務の遂行及びシステムの安定稼働を行うことを目的とする。</t>
    <phoneticPr fontId="5"/>
  </si>
  <si>
    <t>-</t>
  </si>
  <si>
    <t>-</t>
    <phoneticPr fontId="5"/>
  </si>
  <si>
    <t>施設整備費（労災勘定）</t>
    <rPh sb="0" eb="2">
      <t>シセツ</t>
    </rPh>
    <rPh sb="2" eb="5">
      <t>セイビヒ</t>
    </rPh>
    <rPh sb="6" eb="8">
      <t>ロウサイ</t>
    </rPh>
    <rPh sb="8" eb="10">
      <t>カンジョウ</t>
    </rPh>
    <phoneticPr fontId="5"/>
  </si>
  <si>
    <t>施設整備費（雇用勘定）</t>
    <rPh sb="0" eb="2">
      <t>シセツ</t>
    </rPh>
    <rPh sb="2" eb="5">
      <t>セイビヒ</t>
    </rPh>
    <rPh sb="6" eb="8">
      <t>コヨウ</t>
    </rPh>
    <rPh sb="8" eb="10">
      <t>カンジョウ</t>
    </rPh>
    <phoneticPr fontId="5"/>
  </si>
  <si>
    <t>予定された工事を予定時期間内に実施する。</t>
    <phoneticPr fontId="5"/>
  </si>
  <si>
    <t>予定期間内に完了した工事件数</t>
    <phoneticPr fontId="5"/>
  </si>
  <si>
    <t>件</t>
    <rPh sb="0" eb="1">
      <t>ケン</t>
    </rPh>
    <phoneticPr fontId="5"/>
  </si>
  <si>
    <t>工事完了報告</t>
    <phoneticPr fontId="5"/>
  </si>
  <si>
    <t>工事実施件数</t>
    <phoneticPr fontId="5"/>
  </si>
  <si>
    <t>単位当たりコスト＝X／Y
X：「執行額（単位：百万円）」
Y：「工事件数」　　　　　</t>
    <phoneticPr fontId="5"/>
  </si>
  <si>
    <t>X/Y</t>
    <phoneticPr fontId="5"/>
  </si>
  <si>
    <t>百万円</t>
    <rPh sb="0" eb="1">
      <t>ヒャク</t>
    </rPh>
    <rPh sb="1" eb="3">
      <t>マンエン</t>
    </rPh>
    <phoneticPr fontId="5"/>
  </si>
  <si>
    <t>225,072,000
／３</t>
    <phoneticPr fontId="5"/>
  </si>
  <si>
    <t>234,960,000
／２</t>
    <phoneticPr fontId="5"/>
  </si>
  <si>
    <t>－</t>
    <phoneticPr fontId="5"/>
  </si>
  <si>
    <t>○</t>
  </si>
  <si>
    <t>全国の労働局で利用する労働行政システムを管理する施設の整備であり、国民や社会のニーズを反映している。</t>
    <phoneticPr fontId="5"/>
  </si>
  <si>
    <t>国が所有する施設であり、国が主体として実施すべき事業である。</t>
    <phoneticPr fontId="5"/>
  </si>
  <si>
    <t>労働行政の効率的な実施のためシステムが使用されており、当該システムを設置する施設の整備事業であり優先度は高い。</t>
    <phoneticPr fontId="5"/>
  </si>
  <si>
    <t>無</t>
  </si>
  <si>
    <t>一般競争入札を行ったところ４件の応札があった。</t>
    <phoneticPr fontId="5"/>
  </si>
  <si>
    <t>労働行政の効率的な実施のためにシステムを管理しており、労働保険特別会計で整備事業の費用を負担することは妥当である。</t>
    <phoneticPr fontId="5"/>
  </si>
  <si>
    <t>一般競争入札（最低価格落札方式）による調達であるためコスト等の水準は妥当である。</t>
    <phoneticPr fontId="5"/>
  </si>
  <si>
    <t>‐</t>
  </si>
  <si>
    <t>施設の整備事業に限られている。</t>
    <phoneticPr fontId="5"/>
  </si>
  <si>
    <t>一般競争入札（最低価格落札方式）により、適切な費用で事業を実施した。</t>
    <phoneticPr fontId="5"/>
  </si>
  <si>
    <t>令和２年度内に予定していた１件の事業が完了し、成果目標を達成した。</t>
    <phoneticPr fontId="5"/>
  </si>
  <si>
    <t>活動実績は当初の見込みどおりである。</t>
    <phoneticPr fontId="5"/>
  </si>
  <si>
    <t>増設、更新した空調機は電算室の室温維持に活用している。</t>
    <phoneticPr fontId="5"/>
  </si>
  <si>
    <t>・低コスト、複数業者応札を実施するため、一般競争入札、長めの公示期間の設定、関係業者への声かけ等に努める。</t>
    <phoneticPr fontId="5"/>
  </si>
  <si>
    <t>点検対象外</t>
    <phoneticPr fontId="5"/>
  </si>
  <si>
    <t>厚生労働省（新29-0059）</t>
    <phoneticPr fontId="5"/>
  </si>
  <si>
    <t>926</t>
    <phoneticPr fontId="5"/>
  </si>
  <si>
    <t>施設整備費</t>
    <phoneticPr fontId="5"/>
  </si>
  <si>
    <t>A.株式会社イシイ設備工業</t>
    <phoneticPr fontId="5"/>
  </si>
  <si>
    <t>上石神井庁舎電算棟空調機器の更新工事</t>
    <phoneticPr fontId="5"/>
  </si>
  <si>
    <t>株式会社　イシイ設備工業</t>
    <phoneticPr fontId="5"/>
  </si>
  <si>
    <t>151,224,000
／2</t>
    <phoneticPr fontId="5"/>
  </si>
  <si>
    <t>・一般競争入札により低コストで調達できた結果として執行率が62パーセントとなったものであり、適切かつ効率的に事業を行った。
・空調機器の更新、増設工事について、周辺の機器や中央監視装置に影響を及ぼさずに予定期間内に工事完了した。</t>
    <phoneticPr fontId="5"/>
  </si>
  <si>
    <t>厚労</t>
  </si>
  <si>
    <t>空調機器更新工事の落札価格が最低入札価格を下回ったため。</t>
    <rPh sb="0" eb="2">
      <t>クウチョウ</t>
    </rPh>
    <rPh sb="2" eb="4">
      <t>キキ</t>
    </rPh>
    <rPh sb="4" eb="6">
      <t>コウシン</t>
    </rPh>
    <rPh sb="6" eb="8">
      <t>コウジ</t>
    </rPh>
    <rPh sb="9" eb="11">
      <t>ラクサツ</t>
    </rPh>
    <rPh sb="11" eb="13">
      <t>カカク</t>
    </rPh>
    <rPh sb="14" eb="16">
      <t>サイテイ</t>
    </rPh>
    <rPh sb="16" eb="18">
      <t>ニュウサツ</t>
    </rPh>
    <rPh sb="18" eb="20">
      <t>カカク</t>
    </rPh>
    <rPh sb="21" eb="23">
      <t>シタマワ</t>
    </rPh>
    <phoneticPr fontId="5"/>
  </si>
  <si>
    <t>△</t>
  </si>
  <si>
    <t>－</t>
    <phoneticPr fontId="5"/>
  </si>
  <si>
    <t>32,340,000
／1</t>
    <phoneticPr fontId="5"/>
  </si>
  <si>
    <t>-</t>
    <phoneticPr fontId="5"/>
  </si>
  <si>
    <t>いずれの政策にも関連しない事業</t>
    <rPh sb="4" eb="6">
      <t>セイサク</t>
    </rPh>
    <rPh sb="8" eb="10">
      <t>カンレン</t>
    </rPh>
    <rPh sb="13" eb="15">
      <t>ジギョウ</t>
    </rPh>
    <phoneticPr fontId="5"/>
  </si>
  <si>
    <t>新29-0067</t>
    <phoneticPr fontId="5"/>
  </si>
  <si>
    <t>－</t>
  </si>
  <si>
    <t>－</t>
    <phoneticPr fontId="5"/>
  </si>
  <si>
    <t>-</t>
    <phoneticPr fontId="5"/>
  </si>
  <si>
    <t>-</t>
    <phoneticPr fontId="5"/>
  </si>
  <si>
    <t>上石神井庁舎においては、個々の設備等の不具合発生頻度（耐用年数）や緊急度により、時宜に応じた計画的な改修や更新等を実施している。本年度においても前年度同様に、電算棟において経年劣化した設備機器の更新を行う等の施設整備を行う。</t>
    <rPh sb="64" eb="65">
      <t>ホン</t>
    </rPh>
    <phoneticPr fontId="5"/>
  </si>
  <si>
    <t>-</t>
    <phoneticPr fontId="5"/>
  </si>
  <si>
    <t>事業内容の一部改善</t>
  </si>
  <si>
    <t>執行率を勘案して、予算額の縮減について検討すること。</t>
  </si>
  <si>
    <t>-</t>
    <phoneticPr fontId="5"/>
  </si>
  <si>
    <t>-</t>
    <phoneticPr fontId="5"/>
  </si>
  <si>
    <t>執行等改善</t>
  </si>
  <si>
    <t>令和４年度概算要求においては、経年劣化による故障リスク等を踏まえつつ、システムの安定稼働に資する案件のみ予算を計上し、また予算規模が適切な額となるよう精査し改善を行うこととする。また公示期間及び履行期間を十分に確保する等一者応札への対策を実施し、引き続き一般競争入札を行うことにより競争環境の向上に努める。</t>
    <rPh sb="40" eb="42">
      <t>アンテイ</t>
    </rPh>
    <rPh sb="42" eb="44">
      <t>カドウ</t>
    </rPh>
    <rPh sb="45" eb="46">
      <t>シ</t>
    </rPh>
    <rPh sb="48" eb="50">
      <t>アンケン</t>
    </rPh>
    <rPh sb="61" eb="63">
      <t>ヨサン</t>
    </rPh>
    <rPh sb="63" eb="65">
      <t>キボ</t>
    </rPh>
    <rPh sb="69" eb="70">
      <t>ガク</t>
    </rPh>
    <rPh sb="75" eb="77">
      <t>セイサ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</si>
</sst>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33618</xdr:colOff>
      <xdr:row>748</xdr:row>
      <xdr:rowOff>44824</xdr:rowOff>
    </xdr:from>
    <xdr:to>
      <xdr:col>37</xdr:col>
      <xdr:colOff>56029</xdr:colOff>
      <xdr:row>750</xdr:row>
      <xdr:rowOff>318808</xdr:rowOff>
    </xdr:to>
    <xdr:sp macro="" textlink="">
      <xdr:nvSpPr>
        <xdr:cNvPr id="2" name="正方形/長方形 1"/>
        <xdr:cNvSpPr/>
      </xdr:nvSpPr>
      <xdr:spPr>
        <a:xfrm>
          <a:off x="4672853" y="37842265"/>
          <a:ext cx="2846294" cy="9687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ja-JP" altLang="en-US" sz="1400"/>
            <a:t>厚生労働省</a:t>
          </a:r>
          <a:endParaRPr kumimoji="1" lang="en-US" altLang="ja-JP" sz="1400"/>
        </a:p>
        <a:p>
          <a:pPr algn="ctr"/>
          <a:r>
            <a:rPr kumimoji="1" lang="ja-JP" altLang="en-US" sz="1400"/>
            <a:t>３２百万円　</a:t>
          </a:r>
        </a:p>
      </xdr:txBody>
    </xdr:sp>
    <xdr:clientData/>
  </xdr:twoCellAnchor>
  <xdr:twoCellAnchor>
    <xdr:from>
      <xdr:col>24</xdr:col>
      <xdr:colOff>89648</xdr:colOff>
      <xdr:row>751</xdr:row>
      <xdr:rowOff>145677</xdr:rowOff>
    </xdr:from>
    <xdr:to>
      <xdr:col>33</xdr:col>
      <xdr:colOff>67237</xdr:colOff>
      <xdr:row>752</xdr:row>
      <xdr:rowOff>100853</xdr:rowOff>
    </xdr:to>
    <xdr:sp macro="" textlink="">
      <xdr:nvSpPr>
        <xdr:cNvPr id="3" name="正方形/長方形 2"/>
        <xdr:cNvSpPr/>
      </xdr:nvSpPr>
      <xdr:spPr>
        <a:xfrm>
          <a:off x="4930589" y="38985265"/>
          <a:ext cx="1792942" cy="30255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機器設備の更新等</a:t>
          </a:r>
          <a:endParaRPr kumimoji="1" lang="en-US" altLang="ja-JP" sz="1400"/>
        </a:p>
      </xdr:txBody>
    </xdr:sp>
    <xdr:clientData/>
  </xdr:twoCellAnchor>
  <xdr:twoCellAnchor>
    <xdr:from>
      <xdr:col>23</xdr:col>
      <xdr:colOff>123266</xdr:colOff>
      <xdr:row>751</xdr:row>
      <xdr:rowOff>56029</xdr:rowOff>
    </xdr:from>
    <xdr:to>
      <xdr:col>33</xdr:col>
      <xdr:colOff>134473</xdr:colOff>
      <xdr:row>752</xdr:row>
      <xdr:rowOff>134469</xdr:rowOff>
    </xdr:to>
    <xdr:sp macro="" textlink="">
      <xdr:nvSpPr>
        <xdr:cNvPr id="4" name="大かっこ 3"/>
        <xdr:cNvSpPr/>
      </xdr:nvSpPr>
      <xdr:spPr>
        <a:xfrm>
          <a:off x="4762501" y="38895617"/>
          <a:ext cx="2028266" cy="4258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56030</xdr:colOff>
      <xdr:row>753</xdr:row>
      <xdr:rowOff>179295</xdr:rowOff>
    </xdr:from>
    <xdr:to>
      <xdr:col>27</xdr:col>
      <xdr:colOff>100855</xdr:colOff>
      <xdr:row>754</xdr:row>
      <xdr:rowOff>134472</xdr:rowOff>
    </xdr:to>
    <xdr:sp macro="" textlink="">
      <xdr:nvSpPr>
        <xdr:cNvPr id="5" name="正方形/長方形 4"/>
        <xdr:cNvSpPr/>
      </xdr:nvSpPr>
      <xdr:spPr>
        <a:xfrm>
          <a:off x="2879912" y="39713648"/>
          <a:ext cx="2667002" cy="30255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一般競争入札（最低価格）</a:t>
          </a:r>
          <a:endParaRPr kumimoji="1" lang="en-US" altLang="ja-JP" sz="1400"/>
        </a:p>
      </xdr:txBody>
    </xdr:sp>
    <xdr:clientData/>
  </xdr:twoCellAnchor>
  <xdr:twoCellAnchor>
    <xdr:from>
      <xdr:col>22</xdr:col>
      <xdr:colOff>100854</xdr:colOff>
      <xdr:row>756</xdr:row>
      <xdr:rowOff>168087</xdr:rowOff>
    </xdr:from>
    <xdr:to>
      <xdr:col>36</xdr:col>
      <xdr:colOff>20732</xdr:colOff>
      <xdr:row>759</xdr:row>
      <xdr:rowOff>78440</xdr:rowOff>
    </xdr:to>
    <xdr:sp macro="" textlink="">
      <xdr:nvSpPr>
        <xdr:cNvPr id="6" name="正方形/長方形 5"/>
        <xdr:cNvSpPr/>
      </xdr:nvSpPr>
      <xdr:spPr>
        <a:xfrm>
          <a:off x="4538383" y="40744587"/>
          <a:ext cx="2743761" cy="952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p>
        <a:p>
          <a:pPr algn="ctr"/>
          <a:r>
            <a:rPr kumimoji="1" lang="en-US" altLang="ja-JP" sz="1400"/>
            <a:t>A.</a:t>
          </a:r>
          <a:r>
            <a:rPr kumimoji="1" lang="ja-JP" altLang="en-US" sz="1400"/>
            <a:t>民間企業等</a:t>
          </a:r>
          <a:endParaRPr kumimoji="1" lang="en-US" altLang="ja-JP" sz="1400"/>
        </a:p>
        <a:p>
          <a:pPr algn="ctr"/>
          <a:r>
            <a:rPr kumimoji="1" lang="ja-JP" altLang="en-US" sz="1400"/>
            <a:t>３２百万円</a:t>
          </a:r>
          <a:endParaRPr kumimoji="1" lang="en-US" altLang="ja-JP" sz="1400"/>
        </a:p>
        <a:p>
          <a:pPr algn="ctr"/>
          <a:endParaRPr kumimoji="1" lang="ja-JP" altLang="en-US" sz="1400"/>
        </a:p>
      </xdr:txBody>
    </xdr:sp>
    <xdr:clientData/>
  </xdr:twoCellAnchor>
  <xdr:twoCellAnchor>
    <xdr:from>
      <xdr:col>29</xdr:col>
      <xdr:colOff>33617</xdr:colOff>
      <xdr:row>752</xdr:row>
      <xdr:rowOff>268942</xdr:rowOff>
    </xdr:from>
    <xdr:to>
      <xdr:col>31</xdr:col>
      <xdr:colOff>114837</xdr:colOff>
      <xdr:row>755</xdr:row>
      <xdr:rowOff>205203</xdr:rowOff>
    </xdr:to>
    <xdr:sp macro="" textlink="">
      <xdr:nvSpPr>
        <xdr:cNvPr id="7" name="下矢印 6"/>
        <xdr:cNvSpPr/>
      </xdr:nvSpPr>
      <xdr:spPr>
        <a:xfrm>
          <a:off x="5883088" y="39455913"/>
          <a:ext cx="484631" cy="978408"/>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326</v>
      </c>
      <c r="AJ2" s="926" t="s">
        <v>679</v>
      </c>
      <c r="AK2" s="926"/>
      <c r="AL2" s="926"/>
      <c r="AM2" s="926"/>
      <c r="AN2" s="83" t="s">
        <v>326</v>
      </c>
      <c r="AO2" s="926">
        <v>20</v>
      </c>
      <c r="AP2" s="926"/>
      <c r="AQ2" s="926"/>
      <c r="AR2" s="84" t="s">
        <v>631</v>
      </c>
      <c r="AS2" s="932">
        <v>1050</v>
      </c>
      <c r="AT2" s="932"/>
      <c r="AU2" s="932"/>
      <c r="AV2" s="83" t="str">
        <f>IF(AW2="","","-")</f>
        <v>-</v>
      </c>
      <c r="AW2" s="892">
        <v>0</v>
      </c>
      <c r="AX2" s="892"/>
    </row>
    <row r="3" spans="1:50" ht="21" customHeight="1" thickBot="1" x14ac:dyDescent="0.2">
      <c r="A3" s="848" t="s">
        <v>624</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637</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632</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633</v>
      </c>
      <c r="AF4" s="672"/>
      <c r="AG4" s="672"/>
      <c r="AH4" s="672"/>
      <c r="AI4" s="672"/>
      <c r="AJ4" s="672"/>
      <c r="AK4" s="672"/>
      <c r="AL4" s="672"/>
      <c r="AM4" s="672"/>
      <c r="AN4" s="672"/>
      <c r="AO4" s="672"/>
      <c r="AP4" s="673"/>
      <c r="AQ4" s="674" t="s">
        <v>2</v>
      </c>
      <c r="AR4" s="669"/>
      <c r="AS4" s="669"/>
      <c r="AT4" s="669"/>
      <c r="AU4" s="669"/>
      <c r="AV4" s="669"/>
      <c r="AW4" s="669"/>
      <c r="AX4" s="675"/>
    </row>
    <row r="5" spans="1:50" ht="54.75" customHeight="1" x14ac:dyDescent="0.15">
      <c r="A5" s="676" t="s">
        <v>66</v>
      </c>
      <c r="B5" s="677"/>
      <c r="C5" s="677"/>
      <c r="D5" s="677"/>
      <c r="E5" s="677"/>
      <c r="F5" s="678"/>
      <c r="G5" s="820" t="s">
        <v>427</v>
      </c>
      <c r="H5" s="821"/>
      <c r="I5" s="821"/>
      <c r="J5" s="821"/>
      <c r="K5" s="821"/>
      <c r="L5" s="821"/>
      <c r="M5" s="822" t="s">
        <v>65</v>
      </c>
      <c r="N5" s="823"/>
      <c r="O5" s="823"/>
      <c r="P5" s="823"/>
      <c r="Q5" s="823"/>
      <c r="R5" s="824"/>
      <c r="S5" s="825" t="s">
        <v>69</v>
      </c>
      <c r="T5" s="821"/>
      <c r="U5" s="821"/>
      <c r="V5" s="821"/>
      <c r="W5" s="821"/>
      <c r="X5" s="826"/>
      <c r="Y5" s="682" t="s">
        <v>3</v>
      </c>
      <c r="Z5" s="527"/>
      <c r="AA5" s="527"/>
      <c r="AB5" s="527"/>
      <c r="AC5" s="527"/>
      <c r="AD5" s="528"/>
      <c r="AE5" s="683" t="s">
        <v>634</v>
      </c>
      <c r="AF5" s="683"/>
      <c r="AG5" s="683"/>
      <c r="AH5" s="683"/>
      <c r="AI5" s="683"/>
      <c r="AJ5" s="683"/>
      <c r="AK5" s="683"/>
      <c r="AL5" s="683"/>
      <c r="AM5" s="683"/>
      <c r="AN5" s="683"/>
      <c r="AO5" s="683"/>
      <c r="AP5" s="684"/>
      <c r="AQ5" s="685" t="s">
        <v>635</v>
      </c>
      <c r="AR5" s="686"/>
      <c r="AS5" s="686"/>
      <c r="AT5" s="686"/>
      <c r="AU5" s="686"/>
      <c r="AV5" s="686"/>
      <c r="AW5" s="686"/>
      <c r="AX5" s="687"/>
    </row>
    <row r="6" spans="1:50" ht="39" customHeight="1" x14ac:dyDescent="0.15">
      <c r="A6" s="690" t="s">
        <v>4</v>
      </c>
      <c r="B6" s="691"/>
      <c r="C6" s="691"/>
      <c r="D6" s="691"/>
      <c r="E6" s="691"/>
      <c r="F6" s="691"/>
      <c r="G6" s="374" t="str">
        <f>入力規則等!F39</f>
        <v>労働保険特別会計労災勘定、労働保険特別会計雇用勘定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638</v>
      </c>
      <c r="H7" s="483"/>
      <c r="I7" s="483"/>
      <c r="J7" s="483"/>
      <c r="K7" s="483"/>
      <c r="L7" s="483"/>
      <c r="M7" s="483"/>
      <c r="N7" s="483"/>
      <c r="O7" s="483"/>
      <c r="P7" s="483"/>
      <c r="Q7" s="483"/>
      <c r="R7" s="483"/>
      <c r="S7" s="483"/>
      <c r="T7" s="483"/>
      <c r="U7" s="483"/>
      <c r="V7" s="483"/>
      <c r="W7" s="483"/>
      <c r="X7" s="484"/>
      <c r="Y7" s="904" t="s">
        <v>309</v>
      </c>
      <c r="Z7" s="424"/>
      <c r="AA7" s="424"/>
      <c r="AB7" s="424"/>
      <c r="AC7" s="424"/>
      <c r="AD7" s="905"/>
      <c r="AE7" s="893" t="s">
        <v>682</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639</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8" t="s">
        <v>691</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230</v>
      </c>
      <c r="Q13" s="642"/>
      <c r="R13" s="642"/>
      <c r="S13" s="642"/>
      <c r="T13" s="642"/>
      <c r="U13" s="642"/>
      <c r="V13" s="643"/>
      <c r="W13" s="641">
        <v>419</v>
      </c>
      <c r="X13" s="642"/>
      <c r="Y13" s="642"/>
      <c r="Z13" s="642"/>
      <c r="AA13" s="642"/>
      <c r="AB13" s="642"/>
      <c r="AC13" s="643"/>
      <c r="AD13" s="641">
        <v>57</v>
      </c>
      <c r="AE13" s="642"/>
      <c r="AF13" s="642"/>
      <c r="AG13" s="642"/>
      <c r="AH13" s="642"/>
      <c r="AI13" s="642"/>
      <c r="AJ13" s="643"/>
      <c r="AK13" s="641">
        <v>151</v>
      </c>
      <c r="AL13" s="642"/>
      <c r="AM13" s="642"/>
      <c r="AN13" s="642"/>
      <c r="AO13" s="642"/>
      <c r="AP13" s="642"/>
      <c r="AQ13" s="643"/>
      <c r="AR13" s="901">
        <v>251</v>
      </c>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641</v>
      </c>
      <c r="Q14" s="642"/>
      <c r="R14" s="642"/>
      <c r="S14" s="642"/>
      <c r="T14" s="642"/>
      <c r="U14" s="642"/>
      <c r="V14" s="643"/>
      <c r="W14" s="641" t="s">
        <v>641</v>
      </c>
      <c r="X14" s="642"/>
      <c r="Y14" s="642"/>
      <c r="Z14" s="642"/>
      <c r="AA14" s="642"/>
      <c r="AB14" s="642"/>
      <c r="AC14" s="643"/>
      <c r="AD14" s="641" t="s">
        <v>641</v>
      </c>
      <c r="AE14" s="642"/>
      <c r="AF14" s="642"/>
      <c r="AG14" s="642"/>
      <c r="AH14" s="642"/>
      <c r="AI14" s="642"/>
      <c r="AJ14" s="643"/>
      <c r="AK14" s="641" t="s">
        <v>641</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641</v>
      </c>
      <c r="Q15" s="642"/>
      <c r="R15" s="642"/>
      <c r="S15" s="642"/>
      <c r="T15" s="642"/>
      <c r="U15" s="642"/>
      <c r="V15" s="643"/>
      <c r="W15" s="641" t="s">
        <v>641</v>
      </c>
      <c r="X15" s="642"/>
      <c r="Y15" s="642"/>
      <c r="Z15" s="642"/>
      <c r="AA15" s="642"/>
      <c r="AB15" s="642"/>
      <c r="AC15" s="643"/>
      <c r="AD15" s="641" t="s">
        <v>641</v>
      </c>
      <c r="AE15" s="642"/>
      <c r="AF15" s="642"/>
      <c r="AG15" s="642"/>
      <c r="AH15" s="642"/>
      <c r="AI15" s="642"/>
      <c r="AJ15" s="643"/>
      <c r="AK15" s="641" t="s">
        <v>641</v>
      </c>
      <c r="AL15" s="642"/>
      <c r="AM15" s="642"/>
      <c r="AN15" s="642"/>
      <c r="AO15" s="642"/>
      <c r="AP15" s="642"/>
      <c r="AQ15" s="643"/>
      <c r="AR15" s="641" t="s">
        <v>641</v>
      </c>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641</v>
      </c>
      <c r="Q16" s="642"/>
      <c r="R16" s="642"/>
      <c r="S16" s="642"/>
      <c r="T16" s="642"/>
      <c r="U16" s="642"/>
      <c r="V16" s="643"/>
      <c r="W16" s="641" t="s">
        <v>641</v>
      </c>
      <c r="X16" s="642"/>
      <c r="Y16" s="642"/>
      <c r="Z16" s="642"/>
      <c r="AA16" s="642"/>
      <c r="AB16" s="642"/>
      <c r="AC16" s="643"/>
      <c r="AD16" s="641" t="s">
        <v>641</v>
      </c>
      <c r="AE16" s="642"/>
      <c r="AF16" s="642"/>
      <c r="AG16" s="642"/>
      <c r="AH16" s="642"/>
      <c r="AI16" s="642"/>
      <c r="AJ16" s="643"/>
      <c r="AK16" s="641" t="s">
        <v>641</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641</v>
      </c>
      <c r="Q17" s="642"/>
      <c r="R17" s="642"/>
      <c r="S17" s="642"/>
      <c r="T17" s="642"/>
      <c r="U17" s="642"/>
      <c r="V17" s="643"/>
      <c r="W17" s="641"/>
      <c r="X17" s="642"/>
      <c r="Y17" s="642"/>
      <c r="Z17" s="642"/>
      <c r="AA17" s="642"/>
      <c r="AB17" s="642"/>
      <c r="AC17" s="643"/>
      <c r="AD17" s="641"/>
      <c r="AE17" s="642"/>
      <c r="AF17" s="642"/>
      <c r="AG17" s="642"/>
      <c r="AH17" s="642"/>
      <c r="AI17" s="642"/>
      <c r="AJ17" s="643"/>
      <c r="AK17" s="641"/>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230</v>
      </c>
      <c r="Q18" s="860"/>
      <c r="R18" s="860"/>
      <c r="S18" s="860"/>
      <c r="T18" s="860"/>
      <c r="U18" s="860"/>
      <c r="V18" s="861"/>
      <c r="W18" s="859">
        <f>SUM(W13:AC17)</f>
        <v>419</v>
      </c>
      <c r="X18" s="860"/>
      <c r="Y18" s="860"/>
      <c r="Z18" s="860"/>
      <c r="AA18" s="860"/>
      <c r="AB18" s="860"/>
      <c r="AC18" s="861"/>
      <c r="AD18" s="859">
        <f>SUM(AD13:AJ17)</f>
        <v>57</v>
      </c>
      <c r="AE18" s="860"/>
      <c r="AF18" s="860"/>
      <c r="AG18" s="860"/>
      <c r="AH18" s="860"/>
      <c r="AI18" s="860"/>
      <c r="AJ18" s="861"/>
      <c r="AK18" s="859">
        <f>SUM(AK13:AQ17)</f>
        <v>151</v>
      </c>
      <c r="AL18" s="860"/>
      <c r="AM18" s="860"/>
      <c r="AN18" s="860"/>
      <c r="AO18" s="860"/>
      <c r="AP18" s="860"/>
      <c r="AQ18" s="861"/>
      <c r="AR18" s="859">
        <f>SUM(AR13:AX17)</f>
        <v>251</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225</v>
      </c>
      <c r="Q19" s="642"/>
      <c r="R19" s="642"/>
      <c r="S19" s="642"/>
      <c r="T19" s="642"/>
      <c r="U19" s="642"/>
      <c r="V19" s="643"/>
      <c r="W19" s="641">
        <v>235</v>
      </c>
      <c r="X19" s="642"/>
      <c r="Y19" s="642"/>
      <c r="Z19" s="642"/>
      <c r="AA19" s="642"/>
      <c r="AB19" s="642"/>
      <c r="AC19" s="643"/>
      <c r="AD19" s="641">
        <v>32</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0.97826086956521741</v>
      </c>
      <c r="Q20" s="301"/>
      <c r="R20" s="301"/>
      <c r="S20" s="301"/>
      <c r="T20" s="301"/>
      <c r="U20" s="301"/>
      <c r="V20" s="301"/>
      <c r="W20" s="301">
        <f t="shared" ref="W20" si="0">IF(W18=0, "-", SUM(W19)/W18)</f>
        <v>0.56085918854415273</v>
      </c>
      <c r="X20" s="301"/>
      <c r="Y20" s="301"/>
      <c r="Z20" s="301"/>
      <c r="AA20" s="301"/>
      <c r="AB20" s="301"/>
      <c r="AC20" s="301"/>
      <c r="AD20" s="301">
        <f t="shared" ref="AD20" si="1">IF(AD18=0, "-", SUM(AD19)/AD18)</f>
        <v>0.56140350877192979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274</v>
      </c>
      <c r="H21" s="300"/>
      <c r="I21" s="300"/>
      <c r="J21" s="300"/>
      <c r="K21" s="300"/>
      <c r="L21" s="300"/>
      <c r="M21" s="300"/>
      <c r="N21" s="300"/>
      <c r="O21" s="300"/>
      <c r="P21" s="301">
        <f>IF(P19=0, "-", SUM(P19)/SUM(P13,P14))</f>
        <v>0.97826086956521741</v>
      </c>
      <c r="Q21" s="301"/>
      <c r="R21" s="301"/>
      <c r="S21" s="301"/>
      <c r="T21" s="301"/>
      <c r="U21" s="301"/>
      <c r="V21" s="301"/>
      <c r="W21" s="301">
        <f t="shared" ref="W21" si="2">IF(W19=0, "-", SUM(W19)/SUM(W13,W14))</f>
        <v>0.56085918854415273</v>
      </c>
      <c r="X21" s="301"/>
      <c r="Y21" s="301"/>
      <c r="Z21" s="301"/>
      <c r="AA21" s="301"/>
      <c r="AB21" s="301"/>
      <c r="AC21" s="301"/>
      <c r="AD21" s="301">
        <f t="shared" ref="AD21" si="3">IF(AD19=0, "-", SUM(AD19)/SUM(AD13,AD14))</f>
        <v>0.56140350877192979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629</v>
      </c>
      <c r="B22" s="955"/>
      <c r="C22" s="955"/>
      <c r="D22" s="955"/>
      <c r="E22" s="955"/>
      <c r="F22" s="956"/>
      <c r="G22" s="950" t="s">
        <v>254</v>
      </c>
      <c r="H22" s="207"/>
      <c r="I22" s="207"/>
      <c r="J22" s="207"/>
      <c r="K22" s="207"/>
      <c r="L22" s="207"/>
      <c r="M22" s="207"/>
      <c r="N22" s="207"/>
      <c r="O22" s="208"/>
      <c r="P22" s="915" t="s">
        <v>627</v>
      </c>
      <c r="Q22" s="207"/>
      <c r="R22" s="207"/>
      <c r="S22" s="207"/>
      <c r="T22" s="207"/>
      <c r="U22" s="207"/>
      <c r="V22" s="208"/>
      <c r="W22" s="915" t="s">
        <v>628</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642</v>
      </c>
      <c r="H23" s="952"/>
      <c r="I23" s="952"/>
      <c r="J23" s="952"/>
      <c r="K23" s="952"/>
      <c r="L23" s="952"/>
      <c r="M23" s="952"/>
      <c r="N23" s="952"/>
      <c r="O23" s="953"/>
      <c r="P23" s="901">
        <v>75</v>
      </c>
      <c r="Q23" s="902"/>
      <c r="R23" s="902"/>
      <c r="S23" s="902"/>
      <c r="T23" s="902"/>
      <c r="U23" s="902"/>
      <c r="V23" s="916"/>
      <c r="W23" s="901">
        <v>125</v>
      </c>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643</v>
      </c>
      <c r="H24" s="918"/>
      <c r="I24" s="918"/>
      <c r="J24" s="918"/>
      <c r="K24" s="918"/>
      <c r="L24" s="918"/>
      <c r="M24" s="918"/>
      <c r="N24" s="918"/>
      <c r="O24" s="919"/>
      <c r="P24" s="641">
        <v>76</v>
      </c>
      <c r="Q24" s="642"/>
      <c r="R24" s="642"/>
      <c r="S24" s="642"/>
      <c r="T24" s="642"/>
      <c r="U24" s="642"/>
      <c r="V24" s="643"/>
      <c r="W24" s="641">
        <v>126</v>
      </c>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151</v>
      </c>
      <c r="Q29" s="642"/>
      <c r="R29" s="642"/>
      <c r="S29" s="642"/>
      <c r="T29" s="642"/>
      <c r="U29" s="642"/>
      <c r="V29" s="643"/>
      <c r="W29" s="933">
        <f>AR13</f>
        <v>251</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310</v>
      </c>
      <c r="AF30" s="840"/>
      <c r="AG30" s="840"/>
      <c r="AH30" s="841"/>
      <c r="AI30" s="896" t="s">
        <v>332</v>
      </c>
      <c r="AJ30" s="896"/>
      <c r="AK30" s="896"/>
      <c r="AL30" s="839"/>
      <c r="AM30" s="896" t="s">
        <v>429</v>
      </c>
      <c r="AN30" s="896"/>
      <c r="AO30" s="896"/>
      <c r="AP30" s="839"/>
      <c r="AQ30" s="751" t="s">
        <v>184</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690</v>
      </c>
      <c r="AR31" s="186"/>
      <c r="AS31" s="121" t="s">
        <v>185</v>
      </c>
      <c r="AT31" s="122"/>
      <c r="AU31" s="185">
        <v>3</v>
      </c>
      <c r="AV31" s="185"/>
      <c r="AW31" s="377" t="s">
        <v>175</v>
      </c>
      <c r="AX31" s="378"/>
    </row>
    <row r="32" spans="1:50" ht="23.25" customHeight="1" x14ac:dyDescent="0.15">
      <c r="A32" s="382"/>
      <c r="B32" s="380"/>
      <c r="C32" s="380"/>
      <c r="D32" s="380"/>
      <c r="E32" s="380"/>
      <c r="F32" s="381"/>
      <c r="G32" s="548" t="s">
        <v>644</v>
      </c>
      <c r="H32" s="549"/>
      <c r="I32" s="549"/>
      <c r="J32" s="549"/>
      <c r="K32" s="549"/>
      <c r="L32" s="549"/>
      <c r="M32" s="549"/>
      <c r="N32" s="549"/>
      <c r="O32" s="550"/>
      <c r="P32" s="93" t="s">
        <v>645</v>
      </c>
      <c r="Q32" s="93"/>
      <c r="R32" s="93"/>
      <c r="S32" s="93"/>
      <c r="T32" s="93"/>
      <c r="U32" s="93"/>
      <c r="V32" s="93"/>
      <c r="W32" s="93"/>
      <c r="X32" s="94"/>
      <c r="Y32" s="455" t="s">
        <v>12</v>
      </c>
      <c r="Z32" s="515"/>
      <c r="AA32" s="516"/>
      <c r="AB32" s="445" t="s">
        <v>646</v>
      </c>
      <c r="AC32" s="445"/>
      <c r="AD32" s="445"/>
      <c r="AE32" s="203">
        <v>3</v>
      </c>
      <c r="AF32" s="204"/>
      <c r="AG32" s="204"/>
      <c r="AH32" s="204"/>
      <c r="AI32" s="203">
        <v>2</v>
      </c>
      <c r="AJ32" s="204"/>
      <c r="AK32" s="204"/>
      <c r="AL32" s="204"/>
      <c r="AM32" s="203">
        <v>1</v>
      </c>
      <c r="AN32" s="204"/>
      <c r="AO32" s="204"/>
      <c r="AP32" s="204"/>
      <c r="AQ32" s="321" t="s">
        <v>641</v>
      </c>
      <c r="AR32" s="193"/>
      <c r="AS32" s="193"/>
      <c r="AT32" s="322"/>
      <c r="AU32" s="204" t="s">
        <v>690</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646</v>
      </c>
      <c r="AC33" s="507"/>
      <c r="AD33" s="507"/>
      <c r="AE33" s="203">
        <v>2</v>
      </c>
      <c r="AF33" s="204"/>
      <c r="AG33" s="204"/>
      <c r="AH33" s="204"/>
      <c r="AI33" s="203">
        <v>2</v>
      </c>
      <c r="AJ33" s="204"/>
      <c r="AK33" s="204"/>
      <c r="AL33" s="204"/>
      <c r="AM33" s="203">
        <v>1</v>
      </c>
      <c r="AN33" s="204"/>
      <c r="AO33" s="204"/>
      <c r="AP33" s="204"/>
      <c r="AQ33" s="321" t="s">
        <v>641</v>
      </c>
      <c r="AR33" s="193"/>
      <c r="AS33" s="193"/>
      <c r="AT33" s="322"/>
      <c r="AU33" s="204">
        <v>2</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150</v>
      </c>
      <c r="AF34" s="204"/>
      <c r="AG34" s="204"/>
      <c r="AH34" s="204"/>
      <c r="AI34" s="203">
        <v>100</v>
      </c>
      <c r="AJ34" s="204"/>
      <c r="AK34" s="204"/>
      <c r="AL34" s="204"/>
      <c r="AM34" s="203">
        <v>100</v>
      </c>
      <c r="AN34" s="204"/>
      <c r="AO34" s="204"/>
      <c r="AP34" s="204"/>
      <c r="AQ34" s="321" t="s">
        <v>641</v>
      </c>
      <c r="AR34" s="193"/>
      <c r="AS34" s="193"/>
      <c r="AT34" s="322"/>
      <c r="AU34" s="204" t="s">
        <v>690</v>
      </c>
      <c r="AV34" s="204"/>
      <c r="AW34" s="204"/>
      <c r="AX34" s="206"/>
    </row>
    <row r="35" spans="1:51" ht="23.25" customHeight="1" x14ac:dyDescent="0.15">
      <c r="A35" s="213" t="s">
        <v>300</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9"/>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646</v>
      </c>
      <c r="AC101" s="445"/>
      <c r="AD101" s="445"/>
      <c r="AE101" s="267">
        <v>3</v>
      </c>
      <c r="AF101" s="267"/>
      <c r="AG101" s="267"/>
      <c r="AH101" s="267"/>
      <c r="AI101" s="267">
        <v>2</v>
      </c>
      <c r="AJ101" s="267"/>
      <c r="AK101" s="267"/>
      <c r="AL101" s="267"/>
      <c r="AM101" s="267">
        <v>1</v>
      </c>
      <c r="AN101" s="267"/>
      <c r="AO101" s="267"/>
      <c r="AP101" s="267"/>
      <c r="AQ101" s="267" t="s">
        <v>696</v>
      </c>
      <c r="AR101" s="267"/>
      <c r="AS101" s="267"/>
      <c r="AT101" s="267"/>
      <c r="AU101" s="203" t="s">
        <v>695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646</v>
      </c>
      <c r="AC102" s="445"/>
      <c r="AD102" s="445"/>
      <c r="AE102" s="267">
        <v>2</v>
      </c>
      <c r="AF102" s="267"/>
      <c r="AG102" s="267"/>
      <c r="AH102" s="267"/>
      <c r="AI102" s="267">
        <v>2</v>
      </c>
      <c r="AJ102" s="267"/>
      <c r="AK102" s="267"/>
      <c r="AL102" s="267"/>
      <c r="AM102" s="267">
        <v>1</v>
      </c>
      <c r="AN102" s="267"/>
      <c r="AO102" s="267"/>
      <c r="AP102" s="267"/>
      <c r="AQ102" s="267">
        <v>2</v>
      </c>
      <c r="AR102" s="267"/>
      <c r="AS102" s="267"/>
      <c r="AT102" s="267"/>
      <c r="AU102" s="210">
        <v>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5" t="s">
        <v>464</v>
      </c>
      <c r="AR115" s="576"/>
      <c r="AS115" s="576"/>
      <c r="AT115" s="576"/>
      <c r="AU115" s="576"/>
      <c r="AV115" s="576"/>
      <c r="AW115" s="576"/>
      <c r="AX115" s="577"/>
    </row>
    <row r="116" spans="1:51" ht="23.25" customHeight="1" x14ac:dyDescent="0.15">
      <c r="A116" s="420"/>
      <c r="B116" s="421"/>
      <c r="C116" s="421"/>
      <c r="D116" s="421"/>
      <c r="E116" s="421"/>
      <c r="F116" s="422"/>
      <c r="G116" s="372" t="s">
        <v>649</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v>75</v>
      </c>
      <c r="AF116" s="267"/>
      <c r="AG116" s="267"/>
      <c r="AH116" s="267"/>
      <c r="AI116" s="267">
        <v>117</v>
      </c>
      <c r="AJ116" s="267"/>
      <c r="AK116" s="267"/>
      <c r="AL116" s="267"/>
      <c r="AM116" s="267">
        <v>32</v>
      </c>
      <c r="AN116" s="267"/>
      <c r="AO116" s="267"/>
      <c r="AP116" s="267"/>
      <c r="AQ116" s="203">
        <v>76</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650</v>
      </c>
      <c r="AC117" s="457"/>
      <c r="AD117" s="458"/>
      <c r="AE117" s="574" t="s">
        <v>652</v>
      </c>
      <c r="AF117" s="535"/>
      <c r="AG117" s="535"/>
      <c r="AH117" s="535"/>
      <c r="AI117" s="574" t="s">
        <v>653</v>
      </c>
      <c r="AJ117" s="535"/>
      <c r="AK117" s="535"/>
      <c r="AL117" s="535"/>
      <c r="AM117" s="574" t="s">
        <v>683</v>
      </c>
      <c r="AN117" s="535"/>
      <c r="AO117" s="535"/>
      <c r="AP117" s="535"/>
      <c r="AQ117" s="574" t="s">
        <v>677</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5" t="s">
        <v>464</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5" t="s">
        <v>464</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5" t="s">
        <v>464</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310</v>
      </c>
      <c r="AF127" s="232"/>
      <c r="AG127" s="232"/>
      <c r="AH127" s="232"/>
      <c r="AI127" s="232" t="s">
        <v>332</v>
      </c>
      <c r="AJ127" s="232"/>
      <c r="AK127" s="232"/>
      <c r="AL127" s="232"/>
      <c r="AM127" s="232" t="s">
        <v>429</v>
      </c>
      <c r="AN127" s="232"/>
      <c r="AO127" s="232"/>
      <c r="AP127" s="232"/>
      <c r="AQ127" s="575" t="s">
        <v>464</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685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684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692</v>
      </c>
      <c r="AR133" s="185"/>
      <c r="AS133" s="121" t="s">
        <v>185</v>
      </c>
      <c r="AT133" s="122"/>
      <c r="AU133" s="186" t="s">
        <v>692</v>
      </c>
      <c r="AV133" s="186"/>
      <c r="AW133" s="121" t="s">
        <v>175</v>
      </c>
      <c r="AX133" s="181"/>
      <c r="AY133">
        <f>$AY$132</f>
        <v>1</v>
      </c>
    </row>
    <row r="134" spans="1:51" ht="39.75" customHeight="1" x14ac:dyDescent="0.15">
      <c r="A134" s="175"/>
      <c r="B134" s="172"/>
      <c r="C134" s="166"/>
      <c r="D134" s="172"/>
      <c r="E134" s="166"/>
      <c r="F134" s="167"/>
      <c r="G134" s="92" t="s">
        <v>654</v>
      </c>
      <c r="H134" s="93"/>
      <c r="I134" s="93"/>
      <c r="J134" s="93"/>
      <c r="K134" s="93"/>
      <c r="L134" s="93"/>
      <c r="M134" s="93"/>
      <c r="N134" s="93"/>
      <c r="O134" s="93"/>
      <c r="P134" s="93"/>
      <c r="Q134" s="93"/>
      <c r="R134" s="93"/>
      <c r="S134" s="93"/>
      <c r="T134" s="93"/>
      <c r="U134" s="93"/>
      <c r="V134" s="93"/>
      <c r="W134" s="93"/>
      <c r="X134" s="94"/>
      <c r="Y134" s="187" t="s">
        <v>199</v>
      </c>
      <c r="Z134" s="188"/>
      <c r="AA134" s="189"/>
      <c r="AB134" s="190" t="s">
        <v>688</v>
      </c>
      <c r="AC134" s="191"/>
      <c r="AD134" s="191"/>
      <c r="AE134" s="192" t="s">
        <v>687</v>
      </c>
      <c r="AF134" s="193"/>
      <c r="AG134" s="193"/>
      <c r="AH134" s="193"/>
      <c r="AI134" s="192" t="s">
        <v>687</v>
      </c>
      <c r="AJ134" s="193"/>
      <c r="AK134" s="193"/>
      <c r="AL134" s="193"/>
      <c r="AM134" s="192" t="s">
        <v>687</v>
      </c>
      <c r="AN134" s="193"/>
      <c r="AO134" s="193"/>
      <c r="AP134" s="193"/>
      <c r="AQ134" s="192" t="s">
        <v>687</v>
      </c>
      <c r="AR134" s="193"/>
      <c r="AS134" s="193"/>
      <c r="AT134" s="193"/>
      <c r="AU134" s="192" t="s">
        <v>687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0" t="s">
        <v>688</v>
      </c>
      <c r="AC135" s="191"/>
      <c r="AD135" s="191"/>
      <c r="AE135" s="192" t="s">
        <v>687</v>
      </c>
      <c r="AF135" s="193"/>
      <c r="AG135" s="193"/>
      <c r="AH135" s="193"/>
      <c r="AI135" s="192" t="s">
        <v>687</v>
      </c>
      <c r="AJ135" s="193"/>
      <c r="AK135" s="193"/>
      <c r="AL135" s="193"/>
      <c r="AM135" s="192" t="s">
        <v>687</v>
      </c>
      <c r="AN135" s="193"/>
      <c r="AO135" s="193"/>
      <c r="AP135" s="193"/>
      <c r="AQ135" s="192" t="s">
        <v>687</v>
      </c>
      <c r="AR135" s="193"/>
      <c r="AS135" s="193"/>
      <c r="AT135" s="193"/>
      <c r="AU135" s="192" t="s">
        <v>687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3"/>
      <c r="E430" s="160" t="s">
        <v>319</v>
      </c>
      <c r="F430" s="879"/>
      <c r="G430" s="880" t="s">
        <v>204</v>
      </c>
      <c r="H430" s="111"/>
      <c r="I430" s="111"/>
      <c r="J430" s="881" t="s">
        <v>640</v>
      </c>
      <c r="K430" s="882"/>
      <c r="L430" s="882"/>
      <c r="M430" s="882"/>
      <c r="N430" s="882"/>
      <c r="O430" s="882"/>
      <c r="P430" s="882"/>
      <c r="Q430" s="882"/>
      <c r="R430" s="882"/>
      <c r="S430" s="882"/>
      <c r="T430" s="883"/>
      <c r="U430" s="572" t="s">
        <v>689</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690</v>
      </c>
      <c r="AF432" s="186"/>
      <c r="AG432" s="121" t="s">
        <v>185</v>
      </c>
      <c r="AH432" s="122"/>
      <c r="AI432" s="320"/>
      <c r="AJ432" s="320"/>
      <c r="AK432" s="320"/>
      <c r="AL432" s="142"/>
      <c r="AM432" s="320"/>
      <c r="AN432" s="320"/>
      <c r="AO432" s="320"/>
      <c r="AP432" s="142"/>
      <c r="AQ432" s="235" t="s">
        <v>687</v>
      </c>
      <c r="AR432" s="186"/>
      <c r="AS432" s="121" t="s">
        <v>185</v>
      </c>
      <c r="AT432" s="122"/>
      <c r="AU432" s="186" t="s">
        <v>687</v>
      </c>
      <c r="AV432" s="186"/>
      <c r="AW432" s="121" t="s">
        <v>175</v>
      </c>
      <c r="AX432" s="181"/>
      <c r="AY432">
        <f>$AY$431</f>
        <v>1</v>
      </c>
    </row>
    <row r="433" spans="1:51" ht="23.25" customHeight="1" x14ac:dyDescent="0.15">
      <c r="A433" s="175"/>
      <c r="B433" s="172"/>
      <c r="C433" s="166"/>
      <c r="D433" s="172"/>
      <c r="E433" s="323"/>
      <c r="F433" s="324"/>
      <c r="G433" s="92" t="s">
        <v>654</v>
      </c>
      <c r="H433" s="93"/>
      <c r="I433" s="93"/>
      <c r="J433" s="93"/>
      <c r="K433" s="93"/>
      <c r="L433" s="93"/>
      <c r="M433" s="93"/>
      <c r="N433" s="93"/>
      <c r="O433" s="93"/>
      <c r="P433" s="93"/>
      <c r="Q433" s="93"/>
      <c r="R433" s="93"/>
      <c r="S433" s="93"/>
      <c r="T433" s="93"/>
      <c r="U433" s="93"/>
      <c r="V433" s="93"/>
      <c r="W433" s="93"/>
      <c r="X433" s="94"/>
      <c r="Y433" s="187" t="s">
        <v>12</v>
      </c>
      <c r="Z433" s="188"/>
      <c r="AA433" s="189"/>
      <c r="AB433" s="190" t="s">
        <v>687</v>
      </c>
      <c r="AC433" s="191"/>
      <c r="AD433" s="191"/>
      <c r="AE433" s="321" t="s">
        <v>687</v>
      </c>
      <c r="AF433" s="193"/>
      <c r="AG433" s="193"/>
      <c r="AH433" s="193"/>
      <c r="AI433" s="321" t="s">
        <v>687</v>
      </c>
      <c r="AJ433" s="193"/>
      <c r="AK433" s="193"/>
      <c r="AL433" s="193"/>
      <c r="AM433" s="192" t="s">
        <v>687</v>
      </c>
      <c r="AN433" s="193"/>
      <c r="AO433" s="193"/>
      <c r="AP433" s="193"/>
      <c r="AQ433" s="321" t="s">
        <v>687</v>
      </c>
      <c r="AR433" s="193"/>
      <c r="AS433" s="193"/>
      <c r="AT433" s="322"/>
      <c r="AU433" s="193" t="s">
        <v>687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0" t="s">
        <v>687</v>
      </c>
      <c r="AC434" s="191"/>
      <c r="AD434" s="191"/>
      <c r="AE434" s="321" t="s">
        <v>687</v>
      </c>
      <c r="AF434" s="193"/>
      <c r="AG434" s="193"/>
      <c r="AH434" s="322"/>
      <c r="AI434" s="321" t="s">
        <v>687</v>
      </c>
      <c r="AJ434" s="193"/>
      <c r="AK434" s="193"/>
      <c r="AL434" s="193"/>
      <c r="AM434" s="321" t="s">
        <v>687</v>
      </c>
      <c r="AN434" s="193"/>
      <c r="AO434" s="193"/>
      <c r="AP434" s="322"/>
      <c r="AQ434" s="321" t="s">
        <v>687</v>
      </c>
      <c r="AR434" s="193"/>
      <c r="AS434" s="193"/>
      <c r="AT434" s="322"/>
      <c r="AU434" s="193" t="s">
        <v>687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687</v>
      </c>
      <c r="AF435" s="193"/>
      <c r="AG435" s="193"/>
      <c r="AH435" s="322"/>
      <c r="AI435" s="321" t="s">
        <v>687</v>
      </c>
      <c r="AJ435" s="193"/>
      <c r="AK435" s="193"/>
      <c r="AL435" s="193"/>
      <c r="AM435" s="321" t="s">
        <v>687</v>
      </c>
      <c r="AN435" s="193"/>
      <c r="AO435" s="193"/>
      <c r="AP435" s="322"/>
      <c r="AQ435" s="321" t="s">
        <v>687</v>
      </c>
      <c r="AR435" s="193"/>
      <c r="AS435" s="193"/>
      <c r="AT435" s="322"/>
      <c r="AU435" s="193" t="s">
        <v>687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690</v>
      </c>
      <c r="AF457" s="186"/>
      <c r="AG457" s="121" t="s">
        <v>185</v>
      </c>
      <c r="AH457" s="122"/>
      <c r="AI457" s="320"/>
      <c r="AJ457" s="320"/>
      <c r="AK457" s="320"/>
      <c r="AL457" s="142"/>
      <c r="AM457" s="320"/>
      <c r="AN457" s="320"/>
      <c r="AO457" s="320"/>
      <c r="AP457" s="142"/>
      <c r="AQ457" s="235" t="s">
        <v>690</v>
      </c>
      <c r="AR457" s="186"/>
      <c r="AS457" s="121" t="s">
        <v>185</v>
      </c>
      <c r="AT457" s="122"/>
      <c r="AU457" s="186" t="s">
        <v>690</v>
      </c>
      <c r="AV457" s="186"/>
      <c r="AW457" s="121" t="s">
        <v>175</v>
      </c>
      <c r="AX457" s="181"/>
      <c r="AY457">
        <f>$AY$456</f>
        <v>1</v>
      </c>
    </row>
    <row r="458" spans="1:51" ht="23.25" customHeight="1" x14ac:dyDescent="0.15">
      <c r="A458" s="175"/>
      <c r="B458" s="172"/>
      <c r="C458" s="166"/>
      <c r="D458" s="172"/>
      <c r="E458" s="323"/>
      <c r="F458" s="324"/>
      <c r="G458" s="92" t="s">
        <v>689</v>
      </c>
      <c r="H458" s="93"/>
      <c r="I458" s="93"/>
      <c r="J458" s="93"/>
      <c r="K458" s="93"/>
      <c r="L458" s="93"/>
      <c r="M458" s="93"/>
      <c r="N458" s="93"/>
      <c r="O458" s="93"/>
      <c r="P458" s="93"/>
      <c r="Q458" s="93"/>
      <c r="R458" s="93"/>
      <c r="S458" s="93"/>
      <c r="T458" s="93"/>
      <c r="U458" s="93"/>
      <c r="V458" s="93"/>
      <c r="W458" s="93"/>
      <c r="X458" s="94"/>
      <c r="Y458" s="187" t="s">
        <v>12</v>
      </c>
      <c r="Z458" s="188"/>
      <c r="AA458" s="189"/>
      <c r="AB458" s="199" t="s">
        <v>689</v>
      </c>
      <c r="AC458" s="199"/>
      <c r="AD458" s="199"/>
      <c r="AE458" s="321" t="s">
        <v>689</v>
      </c>
      <c r="AF458" s="193"/>
      <c r="AG458" s="193"/>
      <c r="AH458" s="193"/>
      <c r="AI458" s="321" t="s">
        <v>689</v>
      </c>
      <c r="AJ458" s="193"/>
      <c r="AK458" s="193"/>
      <c r="AL458" s="193"/>
      <c r="AM458" s="321" t="s">
        <v>689</v>
      </c>
      <c r="AN458" s="193"/>
      <c r="AO458" s="193"/>
      <c r="AP458" s="322"/>
      <c r="AQ458" s="321" t="s">
        <v>689</v>
      </c>
      <c r="AR458" s="193"/>
      <c r="AS458" s="193"/>
      <c r="AT458" s="322"/>
      <c r="AU458" s="193" t="s">
        <v>689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689</v>
      </c>
      <c r="AC459" s="191"/>
      <c r="AD459" s="191"/>
      <c r="AE459" s="321" t="s">
        <v>689</v>
      </c>
      <c r="AF459" s="193"/>
      <c r="AG459" s="193"/>
      <c r="AH459" s="322"/>
      <c r="AI459" s="321" t="s">
        <v>689</v>
      </c>
      <c r="AJ459" s="193"/>
      <c r="AK459" s="193"/>
      <c r="AL459" s="193"/>
      <c r="AM459" s="321" t="s">
        <v>689</v>
      </c>
      <c r="AN459" s="193"/>
      <c r="AO459" s="193"/>
      <c r="AP459" s="322"/>
      <c r="AQ459" s="321" t="s">
        <v>689</v>
      </c>
      <c r="AR459" s="193"/>
      <c r="AS459" s="193"/>
      <c r="AT459" s="322"/>
      <c r="AU459" s="193" t="s">
        <v>689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689</v>
      </c>
      <c r="AF460" s="193"/>
      <c r="AG460" s="193"/>
      <c r="AH460" s="322"/>
      <c r="AI460" s="321" t="s">
        <v>689</v>
      </c>
      <c r="AJ460" s="193"/>
      <c r="AK460" s="193"/>
      <c r="AL460" s="193"/>
      <c r="AM460" s="321" t="s">
        <v>689</v>
      </c>
      <c r="AN460" s="193"/>
      <c r="AO460" s="193"/>
      <c r="AP460" s="322"/>
      <c r="AQ460" s="321" t="s">
        <v>689</v>
      </c>
      <c r="AR460" s="193"/>
      <c r="AS460" s="193"/>
      <c r="AT460" s="322"/>
      <c r="AU460" s="193" t="s">
        <v>689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689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27"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655</v>
      </c>
      <c r="AE702" s="327"/>
      <c r="AF702" s="327"/>
      <c r="AG702" s="364" t="s">
        <v>656</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655</v>
      </c>
      <c r="AE703" s="308"/>
      <c r="AF703" s="308"/>
      <c r="AG703" s="89" t="s">
        <v>657</v>
      </c>
      <c r="AH703" s="90"/>
      <c r="AI703" s="90"/>
      <c r="AJ703" s="90"/>
      <c r="AK703" s="90"/>
      <c r="AL703" s="90"/>
      <c r="AM703" s="90"/>
      <c r="AN703" s="90"/>
      <c r="AO703" s="90"/>
      <c r="AP703" s="90"/>
      <c r="AQ703" s="90"/>
      <c r="AR703" s="90"/>
      <c r="AS703" s="90"/>
      <c r="AT703" s="90"/>
      <c r="AU703" s="90"/>
      <c r="AV703" s="90"/>
      <c r="AW703" s="90"/>
      <c r="AX703" s="91"/>
    </row>
    <row r="704" spans="1:51" ht="73.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655</v>
      </c>
      <c r="AE704" s="767"/>
      <c r="AF704" s="767"/>
      <c r="AG704" s="153" t="s">
        <v>658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655</v>
      </c>
      <c r="AE705" s="699"/>
      <c r="AF705" s="699"/>
      <c r="AG705" s="113" t="s">
        <v>660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301</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659</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659</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59.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655</v>
      </c>
      <c r="AE708" s="589"/>
      <c r="AF708" s="589"/>
      <c r="AG708" s="726" t="s">
        <v>661</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655</v>
      </c>
      <c r="AE709" s="308"/>
      <c r="AF709" s="308"/>
      <c r="AG709" s="89" t="s">
        <v>662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663</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655</v>
      </c>
      <c r="AE711" s="308"/>
      <c r="AF711" s="308"/>
      <c r="AG711" s="89" t="s">
        <v>664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681</v>
      </c>
      <c r="AE712" s="767"/>
      <c r="AF712" s="767"/>
      <c r="AG712" s="791" t="s">
        <v>680</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663</v>
      </c>
      <c r="AE713" s="308"/>
      <c r="AF713" s="647"/>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655</v>
      </c>
      <c r="AE714" s="789"/>
      <c r="AF714" s="790"/>
      <c r="AG714" s="720" t="s">
        <v>665</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655</v>
      </c>
      <c r="AE715" s="589"/>
      <c r="AF715" s="640"/>
      <c r="AG715" s="726" t="s">
        <v>666</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663</v>
      </c>
      <c r="AE716" s="611"/>
      <c r="AF716" s="611"/>
      <c r="AG716" s="89" t="s">
        <v>654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655</v>
      </c>
      <c r="AE717" s="308"/>
      <c r="AF717" s="308"/>
      <c r="AG717" s="89" t="s">
        <v>667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655</v>
      </c>
      <c r="AE718" s="308"/>
      <c r="AF718" s="308"/>
      <c r="AG718" s="115" t="s">
        <v>668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663</v>
      </c>
      <c r="AE719" s="589"/>
      <c r="AF719" s="589"/>
      <c r="AG719" s="113" t="s">
        <v>654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t="s">
        <v>641</v>
      </c>
      <c r="K721" s="273"/>
      <c r="L721" s="63" t="str">
        <f>IF(M721="","","-")</f>
        <v/>
      </c>
      <c r="M721" s="64"/>
      <c r="N721" s="286" t="s">
        <v>654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6" t="s">
        <v>52</v>
      </c>
      <c r="D726" s="818"/>
      <c r="E726" s="818"/>
      <c r="F726" s="819"/>
      <c r="G726" s="561" t="s">
        <v>678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669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t="s">
        <v>670</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t="s">
        <v>693</v>
      </c>
      <c r="B731" s="658"/>
      <c r="C731" s="658"/>
      <c r="D731" s="658"/>
      <c r="E731" s="659"/>
      <c r="F731" s="713" t="s">
        <v>694</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t="s">
        <v>697</v>
      </c>
      <c r="B733" s="658"/>
      <c r="C733" s="658"/>
      <c r="D733" s="658"/>
      <c r="E733" s="659"/>
      <c r="F733" s="621" t="s">
        <v>698</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t="s">
        <v>654</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594</v>
      </c>
      <c r="B737" s="196"/>
      <c r="C737" s="196"/>
      <c r="D737" s="197"/>
      <c r="E737" s="936" t="s">
        <v>687</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317</v>
      </c>
      <c r="B738" s="346"/>
      <c r="C738" s="346"/>
      <c r="D738" s="346"/>
      <c r="E738" s="936" t="s">
        <v>687</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316</v>
      </c>
      <c r="B739" s="346"/>
      <c r="C739" s="346"/>
      <c r="D739" s="346"/>
      <c r="E739" s="936" t="s">
        <v>687</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315</v>
      </c>
      <c r="B740" s="346"/>
      <c r="C740" s="346"/>
      <c r="D740" s="346"/>
      <c r="E740" s="936" t="s">
        <v>687</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314</v>
      </c>
      <c r="B741" s="346"/>
      <c r="C741" s="346"/>
      <c r="D741" s="346"/>
      <c r="E741" s="936" t="s">
        <v>687</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313</v>
      </c>
      <c r="B742" s="346"/>
      <c r="C742" s="346"/>
      <c r="D742" s="346"/>
      <c r="E742" s="936" t="s">
        <v>687</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312</v>
      </c>
      <c r="B743" s="346"/>
      <c r="C743" s="346"/>
      <c r="D743" s="346"/>
      <c r="E743" s="936" t="s">
        <v>686</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311</v>
      </c>
      <c r="B744" s="346"/>
      <c r="C744" s="346"/>
      <c r="D744" s="346"/>
      <c r="E744" s="936" t="s">
        <v>671</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310</v>
      </c>
      <c r="B745" s="346"/>
      <c r="C745" s="346"/>
      <c r="D745" s="346"/>
      <c r="E745" s="973" t="s">
        <v>672</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467</v>
      </c>
      <c r="B746" s="346"/>
      <c r="C746" s="346"/>
      <c r="D746" s="346"/>
      <c r="E746" s="942" t="s">
        <v>636</v>
      </c>
      <c r="F746" s="940"/>
      <c r="G746" s="940"/>
      <c r="H746" s="85" t="str">
        <f>IF(E746="","","-")</f>
        <v>-</v>
      </c>
      <c r="I746" s="940"/>
      <c r="J746" s="940"/>
      <c r="K746" s="85" t="str">
        <f>IF(I746="","","-")</f>
        <v/>
      </c>
      <c r="L746" s="941">
        <v>938</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429</v>
      </c>
      <c r="B747" s="346"/>
      <c r="C747" s="346"/>
      <c r="D747" s="346"/>
      <c r="E747" s="942" t="s">
        <v>636</v>
      </c>
      <c r="F747" s="940"/>
      <c r="G747" s="940"/>
      <c r="H747" s="85" t="str">
        <f>IF(E747="","","-")</f>
        <v>-</v>
      </c>
      <c r="I747" s="940"/>
      <c r="J747" s="940"/>
      <c r="K747" s="85" t="str">
        <f>IF(I747="","","-")</f>
        <v/>
      </c>
      <c r="L747" s="941">
        <v>961</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304</v>
      </c>
      <c r="B748" s="599"/>
      <c r="C748" s="599"/>
      <c r="D748" s="599"/>
      <c r="E748" s="599"/>
      <c r="F748" s="600"/>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306</v>
      </c>
      <c r="B787" s="613"/>
      <c r="C787" s="613"/>
      <c r="D787" s="613"/>
      <c r="E787" s="613"/>
      <c r="F787" s="614"/>
      <c r="G787" s="579" t="s">
        <v>674</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673</v>
      </c>
      <c r="H789" s="655"/>
      <c r="I789" s="655"/>
      <c r="J789" s="655"/>
      <c r="K789" s="656"/>
      <c r="L789" s="648" t="s">
        <v>675</v>
      </c>
      <c r="M789" s="649"/>
      <c r="N789" s="649"/>
      <c r="O789" s="649"/>
      <c r="P789" s="649"/>
      <c r="Q789" s="649"/>
      <c r="R789" s="649"/>
      <c r="S789" s="649"/>
      <c r="T789" s="649"/>
      <c r="U789" s="649"/>
      <c r="V789" s="649"/>
      <c r="W789" s="649"/>
      <c r="X789" s="650"/>
      <c r="Y789" s="367">
        <v>32</v>
      </c>
      <c r="Z789" s="368"/>
      <c r="AA789" s="368"/>
      <c r="AB789" s="786"/>
      <c r="AC789" s="654"/>
      <c r="AD789" s="655"/>
      <c r="AE789" s="655"/>
      <c r="AF789" s="655"/>
      <c r="AG789" s="656"/>
      <c r="AH789" s="648"/>
      <c r="AI789" s="649"/>
      <c r="AJ789" s="649"/>
      <c r="AK789" s="649"/>
      <c r="AL789" s="649"/>
      <c r="AM789" s="649"/>
      <c r="AN789" s="649"/>
      <c r="AO789" s="649"/>
      <c r="AP789" s="649"/>
      <c r="AQ789" s="649"/>
      <c r="AR789" s="649"/>
      <c r="AS789" s="649"/>
      <c r="AT789" s="650"/>
      <c r="AU789" s="367"/>
      <c r="AV789" s="368"/>
      <c r="AW789" s="368"/>
      <c r="AX789" s="369"/>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32</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6"/>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6"/>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6"/>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676</v>
      </c>
      <c r="D845" s="328"/>
      <c r="E845" s="328"/>
      <c r="F845" s="328"/>
      <c r="G845" s="328"/>
      <c r="H845" s="328"/>
      <c r="I845" s="328"/>
      <c r="J845" s="329">
        <v>3070001006169</v>
      </c>
      <c r="K845" s="330"/>
      <c r="L845" s="330"/>
      <c r="M845" s="330"/>
      <c r="N845" s="330"/>
      <c r="O845" s="330"/>
      <c r="P845" s="344" t="s">
        <v>675</v>
      </c>
      <c r="Q845" s="331"/>
      <c r="R845" s="331"/>
      <c r="S845" s="331"/>
      <c r="T845" s="331"/>
      <c r="U845" s="331"/>
      <c r="V845" s="331"/>
      <c r="W845" s="331"/>
      <c r="X845" s="331"/>
      <c r="Y845" s="332">
        <v>32</v>
      </c>
      <c r="Z845" s="333"/>
      <c r="AA845" s="333"/>
      <c r="AB845" s="334"/>
      <c r="AC845" s="335" t="s">
        <v>292</v>
      </c>
      <c r="AD845" s="336"/>
      <c r="AE845" s="336"/>
      <c r="AF845" s="336"/>
      <c r="AG845" s="336"/>
      <c r="AH845" s="351">
        <v>4</v>
      </c>
      <c r="AI845" s="352"/>
      <c r="AJ845" s="352"/>
      <c r="AK845" s="352"/>
      <c r="AL845" s="339">
        <v>62.44</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row r="1140"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90">
    <cfRule type="expression" dxfId="2091" priority="13877">
      <formula>IF(RIGHT(TEXT(Y790,"0.#"),1)=".",FALSE,TRUE)</formula>
    </cfRule>
    <cfRule type="expression" dxfId="2090" priority="13878">
      <formula>IF(RIGHT(TEXT(Y790,"0.#"),1)=".",TRUE,FALSE)</formula>
    </cfRule>
  </conditionalFormatting>
  <conditionalFormatting sqref="Y799">
    <cfRule type="expression" dxfId="2089" priority="13873">
      <formula>IF(RIGHT(TEXT(Y799,"0.#"),1)=".",FALSE,TRUE)</formula>
    </cfRule>
    <cfRule type="expression" dxfId="2088" priority="13874">
      <formula>IF(RIGHT(TEXT(Y799,"0.#"),1)=".",TRUE,FALSE)</formula>
    </cfRule>
  </conditionalFormatting>
  <conditionalFormatting sqref="Y830:Y837 Y828 Y817:Y824 Y815 Y804:Y811 Y802">
    <cfRule type="expression" dxfId="2087" priority="13655">
      <formula>IF(RIGHT(TEXT(Y802,"0.#"),1)=".",FALSE,TRUE)</formula>
    </cfRule>
    <cfRule type="expression" dxfId="2086" priority="13656">
      <formula>IF(RIGHT(TEXT(Y802,"0.#"),1)=".",TRUE,FALSE)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91:Y798 Y789">
    <cfRule type="expression" dxfId="2079" priority="13679">
      <formula>IF(RIGHT(TEXT(Y789,"0.#"),1)=".",FALSE,TRUE)</formula>
    </cfRule>
    <cfRule type="expression" dxfId="2078" priority="13680">
      <formula>IF(RIGHT(TEXT(Y789,"0.#"),1)=".",TRUE,FALSE)</formula>
    </cfRule>
  </conditionalFormatting>
  <conditionalFormatting sqref="AU790">
    <cfRule type="expression" dxfId="2077" priority="13677">
      <formula>IF(RIGHT(TEXT(AU790,"0.#"),1)=".",FALSE,TRUE)</formula>
    </cfRule>
    <cfRule type="expression" dxfId="2076" priority="13678">
      <formula>IF(RIGHT(TEXT(AU790,"0.#"),1)=".",TRUE,FALSE)</formula>
    </cfRule>
  </conditionalFormatting>
  <conditionalFormatting sqref="AU799">
    <cfRule type="expression" dxfId="2075" priority="13675">
      <formula>IF(RIGHT(TEXT(AU799,"0.#"),1)=".",FALSE,TRUE)</formula>
    </cfRule>
    <cfRule type="expression" dxfId="2074" priority="13676">
      <formula>IF(RIGHT(TEXT(AU799,"0.#"),1)=".",TRUE,FALSE)</formula>
    </cfRule>
  </conditionalFormatting>
  <conditionalFormatting sqref="AU791:AU798 AU789">
    <cfRule type="expression" dxfId="2073" priority="13673">
      <formula>IF(RIGHT(TEXT(AU789,"0.#"),1)=".",FALSE,TRUE)</formula>
    </cfRule>
    <cfRule type="expression" dxfId="2072" priority="13674">
      <formula>IF(RIGHT(TEXT(AU789,"0.#"),1)=".",TRUE,FALSE)</formula>
    </cfRule>
  </conditionalFormatting>
  <conditionalFormatting sqref="Y829 Y816 Y803">
    <cfRule type="expression" dxfId="2071" priority="13659">
      <formula>IF(RIGHT(TEXT(Y803,"0.#"),1)=".",FALSE,TRUE)</formula>
    </cfRule>
    <cfRule type="expression" dxfId="2070" priority="13660">
      <formula>IF(RIGHT(TEXT(Y803,"0.#"),1)=".",TRUE,FALSE)</formula>
    </cfRule>
  </conditionalFormatting>
  <conditionalFormatting sqref="Y838 Y825 Y812">
    <cfRule type="expression" dxfId="2069" priority="13657">
      <formula>IF(RIGHT(TEXT(Y812,"0.#"),1)=".",FALSE,TRUE)</formula>
    </cfRule>
    <cfRule type="expression" dxfId="2068" priority="13658">
      <formula>IF(RIGHT(TEXT(Y812,"0.#"),1)=".",TRUE,FALSE)</formula>
    </cfRule>
  </conditionalFormatting>
  <conditionalFormatting sqref="AU829 AU816 AU803">
    <cfRule type="expression" dxfId="2067" priority="13653">
      <formula>IF(RIGHT(TEXT(AU803,"0.#"),1)=".",FALSE,TRUE)</formula>
    </cfRule>
    <cfRule type="expression" dxfId="2066" priority="13654">
      <formula>IF(RIGHT(TEXT(AU803,"0.#"),1)=".",TRUE,FALSE)</formula>
    </cfRule>
  </conditionalFormatting>
  <conditionalFormatting sqref="AU838 AU825 AU812">
    <cfRule type="expression" dxfId="2065" priority="13651">
      <formula>IF(RIGHT(TEXT(AU812,"0.#"),1)=".",FALSE,TRUE)</formula>
    </cfRule>
    <cfRule type="expression" dxfId="2064" priority="13652">
      <formula>IF(RIGHT(TEXT(AU812,"0.#"),1)=".",TRUE,FALSE)</formula>
    </cfRule>
  </conditionalFormatting>
  <conditionalFormatting sqref="AU830:AU837 AU828 AU817:AU824 AU815 AU804:AU811 AU802">
    <cfRule type="expression" dxfId="2063" priority="13649">
      <formula>IF(RIGHT(TEXT(AU802,"0.#"),1)=".",FALSE,TRUE)</formula>
    </cfRule>
    <cfRule type="expression" dxfId="2062" priority="13650">
      <formula>IF(RIGHT(TEXT(AU802,"0.#"),1)=".",TRUE,FALSE)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433">
    <cfRule type="expression" dxfId="1" priority="1">
      <formula>IF(RIGHT(TEXT(AM433,"0.#"),1)=".",FALSE,TRUE)</formula>
    </cfRule>
    <cfRule type="expression" dxfId="0" priority="2">
      <formula>IF(RIGHT(TEXT(AM433,"0.#"),1)=".",TRUE,FALSE)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6" sqref="A4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655</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655</v>
      </c>
      <c r="H14" s="13" t="str">
        <f t="shared" si="1"/>
        <v>労働保険特別会計雇用勘定</v>
      </c>
      <c r="I14" s="13" t="str">
        <f t="shared" si="5"/>
        <v>労働保険特別会計労災勘定、労働保険特別会計雇用勘定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労働保険特別会計労災勘定、労働保険特別会計雇用勘定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労働保険特別会計労災勘定、労働保険特別会計雇用勘定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橋爪 まゆ(hashizume-mayu.ez6)</dc:creator>
  <cp:lastModifiedBy>厚生労働省ネットワークシステム</cp:lastModifiedBy>
  <cp:lastPrinted>2021-08-18T01:02:24Z</cp:lastPrinted>
  <dcterms:created xsi:type="dcterms:W3CDTF">2012-03-13T00:50:25Z</dcterms:created>
  <dcterms:modified xsi:type="dcterms:W3CDTF">2021-08-18T06:02:33Z</dcterms:modified>
</cp:coreProperties>
</file>