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人開\20210826人開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616" i="3"/>
  <c r="AY606" i="3"/>
  <c r="AY645" i="3"/>
  <c r="AY50" i="3"/>
  <c r="AY255" i="3"/>
  <c r="AY369" i="3"/>
  <c r="AY271" i="3"/>
  <c r="AY134" i="3"/>
  <c r="AY459" i="3"/>
  <c r="AY213"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厚生労働省ネットワークシステム</author>
  </authors>
  <commentList>
    <comment ref="AR13" authorId="0" shapeId="0">
      <text>
        <r>
          <rPr>
            <b/>
            <sz val="9"/>
            <color indexed="81"/>
            <rFont val="MS P ゴシック"/>
            <family val="3"/>
            <charset val="128"/>
          </rPr>
          <t>2021/8/23 会計課
入力をお願いします。
2021/8/25 若キャリ室
訂正しました。</t>
        </r>
      </text>
    </comment>
  </commentList>
</comments>
</file>

<file path=xl/sharedStrings.xml><?xml version="1.0" encoding="utf-8"?>
<sst xmlns="http://schemas.openxmlformats.org/spreadsheetml/2006/main" count="3148" uniqueCount="806">
  <si>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</si>
  <si>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</si>
  <si>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</si>
  <si>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</si>
  <si>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</si>
  <si>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</si>
  <si>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</si>
  <si>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</si>
  <si>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</si>
  <si>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</si>
  <si>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</si>
  <si>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</si>
  <si>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</si>
  <si>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</si>
  <si>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</si>
  <si>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</si>
  <si>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</si>
  <si>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</si>
  <si>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</si>
  <si>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</si>
  <si>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</si>
  <si>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</si>
  <si>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</si>
  <si>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</si>
  <si>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</si>
  <si>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</si>
  <si>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</si>
  <si>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</si>
  <si>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</si>
  <si>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</si>
  <si>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</si>
  <si>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</si>
  <si>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</si>
  <si>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</si>
  <si>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</si>
  <si>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</si>
  <si>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</si>
  <si>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</si>
  <si>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</si>
  <si>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</si>
  <si>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</si>
  <si>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</si>
  <si>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</si>
  <si>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</si>
  <si>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</si>
  <si>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</si>
  <si>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</si>
  <si>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</si>
  <si>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</si>
  <si>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</si>
  <si>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</si>
  <si>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</si>
  <si>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</si>
  <si>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</si>
  <si>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</si>
  <si>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</si>
  <si>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</si>
  <si>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</si>
  <si>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</si>
  <si>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</si>
  <si>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</si>
  <si>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</si>
  <si>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</si>
  <si>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</si>
  <si>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</si>
  <si>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</si>
  <si>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</si>
  <si>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</si>
  <si>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</si>
  <si>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</si>
  <si>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</si>
  <si>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</si>
  <si>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</si>
  <si>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</si>
  <si>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</si>
  <si>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</si>
  <si>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</si>
  <si>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</si>
  <si>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</si>
  <si>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</si>
  <si>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</si>
  <si>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</si>
  <si>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</si>
  <si>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</si>
  <si>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</si>
  <si>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</si>
  <si>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</si>
  <si>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</si>
  <si>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</si>
  <si>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</si>
  <si>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</si>
  <si>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</si>
  <si>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</si>
  <si>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</si>
  <si>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</si>
  <si>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</si>
  <si>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</si>
  <si>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</si>
  <si>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</si>
  <si>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</si>
  <si>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</si>
  <si>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</si>
  <si>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</si>
  <si>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</si>
  <si>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</si>
  <si>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</si>
  <si>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</si>
  <si>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</si>
  <si>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</si>
  <si>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</si>
  <si>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</si>
  <si>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</si>
  <si>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</si>
  <si>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</si>
  <si>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</si>
  <si>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</si>
  <si>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</si>
  <si>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</si>
  <si>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</si>
  <si>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</si>
  <si>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</si>
  <si>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</si>
  <si>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</si>
  <si>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</si>
  <si>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</si>
  <si>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</si>
  <si>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</si>
  <si>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</si>
  <si>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</si>
  <si>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</si>
  <si>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</si>
  <si>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</si>
  <si>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</si>
  <si>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</si>
  <si>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</si>
  <si>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</si>
  <si>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</si>
  <si>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</si>
  <si>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</si>
  <si>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</si>
  <si>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</si>
  <si>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</si>
  <si>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</si>
  <si>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</si>
  <si>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</si>
  <si>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</si>
  <si>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</si>
  <si>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</si>
  <si>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</si>
  <si>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</si>
  <si>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</si>
  <si>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</si>
  <si>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</si>
  <si>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</si>
  <si>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</si>
  <si>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</si>
  <si>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</si>
  <si>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</si>
  <si>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</si>
  <si>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</si>
  <si>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</si>
  <si>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</si>
  <si>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</si>
  <si>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</si>
  <si>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</si>
  <si>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</si>
  <si>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</si>
  <si>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</si>
  <si>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</si>
  <si>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</si>
  <si>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</si>
  <si>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</si>
  <si>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</si>
  <si>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</si>
  <si>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</si>
  <si>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</si>
  <si>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</si>
  <si>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</si>
  <si>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</si>
  <si>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</si>
  <si>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</si>
  <si>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</si>
  <si>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</si>
  <si>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</si>
  <si>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</si>
  <si>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</si>
  <si>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</si>
  <si>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</si>
  <si>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</si>
  <si>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</si>
  <si>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</si>
  <si>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</si>
  <si>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</si>
  <si>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</si>
  <si>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</si>
  <si>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</si>
  <si>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</si>
  <si>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</si>
  <si>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</si>
  <si>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</si>
  <si>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</si>
  <si>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</si>
  <si>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</si>
  <si>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</si>
  <si>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</si>
  <si>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</si>
  <si>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</si>
  <si>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</si>
  <si>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</si>
  <si>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</si>
  <si>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</si>
  <si>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</si>
  <si>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</si>
  <si>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</si>
  <si>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</si>
  <si>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</si>
  <si>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</si>
  <si>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</si>
  <si>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</si>
  <si>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</si>
  <si>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</si>
  <si>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</si>
  <si>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</si>
  <si>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</si>
  <si>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</si>
  <si>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</si>
  <si>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</si>
  <si>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</si>
  <si>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</si>
  <si>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</si>
  <si>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</si>
  <si>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</si>
  <si>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</si>
  <si>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</si>
  <si>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</si>
  <si>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</si>
  <si>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</si>
  <si>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</si>
  <si>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</si>
  <si>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</si>
  <si>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</si>
  <si>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</si>
  <si>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</si>
  <si>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</si>
  <si>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</si>
  <si>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</si>
  <si>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</si>
  <si>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</si>
  <si>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</si>
  <si>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</si>
  <si>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</si>
  <si>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</si>
  <si>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</si>
  <si>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</si>
  <si>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</si>
  <si>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</si>
  <si>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</si>
  <si>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</si>
  <si>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</si>
  <si>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</si>
  <si>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</si>
  <si>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</si>
  <si>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</si>
  <si>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</si>
  <si>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</si>
  <si>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</si>
  <si>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</si>
  <si>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</si>
  <si>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</si>
  <si>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</si>
  <si>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</si>
  <si>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</si>
  <si>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</si>
  <si>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</si>
  <si>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</si>
  <si>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</si>
  <si>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</si>
  <si>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</si>
  <si>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</si>
  <si>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</si>
  <si>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</si>
  <si>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</si>
  <si>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</si>
  <si>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</si>
  <si>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</si>
  <si>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</si>
  <si>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</si>
  <si>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</si>
  <si>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</si>
  <si>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</si>
  <si>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</si>
  <si>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</si>
  <si>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</si>
  <si>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</si>
  <si>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</si>
  <si>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</si>
  <si>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</si>
  <si>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</si>
  <si>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</si>
  <si>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</si>
  <si>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</si>
  <si>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</si>
  <si>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</si>
  <si>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</si>
  <si>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</si>
  <si>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</si>
  <si>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</si>
  <si>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</si>
  <si>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</si>
  <si>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</si>
  <si>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</si>
  <si>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</si>
  <si>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</si>
  <si>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</si>
  <si>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</si>
  <si>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</si>
  <si>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</si>
  <si>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</si>
  <si>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</si>
  <si>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</si>
  <si>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</si>
  <si>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</si>
  <si>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</si>
  <si>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</si>
  <si>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</si>
  <si>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</si>
  <si>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</si>
  <si>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</si>
  <si>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</si>
  <si>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</si>
  <si>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</si>
  <si>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</si>
  <si>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</si>
  <si>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</si>
  <si>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</si>
  <si>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</si>
  <si>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</si>
  <si>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</si>
  <si>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</si>
  <si>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</si>
  <si>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</si>
  <si>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</si>
  <si>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</si>
  <si>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</si>
  <si>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</si>
  <si>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</si>
  <si>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</si>
  <si>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</si>
  <si>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</si>
  <si>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</si>
  <si>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</si>
  <si>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</si>
  <si>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</si>
  <si>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</si>
  <si>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</si>
  <si>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</si>
  <si>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</si>
  <si>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</si>
  <si>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</si>
  <si>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</si>
  <si>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</si>
  <si>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</si>
  <si>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</si>
  <si>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</si>
  <si>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</si>
  <si>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</si>
  <si>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</si>
  <si>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</si>
  <si>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</si>
  <si>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</si>
  <si>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</si>
  <si>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</si>
  <si>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</si>
  <si>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</si>
  <si>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</si>
  <si>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</si>
  <si>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</si>
  <si>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</si>
  <si>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</si>
  <si>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</si>
  <si>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</si>
  <si>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</si>
  <si>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</si>
  <si>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</si>
  <si>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</si>
  <si>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</si>
  <si>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</si>
  <si>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</si>
  <si>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</si>
  <si>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</si>
  <si>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</si>
  <si>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</si>
  <si>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</si>
  <si>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</si>
  <si>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</si>
  <si>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</si>
  <si>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</si>
  <si>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</si>
  <si>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</si>
  <si>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</si>
  <si>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</si>
  <si>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</si>
  <si>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</si>
  <si>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</si>
  <si>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</si>
  <si>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</si>
  <si>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</si>
  <si>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</si>
  <si>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</si>
  <si>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</si>
  <si>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</si>
  <si>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</si>
  <si>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</si>
  <si>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</si>
  <si>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</si>
  <si>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</si>
  <si>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</si>
  <si>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</si>
  <si>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</si>
  <si>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</si>
  <si>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</si>
  <si>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</si>
  <si>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</si>
  <si>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</si>
  <si>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</si>
  <si>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</si>
  <si>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</si>
  <si>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</si>
  <si>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</si>
  <si>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</si>
  <si>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</si>
  <si>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</si>
  <si>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</si>
  <si>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</si>
  <si>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</si>
  <si>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</si>
  <si>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</si>
  <si>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</si>
  <si>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</si>
  <si>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</si>
  <si>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</si>
  <si>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</si>
  <si>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</si>
  <si>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</si>
  <si>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</si>
  <si>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</si>
  <si>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</si>
  <si>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</si>
  <si>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</si>
  <si>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</si>
  <si>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</si>
  <si>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</si>
  <si>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</si>
  <si>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</si>
  <si>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</si>
  <si>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</si>
  <si>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</si>
  <si>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</si>
  <si>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</si>
  <si>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</si>
  <si>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</si>
  <si>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</si>
  <si>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</si>
  <si>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</si>
  <si>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</si>
  <si>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</si>
  <si>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</si>
  <si>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</si>
  <si>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</si>
  <si>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</si>
  <si>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</si>
  <si>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</si>
  <si>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</si>
  <si>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</si>
  <si>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</si>
  <si>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</si>
  <si>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</si>
  <si>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</si>
  <si>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</si>
  <si>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</si>
  <si>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</si>
  <si>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</si>
  <si>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</si>
  <si>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</si>
  <si>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</si>
  <si>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</si>
  <si>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</si>
  <si>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</si>
  <si>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</si>
  <si>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</si>
  <si>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</si>
  <si>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</si>
  <si>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</si>
  <si>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</si>
  <si>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</si>
  <si>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</si>
  <si>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</si>
  <si>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</si>
  <si>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</si>
  <si>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</si>
  <si>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</si>
  <si>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</si>
  <si>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</si>
  <si>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</si>
  <si>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</si>
  <si>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</si>
  <si>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</si>
  <si>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</si>
  <si>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</si>
  <si>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</si>
  <si>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</si>
  <si>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</si>
  <si>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</si>
  <si>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</si>
  <si>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</si>
  <si>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</si>
  <si>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</si>
  <si>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</si>
  <si>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</si>
  <si>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</si>
  <si>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</si>
  <si>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</si>
  <si>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</si>
  <si>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</si>
  <si>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</si>
  <si>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</si>
  <si>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</si>
  <si>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</si>
  <si>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</si>
  <si>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</si>
  <si>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</si>
  <si>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</si>
  <si>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</si>
  <si>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</si>
  <si>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</si>
  <si>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</si>
  <si>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</si>
  <si>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</si>
  <si>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</si>
  <si>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</si>
  <si>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</si>
  <si>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</si>
  <si>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</si>
  <si>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</si>
  <si>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</si>
  <si>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</si>
  <si>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</si>
  <si>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</si>
  <si>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</si>
  <si>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</si>
  <si>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</si>
  <si>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</si>
  <si>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</si>
  <si>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</si>
  <si>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</si>
  <si>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</si>
  <si>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</si>
  <si>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</si>
  <si>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</si>
  <si>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</si>
  <si>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</si>
  <si>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</si>
  <si>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</si>
  <si>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</si>
  <si>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</si>
  <si>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</si>
  <si>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</si>
  <si>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</si>
  <si>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</si>
  <si>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</si>
  <si>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</si>
  <si>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</si>
  <si>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</si>
  <si>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</si>
  <si>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</si>
  <si>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</si>
  <si>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</si>
  <si>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</si>
  <si>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</si>
  <si>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</si>
  <si>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</si>
  <si>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</si>
  <si>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</si>
  <si>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</si>
  <si>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</si>
  <si>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</si>
  <si>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</si>
  <si>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</si>
  <si>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</si>
  <si>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</si>
  <si>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</si>
  <si>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</si>
  <si>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</si>
  <si>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</si>
  <si>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</si>
  <si>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</si>
  <si>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</si>
  <si>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</si>
  <si>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</si>
  <si>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</si>
  <si>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</si>
  <si>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</si>
  <si>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</si>
  <si>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</si>
  <si>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</si>
  <si>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</si>
  <si>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</si>
  <si>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</si>
  <si>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</si>
  <si>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</si>
  <si>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</si>
  <si>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</si>
  <si>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</si>
  <si>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</si>
  <si>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</si>
  <si>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</si>
  <si>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</si>
  <si>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</si>
  <si>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</si>
  <si>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</si>
  <si>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</si>
  <si>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</si>
  <si>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</si>
  <si>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</si>
  <si>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</si>
  <si>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</si>
  <si>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</si>
  <si>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</si>
  <si>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</si>
  <si>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</si>
  <si>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</si>
  <si>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</si>
  <si>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</si>
  <si>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</si>
  <si>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</si>
  <si>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</si>
  <si>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</si>
  <si>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</si>
  <si>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</si>
  <si>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</si>
  <si>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</si>
  <si>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</si>
  <si>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</si>
  <si>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</si>
  <si>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</si>
  <si>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</si>
  <si>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</si>
  <si>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</si>
  <si>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</si>
  <si>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</si>
  <si>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</si>
  <si>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</si>
  <si>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</si>
  <si>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</si>
  <si>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</si>
  <si>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</si>
  <si>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</si>
  <si>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</si>
  <si>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</si>
  <si>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</si>
  <si>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</si>
  <si>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</si>
  <si>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</si>
  <si>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</si>
  <si>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</si>
  <si>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</si>
  <si>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</si>
  <si>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</si>
  <si>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</si>
  <si>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</si>
  <si>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</si>
  <si>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</si>
  <si>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</si>
  <si>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</si>
  <si>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</si>
  <si>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</si>
  <si>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</si>
  <si>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</si>
  <si>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</si>
  <si>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</si>
  <si>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</si>
  <si>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</si>
  <si>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</si>
  <si>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</si>
  <si>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</si>
  <si>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</si>
  <si>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</si>
  <si>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</si>
  <si>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</si>
  <si>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</si>
  <si>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</si>
  <si>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</si>
  <si>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</si>
  <si>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</si>
  <si>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</si>
  <si>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</si>
  <si>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</si>
  <si>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</si>
  <si>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</si>
  <si>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</si>
  <si>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</si>
  <si>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</si>
  <si>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</si>
  <si>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</si>
  <si>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</si>
  <si>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</si>
  <si>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</si>
  <si>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</si>
  <si>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教育訓練講座受講環境整備事務費</t>
  </si>
  <si>
    <t>人材開発統括官</t>
  </si>
  <si>
    <t>若年者・キャリア形成支援担当参事官　河嶋　正敏</t>
  </si>
  <si>
    <t>平成10年度</t>
  </si>
  <si>
    <t>終了予定なし</t>
  </si>
  <si>
    <t>若年者・キャリア形成支援担当参事官室</t>
  </si>
  <si>
    <t>女性活躍加速のための重点方針2019（令和元年６月18日すべての女性が輝く社会づくり本部）
経済財政運営と改革の基本方針2019（令和元年６月21日閣議決定）
人づくり革命基本構想(平成30年6月13日人生100年時代構想推進会議)
未来投資戦略2017(平成29年6月9日閣議決定)</t>
  </si>
  <si>
    <t>①講座指定に当たっての調査：教育訓練給付の対象講座の指定に当たり、各講座の教育訓練の内容等が指定要件に該当するか等を確認するために実施
②指定講座に関する情報提供：指定講座の内容、実績等について、講座の受講希望者が明確な情報を得られるようにするために実施
③教育訓練の開発・普及：労働者の自発的な学び直しを促し雇用の安定及び就職につなげるため、適切な教育訓練を開発し普及するために実施</t>
  </si>
  <si>
    <t>①指定申請書類について、書類の不備等を確認した上で、必要に応じて教育訓練施設に対し調査を行う。また、教育訓練施設からの相談対応も行う。
②指定講座に関する情報を管理し、「教育訓練講座検索システム」として、インターネット上で公開する。
③キャリア形成上の課題を有する労働者や多忙な中で学び直す者を対象とした教育訓練プログラムを開発し、当該教育訓練講座のあり方についての調査や効果の検証等を行う。</t>
  </si>
  <si>
    <t>-</t>
  </si>
  <si>
    <t>庁費</t>
  </si>
  <si>
    <t>職員旅費</t>
  </si>
  <si>
    <t>受講開始時に就業していなかった方が受講により就職した割合（受講による就職者数/指定講座修了者数）</t>
  </si>
  <si>
    <t>指定申請件数</t>
  </si>
  <si>
    <t>件</t>
  </si>
  <si>
    <t>委託事業精算確定額／　指定申請件数　　　　　　　　　　　　　　　　</t>
    <phoneticPr fontId="5"/>
  </si>
  <si>
    <t>円</t>
  </si>
  <si>
    <t>　　X/Y</t>
    <phoneticPr fontId="5"/>
  </si>
  <si>
    <t>122,062,680/5,260</t>
  </si>
  <si>
    <t>121,353,848/5,485</t>
  </si>
  <si>
    <t>780</t>
  </si>
  <si>
    <t>704</t>
  </si>
  <si>
    <t>620</t>
  </si>
  <si>
    <t>938</t>
  </si>
  <si>
    <t>838</t>
  </si>
  <si>
    <t>943</t>
  </si>
  <si>
    <t>949</t>
  </si>
  <si>
    <t>916</t>
  </si>
  <si>
    <t>917</t>
  </si>
  <si>
    <t>○</t>
  </si>
  <si>
    <t>厚労</t>
  </si>
  <si>
    <t>本事業は、教育訓練給付の対象となる講座が指定基準を満たしているか調査するもので、制度の適正な運営に必要不可欠であり、優先度の高い事業と言える。</t>
    <phoneticPr fontId="5"/>
  </si>
  <si>
    <t>委託事業において、真に必要なものに限定している。</t>
    <phoneticPr fontId="5"/>
  </si>
  <si>
    <t>教育訓練給付制度の対象となる講座を申請するにあたり、訓練施設等が提出する申請様式や、訓練内容の調査にあたっての基準とするチェック票について、効率的な調査を行うことができるよう、変更・改定を行った。</t>
    <phoneticPr fontId="5"/>
  </si>
  <si>
    <t>令和３年４月現在、指定講座14,062講座、令和元年度給付実績は114,153人であり、労働者の主体的な能力開発の推進に寄与している。</t>
    <rPh sb="22" eb="24">
      <t>レイワ</t>
    </rPh>
    <rPh sb="24" eb="25">
      <t>モト</t>
    </rPh>
    <phoneticPr fontId="5"/>
  </si>
  <si>
    <t>・委託先の選定については、一般競争入札によるコストの削減に務めているところであり、また、現在、公共サービス改革基本方針（平成28年6月28日閣議決定）において民間競争入札の平成30年度事業の対象として選定され、当該公共サービス改革基本方針に従って民間競争入札実施要項を定め、競争性の確保に取り組んでいる。</t>
    <phoneticPr fontId="5"/>
  </si>
  <si>
    <t>A.中央職業能力開発協会</t>
    <rPh sb="2" eb="12">
      <t>チュウオウショクギョウノウリョクカイハツキョウカイ</t>
    </rPh>
    <phoneticPr fontId="5"/>
  </si>
  <si>
    <t>B.富士通株式会社・東京センチュリーリース株式会社</t>
    <rPh sb="2" eb="5">
      <t>フジツウ</t>
    </rPh>
    <rPh sb="5" eb="9">
      <t>カブシキガイシャ</t>
    </rPh>
    <rPh sb="10" eb="12">
      <t>トウキョウ</t>
    </rPh>
    <rPh sb="21" eb="25">
      <t>カブシキガイシャ</t>
    </rPh>
    <phoneticPr fontId="5"/>
  </si>
  <si>
    <t>C富士通株式会社</t>
    <phoneticPr fontId="5"/>
  </si>
  <si>
    <t>‐</t>
  </si>
  <si>
    <t>本事業の目的は、労働者の自発的な職業能力の開発及び向上の取組を支援し、その雇用の安定及び就職の促進を図るものである。
この目的に適うよう、国民・社会のニーズに適う教育訓練講座であるか否かを調査している。</t>
    <phoneticPr fontId="5"/>
  </si>
  <si>
    <t>教育訓練給付制度は、労働者が費用を負担して教育訓練を受けた場合に国が費用の一部を支給するものであり、教育訓練給付の対象となる講座の指定にあたっての訓練内容等の調査は、国が実施すべき事業である。</t>
    <phoneticPr fontId="5"/>
  </si>
  <si>
    <t>・一般競争入札によるコスト節減効果が出ているとともに、事業の成果目標は達成見込である。今後も引き続き適切な予算水準となるよう努める。</t>
    <phoneticPr fontId="5"/>
  </si>
  <si>
    <t>D.株式会社CCNグループ</t>
    <phoneticPr fontId="5"/>
  </si>
  <si>
    <t>E.本省事務費</t>
    <rPh sb="2" eb="4">
      <t>ホンショウ</t>
    </rPh>
    <rPh sb="4" eb="7">
      <t>ジムヒ</t>
    </rPh>
    <phoneticPr fontId="5"/>
  </si>
  <si>
    <t>庁費</t>
    <rPh sb="0" eb="2">
      <t>チョウヒ</t>
    </rPh>
    <phoneticPr fontId="5"/>
  </si>
  <si>
    <t>倉庫借り上げにかかる経費</t>
    <rPh sb="0" eb="2">
      <t>ソウコ</t>
    </rPh>
    <rPh sb="2" eb="3">
      <t>カ</t>
    </rPh>
    <rPh sb="4" eb="5">
      <t>ア</t>
    </rPh>
    <rPh sb="10" eb="12">
      <t>ケイヒ</t>
    </rPh>
    <phoneticPr fontId="5"/>
  </si>
  <si>
    <t>システム機能開発</t>
    <rPh sb="4" eb="6">
      <t>キノウ</t>
    </rPh>
    <rPh sb="6" eb="8">
      <t>カイハツ</t>
    </rPh>
    <phoneticPr fontId="5"/>
  </si>
  <si>
    <t>整備経費</t>
    <rPh sb="0" eb="2">
      <t>セイビ</t>
    </rPh>
    <rPh sb="2" eb="4">
      <t>ケイヒ</t>
    </rPh>
    <phoneticPr fontId="5"/>
  </si>
  <si>
    <t>消費税</t>
    <rPh sb="0" eb="3">
      <t>ショウヒゼイ</t>
    </rPh>
    <phoneticPr fontId="5"/>
  </si>
  <si>
    <t>人件費</t>
    <rPh sb="0" eb="3">
      <t>ジンケンヒ</t>
    </rPh>
    <phoneticPr fontId="5"/>
  </si>
  <si>
    <t>職員</t>
    <rPh sb="0" eb="2">
      <t>ショクイン</t>
    </rPh>
    <phoneticPr fontId="5"/>
  </si>
  <si>
    <t>事業費</t>
    <rPh sb="0" eb="3">
      <t>ジギョウヒ</t>
    </rPh>
    <phoneticPr fontId="5"/>
  </si>
  <si>
    <t>データ入力費、通信運搬費等</t>
    <rPh sb="3" eb="5">
      <t>ニュウリョク</t>
    </rPh>
    <rPh sb="5" eb="6">
      <t>ヒ</t>
    </rPh>
    <rPh sb="7" eb="9">
      <t>ツウシン</t>
    </rPh>
    <rPh sb="9" eb="12">
      <t>ウンパンヒ</t>
    </rPh>
    <rPh sb="12" eb="13">
      <t>トウ</t>
    </rPh>
    <phoneticPr fontId="5"/>
  </si>
  <si>
    <t>管理費</t>
    <rPh sb="0" eb="3">
      <t>カンリヒ</t>
    </rPh>
    <phoneticPr fontId="5"/>
  </si>
  <si>
    <t>事務所借上費、事務所光熱費等</t>
    <rPh sb="0" eb="3">
      <t>ジムショ</t>
    </rPh>
    <rPh sb="3" eb="4">
      <t>カ</t>
    </rPh>
    <rPh sb="4" eb="5">
      <t>ア</t>
    </rPh>
    <rPh sb="5" eb="6">
      <t>ヒ</t>
    </rPh>
    <rPh sb="7" eb="10">
      <t>ジムショ</t>
    </rPh>
    <rPh sb="10" eb="13">
      <t>コウネツヒ</t>
    </rPh>
    <rPh sb="13" eb="14">
      <t>トウ</t>
    </rPh>
    <phoneticPr fontId="5"/>
  </si>
  <si>
    <t>消費税</t>
    <rPh sb="0" eb="3">
      <t>ショウヒゼイ</t>
    </rPh>
    <phoneticPr fontId="5"/>
  </si>
  <si>
    <t>機器等貸借費、運営保守費等</t>
    <rPh sb="0" eb="2">
      <t>キキ</t>
    </rPh>
    <rPh sb="2" eb="3">
      <t>トウ</t>
    </rPh>
    <rPh sb="3" eb="5">
      <t>タイシャク</t>
    </rPh>
    <rPh sb="5" eb="6">
      <t>ヒ</t>
    </rPh>
    <rPh sb="7" eb="9">
      <t>ウンエイ</t>
    </rPh>
    <rPh sb="9" eb="11">
      <t>ホシュ</t>
    </rPh>
    <rPh sb="11" eb="12">
      <t>ヒ</t>
    </rPh>
    <rPh sb="12" eb="13">
      <t>トウ</t>
    </rPh>
    <phoneticPr fontId="5"/>
  </si>
  <si>
    <t>調査費</t>
    <rPh sb="0" eb="3">
      <t>チョウサヒ</t>
    </rPh>
    <phoneticPr fontId="5"/>
  </si>
  <si>
    <t>アンケート調査</t>
    <rPh sb="5" eb="7">
      <t>チョウサ</t>
    </rPh>
    <phoneticPr fontId="5"/>
  </si>
  <si>
    <t>中央職業能力開発協会</t>
    <rPh sb="0" eb="2">
      <t>チュウオウ</t>
    </rPh>
    <rPh sb="2" eb="4">
      <t>ショクギョウ</t>
    </rPh>
    <rPh sb="4" eb="6">
      <t>ノウリョク</t>
    </rPh>
    <rPh sb="6" eb="8">
      <t>カイハツ</t>
    </rPh>
    <rPh sb="8" eb="10">
      <t>キョウカイ</t>
    </rPh>
    <phoneticPr fontId="5"/>
  </si>
  <si>
    <t>教育訓練指定希望講座に関する調査を行うこと</t>
    <phoneticPr fontId="5"/>
  </si>
  <si>
    <t>富士通株式会社・東京センチュリーリース株式会社</t>
    <rPh sb="0" eb="3">
      <t>フジツウ</t>
    </rPh>
    <rPh sb="3" eb="7">
      <t>カブシキガイシャ</t>
    </rPh>
    <rPh sb="8" eb="10">
      <t>トウキョウ</t>
    </rPh>
    <rPh sb="19" eb="23">
      <t>カブシキガイシャ</t>
    </rPh>
    <phoneticPr fontId="5"/>
  </si>
  <si>
    <t>教育訓練指定講座情報の管理等</t>
    <phoneticPr fontId="5"/>
  </si>
  <si>
    <t>富士通株式会社</t>
    <rPh sb="0" eb="3">
      <t>フジツウ</t>
    </rPh>
    <rPh sb="3" eb="7">
      <t>カブシキガイシャ</t>
    </rPh>
    <phoneticPr fontId="5"/>
  </si>
  <si>
    <t>教育訓練指定講座情報システムの改修</t>
    <phoneticPr fontId="5"/>
  </si>
  <si>
    <r>
      <t>株式会社C</t>
    </r>
    <r>
      <rPr>
        <sz val="11"/>
        <rFont val="ＭＳ Ｐゴシック"/>
        <family val="3"/>
        <charset val="128"/>
      </rPr>
      <t>CNグループ</t>
    </r>
    <rPh sb="0" eb="4">
      <t>カブシキガイシャ</t>
    </rPh>
    <phoneticPr fontId="5"/>
  </si>
  <si>
    <t>アンケート調査</t>
    <rPh sb="5" eb="7">
      <t>チョウサ</t>
    </rPh>
    <phoneticPr fontId="5"/>
  </si>
  <si>
    <t>一般競争契約
（最低価格）</t>
    <phoneticPr fontId="5"/>
  </si>
  <si>
    <t>-</t>
    <phoneticPr fontId="5"/>
  </si>
  <si>
    <t>125,592,170/5,559</t>
    <phoneticPr fontId="5"/>
  </si>
  <si>
    <t>指定申請件数は対見込み件数85%となっている。これは、過去の実績ベースで見込みを設定しており、新型コロナウイルスの影響を織り込んだいなかったためである。</t>
    <rPh sb="27" eb="29">
      <t>カコ</t>
    </rPh>
    <rPh sb="30" eb="32">
      <t>ジッセキ</t>
    </rPh>
    <rPh sb="36" eb="38">
      <t>ミコ</t>
    </rPh>
    <rPh sb="40" eb="42">
      <t>セッテイ</t>
    </rPh>
    <rPh sb="47" eb="49">
      <t>シンガタ</t>
    </rPh>
    <rPh sb="57" eb="59">
      <t>エイキョウ</t>
    </rPh>
    <rPh sb="60" eb="61">
      <t>オ</t>
    </rPh>
    <rPh sb="62" eb="63">
      <t>コ</t>
    </rPh>
    <phoneticPr fontId="5"/>
  </si>
  <si>
    <t>雇用保険法第六十条の二第一項</t>
    <phoneticPr fontId="5"/>
  </si>
  <si>
    <t>諸謝金</t>
    <rPh sb="0" eb="1">
      <t>ショ</t>
    </rPh>
    <rPh sb="1" eb="2">
      <t>アヤマ</t>
    </rPh>
    <rPh sb="2" eb="3">
      <t>カネ</t>
    </rPh>
    <phoneticPr fontId="5"/>
  </si>
  <si>
    <t>指定講座受講生の目標資格取得率について、過去3年間の平均実績以上を維持する。</t>
    <phoneticPr fontId="5"/>
  </si>
  <si>
    <t>情報処理業務庁費</t>
    <rPh sb="0" eb="2">
      <t>ジョウホウ</t>
    </rPh>
    <rPh sb="2" eb="4">
      <t>ショリ</t>
    </rPh>
    <rPh sb="4" eb="6">
      <t>ギョウム</t>
    </rPh>
    <rPh sb="6" eb="8">
      <t>チョウヒ</t>
    </rPh>
    <phoneticPr fontId="5"/>
  </si>
  <si>
    <t>指定講座受講生のうち、受講開始時に就業していなかった方が受講により就職した割合について、過去3年間の平均実績以上を維持する。</t>
    <phoneticPr fontId="5"/>
  </si>
  <si>
    <t>-</t>
    <phoneticPr fontId="5"/>
  </si>
  <si>
    <t>△</t>
  </si>
  <si>
    <t>有</t>
  </si>
  <si>
    <t>無</t>
  </si>
  <si>
    <t>国庫債務負担行為等</t>
  </si>
  <si>
    <t>-</t>
    <phoneticPr fontId="5"/>
  </si>
  <si>
    <t>-</t>
    <phoneticPr fontId="5"/>
  </si>
  <si>
    <t>いずれの政策にも該当しない事業</t>
    <rPh sb="4" eb="6">
      <t>セイサク</t>
    </rPh>
    <rPh sb="8" eb="10">
      <t>ガイトウ</t>
    </rPh>
    <rPh sb="13" eb="15">
      <t>ジギョウ</t>
    </rPh>
    <phoneticPr fontId="5"/>
  </si>
  <si>
    <t>令和２年度は、令和元年度に比べて指定申請件数が増加したものの、単位辺りコストは３ヵ年契約のうち平均的な単位当たりコストであり、妥当な水準となっている。</t>
    <rPh sb="7" eb="9">
      <t>レイワ</t>
    </rPh>
    <rPh sb="9" eb="10">
      <t>モト</t>
    </rPh>
    <rPh sb="31" eb="33">
      <t>タンイ</t>
    </rPh>
    <rPh sb="33" eb="34">
      <t>アタ</t>
    </rPh>
    <rPh sb="47" eb="50">
      <t>ヘイキンテキ</t>
    </rPh>
    <phoneticPr fontId="5"/>
  </si>
  <si>
    <t>点検対象外</t>
    <rPh sb="0" eb="2">
      <t>テンケン</t>
    </rPh>
    <rPh sb="2" eb="5">
      <t>タイショウガイ</t>
    </rPh>
    <phoneticPr fontId="5"/>
  </si>
  <si>
    <t>雇用保険活用援助事務委託費</t>
    <rPh sb="0" eb="2">
      <t>コヨウ</t>
    </rPh>
    <rPh sb="2" eb="4">
      <t>ホケン</t>
    </rPh>
    <rPh sb="4" eb="6">
      <t>カツヨウ</t>
    </rPh>
    <rPh sb="6" eb="8">
      <t>エンジョ</t>
    </rPh>
    <rPh sb="8" eb="10">
      <t>ジム</t>
    </rPh>
    <rPh sb="10" eb="13">
      <t>イタクヒ</t>
    </rPh>
    <phoneticPr fontId="5"/>
  </si>
  <si>
    <t>システム改修における要件定義を正確に行い調達額を減額できたこと等が挙げられる。</t>
    <rPh sb="31" eb="32">
      <t>ナド</t>
    </rPh>
    <rPh sb="33" eb="34">
      <t>ア</t>
    </rPh>
    <phoneticPr fontId="5"/>
  </si>
  <si>
    <t>-</t>
    <phoneticPr fontId="5"/>
  </si>
  <si>
    <t>現在、公共サービス改革基本方針（平成28年6月28日閣議決定）において民間競争入札の平成30年度事業の対象として選定され、令和２年度より第二期として継続して当該公共サービス改革基本方針に従って民間競争入札実施要項を定め、競争性の確保に取り組んでいる。
講座指定の調査業務において、一般競争入札（総合評価落札方式）を採用したが、一者応札となった。事業の遂行に必要な能力について、ハードルが高かったものと考えられる。今後、真に必要な能力であるか、他社を排除するものでないか等を見直すことを検討。</t>
    <rPh sb="61" eb="63">
      <t>レイワ</t>
    </rPh>
    <rPh sb="64" eb="66">
      <t>ネンド</t>
    </rPh>
    <rPh sb="68" eb="69">
      <t>ダイ</t>
    </rPh>
    <rPh sb="69" eb="71">
      <t>ニキ</t>
    </rPh>
    <rPh sb="74" eb="76">
      <t>ケイゾク</t>
    </rPh>
    <rPh sb="200" eb="201">
      <t>カンガ</t>
    </rPh>
    <rPh sb="209" eb="210">
      <t>シン</t>
    </rPh>
    <rPh sb="211" eb="213">
      <t>ヒツヨウ</t>
    </rPh>
    <rPh sb="214" eb="216">
      <t>ノウリョク</t>
    </rPh>
    <rPh sb="221" eb="223">
      <t>タシャ</t>
    </rPh>
    <rPh sb="224" eb="226">
      <t>ハイジョ</t>
    </rPh>
    <rPh sb="234" eb="235">
      <t>トウ</t>
    </rPh>
    <rPh sb="236" eb="238">
      <t>ミナオ</t>
    </rPh>
    <rPh sb="242" eb="244">
      <t>ケントウ</t>
    </rPh>
    <phoneticPr fontId="5"/>
  </si>
  <si>
    <t>-</t>
    <phoneticPr fontId="5"/>
  </si>
  <si>
    <t>執行率を踏まえ、真に必要な予算の確保に努めること。また、一者応札となった要因を分析し、改善を図ること。</t>
    <phoneticPr fontId="5"/>
  </si>
  <si>
    <t>指定講座受講者の目標資格取得率（目標資格取得者/指定講座修了者）</t>
    <phoneticPr fontId="5"/>
  </si>
  <si>
    <t>政府共通プラットフォームのサービス終了に伴うガバメントクラウドへのシステム移行を予定しているため。</t>
    <rPh sb="0" eb="2">
      <t>セイフ</t>
    </rPh>
    <rPh sb="2" eb="4">
      <t>キョウツウ</t>
    </rPh>
    <rPh sb="17" eb="19">
      <t>シュウリョウ</t>
    </rPh>
    <rPh sb="20" eb="21">
      <t>トモナ</t>
    </rPh>
    <rPh sb="37" eb="39">
      <t>イコウ</t>
    </rPh>
    <rPh sb="40" eb="42">
      <t>ヨテイ</t>
    </rPh>
    <phoneticPr fontId="5"/>
  </si>
  <si>
    <t>当該公共サービス改革基本方針において市場化テスト対象とされていることもあり、当該基本方針に従って民間競争入札実施要項を定め、１者応札の解消及び事業の質の確保に取り組む等の改善を図った。</t>
    <rPh sb="18" eb="20">
      <t>シジョウ</t>
    </rPh>
    <rPh sb="20" eb="21">
      <t>カ</t>
    </rPh>
    <rPh sb="24" eb="26">
      <t>タイショウ</t>
    </rPh>
    <rPh sb="38" eb="40">
      <t>トウガイ</t>
    </rPh>
    <rPh sb="40" eb="42">
      <t>キホン</t>
    </rPh>
    <rPh sb="42" eb="44">
      <t>ホウシン</t>
    </rPh>
    <rPh sb="83" eb="84">
      <t>ナド</t>
    </rPh>
    <rPh sb="85" eb="87">
      <t>カイゼン</t>
    </rPh>
    <rPh sb="88" eb="89">
      <t>ハカ</t>
    </rPh>
    <phoneticPr fontId="5"/>
  </si>
  <si>
    <t>執行等改善</t>
    <phoneticPr fontId="5"/>
  </si>
  <si>
    <t>現況報告書データ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</si>
</sst>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11" xfId="0"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76200</xdr:colOff>
      <xdr:row>714</xdr:row>
      <xdr:rowOff>66675</xdr:rowOff>
    </xdr:from>
    <xdr:to>
      <xdr:col>36</xdr:col>
      <xdr:colOff>194203</xdr:colOff>
      <xdr:row>714</xdr:row>
      <xdr:rowOff>288925</xdr:rowOff>
    </xdr:to>
    <xdr:sp macro="" textlink="">
      <xdr:nvSpPr>
        <xdr:cNvPr id="2" name="正方形/長方形 1"/>
        <xdr:cNvSpPr/>
      </xdr:nvSpPr>
      <xdr:spPr>
        <a:xfrm flipH="1">
          <a:off x="6477000" y="220427550"/>
          <a:ext cx="918103" cy="2222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7</xdr:col>
      <xdr:colOff>161925</xdr:colOff>
      <xdr:row>748</xdr:row>
      <xdr:rowOff>123825</xdr:rowOff>
    </xdr:from>
    <xdr:to>
      <xdr:col>30</xdr:col>
      <xdr:colOff>186266</xdr:colOff>
      <xdr:row>751</xdr:row>
      <xdr:rowOff>294216</xdr:rowOff>
    </xdr:to>
    <xdr:sp macro="" textlink="">
      <xdr:nvSpPr>
        <xdr:cNvPr id="3" name="正方形/長方形 2"/>
        <xdr:cNvSpPr/>
      </xdr:nvSpPr>
      <xdr:spPr>
        <a:xfrm>
          <a:off x="1562100" y="234800775"/>
          <a:ext cx="4624916" cy="122766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令和２年度　</a:t>
          </a:r>
          <a:r>
            <a:rPr kumimoji="1" lang="en-US" altLang="ja-JP" sz="1100">
              <a:solidFill>
                <a:sysClr val="windowText" lastClr="000000"/>
              </a:solidFill>
            </a:rPr>
            <a:t>225</a:t>
          </a:r>
          <a:r>
            <a:rPr kumimoji="1" lang="ja-JP" altLang="en-US" sz="1100">
              <a:solidFill>
                <a:sysClr val="windowText" lastClr="000000"/>
              </a:solidFill>
            </a:rPr>
            <a:t>百万円</a:t>
          </a:r>
        </a:p>
      </xdr:txBody>
    </xdr:sp>
    <xdr:clientData/>
  </xdr:twoCellAnchor>
  <xdr:twoCellAnchor>
    <xdr:from>
      <xdr:col>13</xdr:col>
      <xdr:colOff>57150</xdr:colOff>
      <xdr:row>753</xdr:row>
      <xdr:rowOff>114300</xdr:rowOff>
    </xdr:from>
    <xdr:to>
      <xdr:col>24</xdr:col>
      <xdr:colOff>100542</xdr:colOff>
      <xdr:row>754</xdr:row>
      <xdr:rowOff>174625</xdr:rowOff>
    </xdr:to>
    <xdr:sp macro="" textlink="">
      <xdr:nvSpPr>
        <xdr:cNvPr id="4" name="正方形/長方形 3"/>
        <xdr:cNvSpPr/>
      </xdr:nvSpPr>
      <xdr:spPr>
        <a:xfrm>
          <a:off x="2657475" y="238706025"/>
          <a:ext cx="2243667" cy="412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講座の審査及び指定</a:t>
          </a:r>
        </a:p>
      </xdr:txBody>
    </xdr:sp>
    <xdr:clientData/>
  </xdr:twoCellAnchor>
  <xdr:twoCellAnchor>
    <xdr:from>
      <xdr:col>13</xdr:col>
      <xdr:colOff>0</xdr:colOff>
      <xdr:row>753</xdr:row>
      <xdr:rowOff>9525</xdr:rowOff>
    </xdr:from>
    <xdr:to>
      <xdr:col>25</xdr:col>
      <xdr:colOff>97366</xdr:colOff>
      <xdr:row>754</xdr:row>
      <xdr:rowOff>207434</xdr:rowOff>
    </xdr:to>
    <xdr:sp macro="" textlink="">
      <xdr:nvSpPr>
        <xdr:cNvPr id="5" name="大かっこ 4"/>
        <xdr:cNvSpPr/>
      </xdr:nvSpPr>
      <xdr:spPr>
        <a:xfrm>
          <a:off x="2600325" y="238601250"/>
          <a:ext cx="2497666" cy="55033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85725</xdr:colOff>
      <xdr:row>751</xdr:row>
      <xdr:rowOff>323850</xdr:rowOff>
    </xdr:from>
    <xdr:to>
      <xdr:col>19</xdr:col>
      <xdr:colOff>85725</xdr:colOff>
      <xdr:row>753</xdr:row>
      <xdr:rowOff>63500</xdr:rowOff>
    </xdr:to>
    <xdr:cxnSp macro="">
      <xdr:nvCxnSpPr>
        <xdr:cNvPr id="6" name="直線コネクタ 5"/>
        <xdr:cNvCxnSpPr/>
      </xdr:nvCxnSpPr>
      <xdr:spPr>
        <a:xfrm>
          <a:off x="3886200" y="238210725"/>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95250</xdr:colOff>
      <xdr:row>754</xdr:row>
      <xdr:rowOff>238125</xdr:rowOff>
    </xdr:from>
    <xdr:to>
      <xdr:col>19</xdr:col>
      <xdr:colOff>100542</xdr:colOff>
      <xdr:row>757</xdr:row>
      <xdr:rowOff>16933</xdr:rowOff>
    </xdr:to>
    <xdr:cxnSp macro="">
      <xdr:nvCxnSpPr>
        <xdr:cNvPr id="7" name="直線コネクタ 6"/>
        <xdr:cNvCxnSpPr/>
      </xdr:nvCxnSpPr>
      <xdr:spPr>
        <a:xfrm flipH="1">
          <a:off x="3895725" y="239182275"/>
          <a:ext cx="5292" cy="83608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755</xdr:row>
      <xdr:rowOff>333375</xdr:rowOff>
    </xdr:from>
    <xdr:to>
      <xdr:col>25</xdr:col>
      <xdr:colOff>169862</xdr:colOff>
      <xdr:row>755</xdr:row>
      <xdr:rowOff>343958</xdr:rowOff>
    </xdr:to>
    <xdr:cxnSp macro="">
      <xdr:nvCxnSpPr>
        <xdr:cNvPr id="8" name="直線コネクタ 7"/>
        <xdr:cNvCxnSpPr/>
      </xdr:nvCxnSpPr>
      <xdr:spPr>
        <a:xfrm flipH="1" flipV="1">
          <a:off x="2590800" y="239629950"/>
          <a:ext cx="2579687" cy="1058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190500</xdr:colOff>
      <xdr:row>755</xdr:row>
      <xdr:rowOff>323850</xdr:rowOff>
    </xdr:from>
    <xdr:to>
      <xdr:col>12</xdr:col>
      <xdr:colOff>190500</xdr:colOff>
      <xdr:row>757</xdr:row>
      <xdr:rowOff>63500</xdr:rowOff>
    </xdr:to>
    <xdr:cxnSp macro="">
      <xdr:nvCxnSpPr>
        <xdr:cNvPr id="10" name="直線コネクタ 9"/>
        <xdr:cNvCxnSpPr/>
      </xdr:nvCxnSpPr>
      <xdr:spPr>
        <a:xfrm>
          <a:off x="2590800" y="239620425"/>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180975</xdr:colOff>
      <xdr:row>755</xdr:row>
      <xdr:rowOff>323850</xdr:rowOff>
    </xdr:from>
    <xdr:to>
      <xdr:col>25</xdr:col>
      <xdr:colOff>180975</xdr:colOff>
      <xdr:row>757</xdr:row>
      <xdr:rowOff>63500</xdr:rowOff>
    </xdr:to>
    <xdr:cxnSp macro="">
      <xdr:nvCxnSpPr>
        <xdr:cNvPr id="12" name="直線コネクタ 11"/>
        <xdr:cNvCxnSpPr/>
      </xdr:nvCxnSpPr>
      <xdr:spPr>
        <a:xfrm>
          <a:off x="5181600" y="239620425"/>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757</xdr:row>
      <xdr:rowOff>95250</xdr:rowOff>
    </xdr:from>
    <xdr:to>
      <xdr:col>15</xdr:col>
      <xdr:colOff>106891</xdr:colOff>
      <xdr:row>759</xdr:row>
      <xdr:rowOff>46567</xdr:rowOff>
    </xdr:to>
    <xdr:sp macro="" textlink="">
      <xdr:nvSpPr>
        <xdr:cNvPr id="13" name="正方形/長方形 12"/>
        <xdr:cNvSpPr/>
      </xdr:nvSpPr>
      <xdr:spPr>
        <a:xfrm>
          <a:off x="1990725" y="240096675"/>
          <a:ext cx="1116541" cy="656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国庫債務負担行為等</a:t>
          </a:r>
        </a:p>
      </xdr:txBody>
    </xdr:sp>
    <xdr:clientData/>
  </xdr:twoCellAnchor>
  <xdr:twoCellAnchor>
    <xdr:from>
      <xdr:col>16</xdr:col>
      <xdr:colOff>114300</xdr:colOff>
      <xdr:row>757</xdr:row>
      <xdr:rowOff>76200</xdr:rowOff>
    </xdr:from>
    <xdr:to>
      <xdr:col>22</xdr:col>
      <xdr:colOff>33338</xdr:colOff>
      <xdr:row>759</xdr:row>
      <xdr:rowOff>27517</xdr:rowOff>
    </xdr:to>
    <xdr:sp macro="" textlink="">
      <xdr:nvSpPr>
        <xdr:cNvPr id="14" name="正方形/長方形 13"/>
        <xdr:cNvSpPr/>
      </xdr:nvSpPr>
      <xdr:spPr>
        <a:xfrm>
          <a:off x="3314700" y="240077625"/>
          <a:ext cx="1119188" cy="656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国庫債務負担行為等</a:t>
          </a:r>
        </a:p>
      </xdr:txBody>
    </xdr:sp>
    <xdr:clientData/>
  </xdr:twoCellAnchor>
  <xdr:twoCellAnchor>
    <xdr:from>
      <xdr:col>23</xdr:col>
      <xdr:colOff>47625</xdr:colOff>
      <xdr:row>757</xdr:row>
      <xdr:rowOff>66675</xdr:rowOff>
    </xdr:from>
    <xdr:to>
      <xdr:col>28</xdr:col>
      <xdr:colOff>166686</xdr:colOff>
      <xdr:row>759</xdr:row>
      <xdr:rowOff>17992</xdr:rowOff>
    </xdr:to>
    <xdr:sp macro="" textlink="">
      <xdr:nvSpPr>
        <xdr:cNvPr id="15" name="正方形/長方形 14"/>
        <xdr:cNvSpPr/>
      </xdr:nvSpPr>
      <xdr:spPr>
        <a:xfrm>
          <a:off x="4648200" y="240068100"/>
          <a:ext cx="1119186" cy="6561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76200</xdr:colOff>
      <xdr:row>759</xdr:row>
      <xdr:rowOff>57150</xdr:rowOff>
    </xdr:from>
    <xdr:to>
      <xdr:col>15</xdr:col>
      <xdr:colOff>16402</xdr:colOff>
      <xdr:row>764</xdr:row>
      <xdr:rowOff>30692</xdr:rowOff>
    </xdr:to>
    <xdr:sp macro="" textlink="">
      <xdr:nvSpPr>
        <xdr:cNvPr id="21" name="正方形/長方形 20"/>
        <xdr:cNvSpPr/>
      </xdr:nvSpPr>
      <xdr:spPr>
        <a:xfrm>
          <a:off x="1876425" y="52368450"/>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中央職業能力開発協会</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126</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75468</xdr:colOff>
      <xdr:row>759</xdr:row>
      <xdr:rowOff>44694</xdr:rowOff>
    </xdr:from>
    <xdr:to>
      <xdr:col>22</xdr:col>
      <xdr:colOff>15672</xdr:colOff>
      <xdr:row>764</xdr:row>
      <xdr:rowOff>200025</xdr:rowOff>
    </xdr:to>
    <xdr:sp macro="" textlink="">
      <xdr:nvSpPr>
        <xdr:cNvPr id="22" name="正方形/長方形 21"/>
        <xdr:cNvSpPr/>
      </xdr:nvSpPr>
      <xdr:spPr>
        <a:xfrm>
          <a:off x="3275868" y="51613044"/>
          <a:ext cx="1140354" cy="1917456"/>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・東京センチュリーリース株式会社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23</xdr:col>
      <xdr:colOff>76200</xdr:colOff>
      <xdr:row>759</xdr:row>
      <xdr:rowOff>57150</xdr:rowOff>
    </xdr:from>
    <xdr:to>
      <xdr:col>29</xdr:col>
      <xdr:colOff>16402</xdr:colOff>
      <xdr:row>764</xdr:row>
      <xdr:rowOff>30692</xdr:rowOff>
    </xdr:to>
    <xdr:sp macro="" textlink="">
      <xdr:nvSpPr>
        <xdr:cNvPr id="23" name="正方形/長方形 22"/>
        <xdr:cNvSpPr/>
      </xdr:nvSpPr>
      <xdr:spPr>
        <a:xfrm>
          <a:off x="4676775" y="240763425"/>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76200</xdr:colOff>
      <xdr:row>764</xdr:row>
      <xdr:rowOff>114300</xdr:rowOff>
    </xdr:from>
    <xdr:to>
      <xdr:col>15</xdr:col>
      <xdr:colOff>37570</xdr:colOff>
      <xdr:row>766</xdr:row>
      <xdr:rowOff>581025</xdr:rowOff>
    </xdr:to>
    <xdr:sp macro="" textlink="">
      <xdr:nvSpPr>
        <xdr:cNvPr id="24" name="大かっこ 23"/>
        <xdr:cNvSpPr/>
      </xdr:nvSpPr>
      <xdr:spPr>
        <a:xfrm>
          <a:off x="1876425" y="242582700"/>
          <a:ext cx="1161520" cy="180022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764</xdr:row>
      <xdr:rowOff>200025</xdr:rowOff>
    </xdr:from>
    <xdr:to>
      <xdr:col>14</xdr:col>
      <xdr:colOff>139170</xdr:colOff>
      <xdr:row>766</xdr:row>
      <xdr:rowOff>466725</xdr:rowOff>
    </xdr:to>
    <xdr:sp macro="" textlink="">
      <xdr:nvSpPr>
        <xdr:cNvPr id="25" name="正方形/長方形 24"/>
        <xdr:cNvSpPr/>
      </xdr:nvSpPr>
      <xdr:spPr>
        <a:xfrm>
          <a:off x="1905000" y="242668425"/>
          <a:ext cx="1034520" cy="1600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・講座指定に当たっての調査</a:t>
          </a:r>
          <a:endParaRPr kumimoji="1" lang="en-US" altLang="ja-JP" sz="1100">
            <a:solidFill>
              <a:sysClr val="windowText" lastClr="000000"/>
            </a:solidFill>
          </a:endParaRPr>
        </a:p>
        <a:p>
          <a:pPr algn="l"/>
          <a:r>
            <a:rPr kumimoji="1" lang="ja-JP" altLang="en-US" sz="1100">
              <a:solidFill>
                <a:sysClr val="windowText" lastClr="000000"/>
              </a:solidFill>
            </a:rPr>
            <a:t>・指定講座に関するインターネットによる情報提供</a:t>
          </a:r>
        </a:p>
      </xdr:txBody>
    </xdr:sp>
    <xdr:clientData/>
  </xdr:twoCellAnchor>
  <xdr:twoCellAnchor>
    <xdr:from>
      <xdr:col>16</xdr:col>
      <xdr:colOff>101844</xdr:colOff>
      <xdr:row>764</xdr:row>
      <xdr:rowOff>315058</xdr:rowOff>
    </xdr:from>
    <xdr:to>
      <xdr:col>21</xdr:col>
      <xdr:colOff>136241</xdr:colOff>
      <xdr:row>766</xdr:row>
      <xdr:rowOff>524608</xdr:rowOff>
    </xdr:to>
    <xdr:sp macro="" textlink="">
      <xdr:nvSpPr>
        <xdr:cNvPr id="26" name="正方形/長方形 25"/>
        <xdr:cNvSpPr/>
      </xdr:nvSpPr>
      <xdr:spPr>
        <a:xfrm>
          <a:off x="3302244" y="53645533"/>
          <a:ext cx="1034522" cy="1543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・講座情報の管理</a:t>
          </a:r>
          <a:endParaRPr kumimoji="1" lang="en-US" altLang="ja-JP" sz="1100">
            <a:solidFill>
              <a:sysClr val="windowText" lastClr="000000"/>
            </a:solidFill>
          </a:endParaRPr>
        </a:p>
        <a:p>
          <a:pPr algn="l"/>
          <a:r>
            <a:rPr kumimoji="1" lang="ja-JP" altLang="en-US" sz="1100">
              <a:solidFill>
                <a:sysClr val="windowText" lastClr="000000"/>
              </a:solidFill>
            </a:rPr>
            <a:t>・システム運用保守</a:t>
          </a:r>
        </a:p>
      </xdr:txBody>
    </xdr:sp>
    <xdr:clientData/>
  </xdr:twoCellAnchor>
  <xdr:twoCellAnchor>
    <xdr:from>
      <xdr:col>16</xdr:col>
      <xdr:colOff>49823</xdr:colOff>
      <xdr:row>764</xdr:row>
      <xdr:rowOff>243987</xdr:rowOff>
    </xdr:from>
    <xdr:to>
      <xdr:col>22</xdr:col>
      <xdr:colOff>11193</xdr:colOff>
      <xdr:row>766</xdr:row>
      <xdr:rowOff>571500</xdr:rowOff>
    </xdr:to>
    <xdr:sp macro="" textlink="">
      <xdr:nvSpPr>
        <xdr:cNvPr id="27" name="大かっこ 26"/>
        <xdr:cNvSpPr/>
      </xdr:nvSpPr>
      <xdr:spPr>
        <a:xfrm>
          <a:off x="3250223" y="53574462"/>
          <a:ext cx="1161520" cy="1661013"/>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764</xdr:row>
      <xdr:rowOff>85725</xdr:rowOff>
    </xdr:from>
    <xdr:to>
      <xdr:col>28</xdr:col>
      <xdr:colOff>199495</xdr:colOff>
      <xdr:row>766</xdr:row>
      <xdr:rowOff>590550</xdr:rowOff>
    </xdr:to>
    <xdr:sp macro="" textlink="">
      <xdr:nvSpPr>
        <xdr:cNvPr id="28" name="大かっこ 27"/>
        <xdr:cNvSpPr/>
      </xdr:nvSpPr>
      <xdr:spPr>
        <a:xfrm>
          <a:off x="4638675" y="242554125"/>
          <a:ext cx="1161520" cy="183832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95250</xdr:colOff>
      <xdr:row>764</xdr:row>
      <xdr:rowOff>180975</xdr:rowOff>
    </xdr:from>
    <xdr:to>
      <xdr:col>28</xdr:col>
      <xdr:colOff>129645</xdr:colOff>
      <xdr:row>766</xdr:row>
      <xdr:rowOff>419100</xdr:rowOff>
    </xdr:to>
    <xdr:sp macro="" textlink="">
      <xdr:nvSpPr>
        <xdr:cNvPr id="29" name="正方形/長方形 28"/>
        <xdr:cNvSpPr/>
      </xdr:nvSpPr>
      <xdr:spPr>
        <a:xfrm>
          <a:off x="4695825" y="242649375"/>
          <a:ext cx="1034520" cy="1571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・制度改正にかかるシステム改修</a:t>
          </a:r>
          <a:endParaRPr kumimoji="1" lang="en-US" altLang="ja-JP" sz="1100">
            <a:solidFill>
              <a:sysClr val="windowText" lastClr="000000"/>
            </a:solidFill>
          </a:endParaRPr>
        </a:p>
      </xdr:txBody>
    </xdr:sp>
    <xdr:clientData/>
  </xdr:twoCellAnchor>
  <xdr:twoCellAnchor>
    <xdr:from>
      <xdr:col>31</xdr:col>
      <xdr:colOff>66675</xdr:colOff>
      <xdr:row>750</xdr:row>
      <xdr:rowOff>95250</xdr:rowOff>
    </xdr:from>
    <xdr:to>
      <xdr:col>44</xdr:col>
      <xdr:colOff>120122</xdr:colOff>
      <xdr:row>750</xdr:row>
      <xdr:rowOff>95250</xdr:rowOff>
    </xdr:to>
    <xdr:cxnSp macro="">
      <xdr:nvCxnSpPr>
        <xdr:cNvPr id="31" name="直線コネクタ 30"/>
        <xdr:cNvCxnSpPr/>
      </xdr:nvCxnSpPr>
      <xdr:spPr>
        <a:xfrm>
          <a:off x="6267450" y="235477050"/>
          <a:ext cx="2653772"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171450</xdr:colOff>
      <xdr:row>750</xdr:row>
      <xdr:rowOff>66675</xdr:rowOff>
    </xdr:from>
    <xdr:to>
      <xdr:col>34</xdr:col>
      <xdr:colOff>178125</xdr:colOff>
      <xdr:row>757</xdr:row>
      <xdr:rowOff>57150</xdr:rowOff>
    </xdr:to>
    <xdr:cxnSp macro="">
      <xdr:nvCxnSpPr>
        <xdr:cNvPr id="32" name="直線コネクタ 31"/>
        <xdr:cNvCxnSpPr>
          <a:endCxn id="49" idx="0"/>
        </xdr:cNvCxnSpPr>
      </xdr:nvCxnSpPr>
      <xdr:spPr>
        <a:xfrm>
          <a:off x="6972300" y="237601125"/>
          <a:ext cx="6675" cy="24574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133350</xdr:colOff>
      <xdr:row>748</xdr:row>
      <xdr:rowOff>180975</xdr:rowOff>
    </xdr:from>
    <xdr:to>
      <xdr:col>49</xdr:col>
      <xdr:colOff>398992</xdr:colOff>
      <xdr:row>751</xdr:row>
      <xdr:rowOff>182033</xdr:rowOff>
    </xdr:to>
    <xdr:sp macro="" textlink="">
      <xdr:nvSpPr>
        <xdr:cNvPr id="38" name="正方形/長方形 37"/>
        <xdr:cNvSpPr/>
      </xdr:nvSpPr>
      <xdr:spPr>
        <a:xfrm>
          <a:off x="8734425" y="234857925"/>
          <a:ext cx="1465792" cy="105833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令和２年度　</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44</xdr:col>
      <xdr:colOff>95250</xdr:colOff>
      <xdr:row>751</xdr:row>
      <xdr:rowOff>295275</xdr:rowOff>
    </xdr:from>
    <xdr:to>
      <xdr:col>49</xdr:col>
      <xdr:colOff>235480</xdr:colOff>
      <xdr:row>754</xdr:row>
      <xdr:rowOff>116417</xdr:rowOff>
    </xdr:to>
    <xdr:sp macro="" textlink="">
      <xdr:nvSpPr>
        <xdr:cNvPr id="39" name="正方形/長方形 38"/>
        <xdr:cNvSpPr/>
      </xdr:nvSpPr>
      <xdr:spPr>
        <a:xfrm>
          <a:off x="8896350" y="236029500"/>
          <a:ext cx="1140355" cy="8784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庁費</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倉庫借り上げ等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43</xdr:col>
      <xdr:colOff>142875</xdr:colOff>
      <xdr:row>752</xdr:row>
      <xdr:rowOff>9525</xdr:rowOff>
    </xdr:from>
    <xdr:to>
      <xdr:col>49</xdr:col>
      <xdr:colOff>440267</xdr:colOff>
      <xdr:row>754</xdr:row>
      <xdr:rowOff>246591</xdr:rowOff>
    </xdr:to>
    <xdr:sp macro="" textlink="">
      <xdr:nvSpPr>
        <xdr:cNvPr id="40" name="大かっこ 39"/>
        <xdr:cNvSpPr/>
      </xdr:nvSpPr>
      <xdr:spPr>
        <a:xfrm>
          <a:off x="8743950" y="236096175"/>
          <a:ext cx="1497542" cy="941916"/>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76200</xdr:colOff>
      <xdr:row>764</xdr:row>
      <xdr:rowOff>133350</xdr:rowOff>
    </xdr:from>
    <xdr:to>
      <xdr:col>37</xdr:col>
      <xdr:colOff>144992</xdr:colOff>
      <xdr:row>765</xdr:row>
      <xdr:rowOff>175683</xdr:rowOff>
    </xdr:to>
    <xdr:sp macro="" textlink="">
      <xdr:nvSpPr>
        <xdr:cNvPr id="45" name="正方形/長方形 44"/>
        <xdr:cNvSpPr/>
      </xdr:nvSpPr>
      <xdr:spPr>
        <a:xfrm>
          <a:off x="6477000" y="242601750"/>
          <a:ext cx="1068917" cy="7090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アンケート調査</a:t>
          </a:r>
          <a:r>
            <a:rPr kumimoji="1" lang="en-US" altLang="ja-JP" sz="1100">
              <a:solidFill>
                <a:sysClr val="windowText" lastClr="000000"/>
              </a:solidFill>
            </a:rPr>
            <a:t> </a:t>
          </a:r>
        </a:p>
        <a:p>
          <a:pPr algn="l"/>
          <a:endParaRPr kumimoji="1" lang="ja-JP" altLang="en-US" sz="1100"/>
        </a:p>
      </xdr:txBody>
    </xdr:sp>
    <xdr:clientData/>
  </xdr:twoCellAnchor>
  <xdr:twoCellAnchor>
    <xdr:from>
      <xdr:col>31</xdr:col>
      <xdr:colOff>161925</xdr:colOff>
      <xdr:row>764</xdr:row>
      <xdr:rowOff>123825</xdr:rowOff>
    </xdr:from>
    <xdr:to>
      <xdr:col>38</xdr:col>
      <xdr:colOff>29106</xdr:colOff>
      <xdr:row>765</xdr:row>
      <xdr:rowOff>271992</xdr:rowOff>
    </xdr:to>
    <xdr:sp macro="" textlink="">
      <xdr:nvSpPr>
        <xdr:cNvPr id="46" name="大かっこ 45"/>
        <xdr:cNvSpPr/>
      </xdr:nvSpPr>
      <xdr:spPr>
        <a:xfrm>
          <a:off x="6362700" y="242592225"/>
          <a:ext cx="1267356" cy="81491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759</xdr:row>
      <xdr:rowOff>38100</xdr:rowOff>
    </xdr:from>
    <xdr:to>
      <xdr:col>37</xdr:col>
      <xdr:colOff>159277</xdr:colOff>
      <xdr:row>764</xdr:row>
      <xdr:rowOff>11642</xdr:rowOff>
    </xdr:to>
    <xdr:sp macro="" textlink="">
      <xdr:nvSpPr>
        <xdr:cNvPr id="48" name="正方形/長方形 47"/>
        <xdr:cNvSpPr/>
      </xdr:nvSpPr>
      <xdr:spPr>
        <a:xfrm>
          <a:off x="6419850" y="52349400"/>
          <a:ext cx="114035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CCN</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グループ</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令和２年度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31</xdr:col>
      <xdr:colOff>114300</xdr:colOff>
      <xdr:row>757</xdr:row>
      <xdr:rowOff>57150</xdr:rowOff>
    </xdr:from>
    <xdr:to>
      <xdr:col>38</xdr:col>
      <xdr:colOff>41925</xdr:colOff>
      <xdr:row>759</xdr:row>
      <xdr:rowOff>13351</xdr:rowOff>
    </xdr:to>
    <xdr:sp macro="" textlink="">
      <xdr:nvSpPr>
        <xdr:cNvPr id="49" name="正方形/長方形 48"/>
        <xdr:cNvSpPr/>
      </xdr:nvSpPr>
      <xdr:spPr>
        <a:xfrm>
          <a:off x="6315075" y="240058575"/>
          <a:ext cx="1327800" cy="6610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p>
        <a:p>
          <a:pPr algn="l"/>
          <a:endParaRPr kumimoji="1" lang="ja-JP" altLang="en-US" sz="1100">
            <a:solidFill>
              <a:sysClr val="windowText" lastClr="000000"/>
            </a:solidFill>
          </a:endParaRPr>
        </a:p>
      </xdr:txBody>
    </xdr:sp>
    <xdr:clientData/>
  </xdr:twoCellAnchor>
  <xdr:twoCellAnchor editAs="oneCell">
    <xdr:from>
      <xdr:col>38</xdr:col>
      <xdr:colOff>9525</xdr:colOff>
      <xdr:row>30</xdr:row>
      <xdr:rowOff>228600</xdr:rowOff>
    </xdr:from>
    <xdr:to>
      <xdr:col>42</xdr:col>
      <xdr:colOff>13529</xdr:colOff>
      <xdr:row>32</xdr:row>
      <xdr:rowOff>6805</xdr:rowOff>
    </xdr:to>
    <xdr:pic>
      <xdr:nvPicPr>
        <xdr:cNvPr id="33" name="図 32"/>
        <xdr:cNvPicPr>
          <a:picLocks noChangeAspect="1"/>
        </xdr:cNvPicPr>
      </xdr:nvPicPr>
      <xdr:blipFill>
        <a:blip xmlns:r="http://schemas.openxmlformats.org/officeDocument/2006/relationships" r:embed="rId1"/>
        <a:stretch>
          <a:fillRect/>
        </a:stretch>
      </xdr:blipFill>
      <xdr:spPr>
        <a:xfrm>
          <a:off x="7610475" y="11515725"/>
          <a:ext cx="804104" cy="311605"/>
        </a:xfrm>
        <a:prstGeom prst="rect">
          <a:avLst/>
        </a:prstGeom>
      </xdr:spPr>
    </xdr:pic>
    <xdr:clientData/>
  </xdr:twoCellAnchor>
  <xdr:twoCellAnchor editAs="oneCell">
    <xdr:from>
      <xdr:col>38</xdr:col>
      <xdr:colOff>0</xdr:colOff>
      <xdr:row>32</xdr:row>
      <xdr:rowOff>285750</xdr:rowOff>
    </xdr:from>
    <xdr:to>
      <xdr:col>42</xdr:col>
      <xdr:colOff>4004</xdr:colOff>
      <xdr:row>34</xdr:row>
      <xdr:rowOff>6805</xdr:rowOff>
    </xdr:to>
    <xdr:pic>
      <xdr:nvPicPr>
        <xdr:cNvPr id="34" name="図 33"/>
        <xdr:cNvPicPr>
          <a:picLocks noChangeAspect="1"/>
        </xdr:cNvPicPr>
      </xdr:nvPicPr>
      <xdr:blipFill>
        <a:blip xmlns:r="http://schemas.openxmlformats.org/officeDocument/2006/relationships" r:embed="rId1"/>
        <a:stretch>
          <a:fillRect/>
        </a:stretch>
      </xdr:blipFill>
      <xdr:spPr>
        <a:xfrm>
          <a:off x="7600950" y="12106275"/>
          <a:ext cx="804104" cy="311605"/>
        </a:xfrm>
        <a:prstGeom prst="rect">
          <a:avLst/>
        </a:prstGeom>
      </xdr:spPr>
    </xdr:pic>
    <xdr:clientData/>
  </xdr:twoCellAnchor>
  <xdr:twoCellAnchor editAs="oneCell">
    <xdr:from>
      <xdr:col>38</xdr:col>
      <xdr:colOff>9525</xdr:colOff>
      <xdr:row>37</xdr:row>
      <xdr:rowOff>228599</xdr:rowOff>
    </xdr:from>
    <xdr:to>
      <xdr:col>42</xdr:col>
      <xdr:colOff>13529</xdr:colOff>
      <xdr:row>39</xdr:row>
      <xdr:rowOff>21980</xdr:rowOff>
    </xdr:to>
    <xdr:pic>
      <xdr:nvPicPr>
        <xdr:cNvPr id="35" name="図 34"/>
        <xdr:cNvPicPr>
          <a:picLocks noChangeAspect="1"/>
        </xdr:cNvPicPr>
      </xdr:nvPicPr>
      <xdr:blipFill>
        <a:blip xmlns:r="http://schemas.openxmlformats.org/officeDocument/2006/relationships" r:embed="rId1"/>
        <a:stretch>
          <a:fillRect/>
        </a:stretch>
      </xdr:blipFill>
      <xdr:spPr>
        <a:xfrm>
          <a:off x="7526948" y="13600234"/>
          <a:ext cx="795312" cy="386861"/>
        </a:xfrm>
        <a:prstGeom prst="rect">
          <a:avLst/>
        </a:prstGeom>
      </xdr:spPr>
    </xdr:pic>
    <xdr:clientData/>
  </xdr:twoCellAnchor>
  <xdr:twoCellAnchor editAs="oneCell">
    <xdr:from>
      <xdr:col>38</xdr:col>
      <xdr:colOff>9525</xdr:colOff>
      <xdr:row>39</xdr:row>
      <xdr:rowOff>344366</xdr:rowOff>
    </xdr:from>
    <xdr:to>
      <xdr:col>42</xdr:col>
      <xdr:colOff>13529</xdr:colOff>
      <xdr:row>41</xdr:row>
      <xdr:rowOff>21981</xdr:rowOff>
    </xdr:to>
    <xdr:pic>
      <xdr:nvPicPr>
        <xdr:cNvPr id="36" name="図 35"/>
        <xdr:cNvPicPr>
          <a:picLocks noChangeAspect="1"/>
        </xdr:cNvPicPr>
      </xdr:nvPicPr>
      <xdr:blipFill>
        <a:blip xmlns:r="http://schemas.openxmlformats.org/officeDocument/2006/relationships" r:embed="rId1"/>
        <a:stretch>
          <a:fillRect/>
        </a:stretch>
      </xdr:blipFill>
      <xdr:spPr>
        <a:xfrm>
          <a:off x="7526948" y="14309481"/>
          <a:ext cx="795312" cy="381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D19" sqref="AD19:AJ1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403</v>
      </c>
      <c r="AJ2" s="946" t="s">
        <v>738</v>
      </c>
      <c r="AK2" s="946"/>
      <c r="AL2" s="946"/>
      <c r="AM2" s="946"/>
      <c r="AN2" s="98" t="s">
        <v>403</v>
      </c>
      <c r="AO2" s="946">
        <v>20</v>
      </c>
      <c r="AP2" s="946"/>
      <c r="AQ2" s="946"/>
      <c r="AR2" s="99" t="s">
        <v>706</v>
      </c>
      <c r="AS2" s="952">
        <v>1044</v>
      </c>
      <c r="AT2" s="952"/>
      <c r="AU2" s="952"/>
      <c r="AV2" s="98" t="str">
        <f>IF(AW2="","","-")</f>
        <v/>
      </c>
      <c r="AW2" s="912"/>
      <c r="AX2" s="912"/>
    </row>
    <row r="3" spans="1:50" ht="21" customHeight="1" thickBot="1">
      <c r="A3" s="862" t="s">
        <v>699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707</v>
      </c>
      <c r="AK3" s="864"/>
      <c r="AL3" s="864"/>
      <c r="AM3" s="864"/>
      <c r="AN3" s="864"/>
      <c r="AO3" s="864"/>
      <c r="AP3" s="864"/>
      <c r="AQ3" s="864"/>
      <c r="AR3" s="864"/>
      <c r="AS3" s="864"/>
      <c r="AT3" s="864"/>
      <c r="AU3" s="864"/>
      <c r="AV3" s="864"/>
      <c r="AW3" s="864"/>
      <c r="AX3" s="24" t="s">
        <v>65</v>
      </c>
    </row>
    <row r="4" spans="1:50" ht="24.75" customHeight="1">
      <c r="A4" s="702" t="s">
        <v>25</v>
      </c>
      <c r="B4" s="703"/>
      <c r="C4" s="703"/>
      <c r="D4" s="703"/>
      <c r="E4" s="703"/>
      <c r="F4" s="703"/>
      <c r="G4" s="680" t="s">
        <v>708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4" t="s">
        <v>711</v>
      </c>
      <c r="H5" s="835"/>
      <c r="I5" s="835"/>
      <c r="J5" s="835"/>
      <c r="K5" s="835"/>
      <c r="L5" s="835"/>
      <c r="M5" s="836" t="s">
        <v>66</v>
      </c>
      <c r="N5" s="837"/>
      <c r="O5" s="837"/>
      <c r="P5" s="837"/>
      <c r="Q5" s="837"/>
      <c r="R5" s="838"/>
      <c r="S5" s="839" t="s">
        <v>712</v>
      </c>
      <c r="T5" s="835"/>
      <c r="U5" s="835"/>
      <c r="V5" s="835"/>
      <c r="W5" s="835"/>
      <c r="X5" s="840"/>
      <c r="Y5" s="696" t="s">
        <v>3</v>
      </c>
      <c r="Z5" s="542"/>
      <c r="AA5" s="542"/>
      <c r="AB5" s="542"/>
      <c r="AC5" s="542"/>
      <c r="AD5" s="543"/>
      <c r="AE5" s="697" t="s">
        <v>713</v>
      </c>
      <c r="AF5" s="697"/>
      <c r="AG5" s="697"/>
      <c r="AH5" s="697"/>
      <c r="AI5" s="697"/>
      <c r="AJ5" s="697"/>
      <c r="AK5" s="697"/>
      <c r="AL5" s="697"/>
      <c r="AM5" s="697"/>
      <c r="AN5" s="697"/>
      <c r="AO5" s="697"/>
      <c r="AP5" s="698"/>
      <c r="AQ5" s="699" t="s">
        <v>710</v>
      </c>
      <c r="AR5" s="700"/>
      <c r="AS5" s="700"/>
      <c r="AT5" s="700"/>
      <c r="AU5" s="700"/>
      <c r="AV5" s="700"/>
      <c r="AW5" s="700"/>
      <c r="AX5" s="701"/>
    </row>
    <row r="6" spans="1:50" ht="39" customHeight="1">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0.75" customHeight="1">
      <c r="A7" s="494" t="s">
        <v>22</v>
      </c>
      <c r="B7" s="495"/>
      <c r="C7" s="495"/>
      <c r="D7" s="495"/>
      <c r="E7" s="495"/>
      <c r="F7" s="496"/>
      <c r="G7" s="497" t="s">
        <v>780</v>
      </c>
      <c r="H7" s="498"/>
      <c r="I7" s="498"/>
      <c r="J7" s="498"/>
      <c r="K7" s="498"/>
      <c r="L7" s="498"/>
      <c r="M7" s="498"/>
      <c r="N7" s="498"/>
      <c r="O7" s="498"/>
      <c r="P7" s="498"/>
      <c r="Q7" s="498"/>
      <c r="R7" s="498"/>
      <c r="S7" s="498"/>
      <c r="T7" s="498"/>
      <c r="U7" s="498"/>
      <c r="V7" s="498"/>
      <c r="W7" s="498"/>
      <c r="X7" s="499"/>
      <c r="Y7" s="924" t="s">
        <v>386</v>
      </c>
      <c r="Z7" s="439"/>
      <c r="AA7" s="439"/>
      <c r="AB7" s="439"/>
      <c r="AC7" s="439"/>
      <c r="AD7" s="925"/>
      <c r="AE7" s="913" t="s">
        <v>714</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4" t="s">
        <v>256</v>
      </c>
      <c r="B8" s="495"/>
      <c r="C8" s="495"/>
      <c r="D8" s="495"/>
      <c r="E8" s="495"/>
      <c r="F8" s="496"/>
      <c r="G8" s="947" t="str">
        <f>入力規則等!A27</f>
        <v>-</v>
      </c>
      <c r="H8" s="718"/>
      <c r="I8" s="718"/>
      <c r="J8" s="718"/>
      <c r="K8" s="718"/>
      <c r="L8" s="718"/>
      <c r="M8" s="718"/>
      <c r="N8" s="718"/>
      <c r="O8" s="718"/>
      <c r="P8" s="718"/>
      <c r="Q8" s="718"/>
      <c r="R8" s="718"/>
      <c r="S8" s="718"/>
      <c r="T8" s="718"/>
      <c r="U8" s="718"/>
      <c r="V8" s="718"/>
      <c r="W8" s="718"/>
      <c r="X8" s="948"/>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8" t="s">
        <v>30</v>
      </c>
      <c r="B10" s="659"/>
      <c r="C10" s="659"/>
      <c r="D10" s="659"/>
      <c r="E10" s="659"/>
      <c r="F10" s="659"/>
      <c r="G10" s="752" t="s">
        <v>716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65" t="s">
        <v>24</v>
      </c>
      <c r="B12" s="966"/>
      <c r="C12" s="966"/>
      <c r="D12" s="966"/>
      <c r="E12" s="966"/>
      <c r="F12" s="967"/>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c r="A13" s="612"/>
      <c r="B13" s="613"/>
      <c r="C13" s="613"/>
      <c r="D13" s="613"/>
      <c r="E13" s="613"/>
      <c r="F13" s="614"/>
      <c r="G13" s="721" t="s">
        <v>6</v>
      </c>
      <c r="H13" s="722"/>
      <c r="I13" s="762" t="s">
        <v>7</v>
      </c>
      <c r="J13" s="763"/>
      <c r="K13" s="763"/>
      <c r="L13" s="763"/>
      <c r="M13" s="763"/>
      <c r="N13" s="763"/>
      <c r="O13" s="764"/>
      <c r="P13" s="655">
        <v>431</v>
      </c>
      <c r="Q13" s="656"/>
      <c r="R13" s="656"/>
      <c r="S13" s="656"/>
      <c r="T13" s="656"/>
      <c r="U13" s="656"/>
      <c r="V13" s="657"/>
      <c r="W13" s="655">
        <v>419</v>
      </c>
      <c r="X13" s="656"/>
      <c r="Y13" s="656"/>
      <c r="Z13" s="656"/>
      <c r="AA13" s="656"/>
      <c r="AB13" s="656"/>
      <c r="AC13" s="657"/>
      <c r="AD13" s="655">
        <v>284</v>
      </c>
      <c r="AE13" s="656"/>
      <c r="AF13" s="656"/>
      <c r="AG13" s="656"/>
      <c r="AH13" s="656"/>
      <c r="AI13" s="656"/>
      <c r="AJ13" s="657"/>
      <c r="AK13" s="655">
        <v>481</v>
      </c>
      <c r="AL13" s="656"/>
      <c r="AM13" s="656"/>
      <c r="AN13" s="656"/>
      <c r="AO13" s="656"/>
      <c r="AP13" s="656"/>
      <c r="AQ13" s="657"/>
      <c r="AR13" s="921">
        <v>828</v>
      </c>
      <c r="AS13" s="922"/>
      <c r="AT13" s="922"/>
      <c r="AU13" s="922"/>
      <c r="AV13" s="922"/>
      <c r="AW13" s="922"/>
      <c r="AX13" s="923"/>
    </row>
    <row r="14" spans="1:50" ht="21" customHeight="1">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717</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717</v>
      </c>
      <c r="AE17" s="656"/>
      <c r="AF17" s="656"/>
      <c r="AG17" s="656"/>
      <c r="AH17" s="656"/>
      <c r="AI17" s="656"/>
      <c r="AJ17" s="657"/>
      <c r="AK17" s="655"/>
      <c r="AL17" s="656"/>
      <c r="AM17" s="656"/>
      <c r="AN17" s="656"/>
      <c r="AO17" s="656"/>
      <c r="AP17" s="656"/>
      <c r="AQ17" s="657"/>
      <c r="AR17" s="919"/>
      <c r="AS17" s="919"/>
      <c r="AT17" s="919"/>
      <c r="AU17" s="919"/>
      <c r="AV17" s="919"/>
      <c r="AW17" s="919"/>
      <c r="AX17" s="920"/>
    </row>
    <row r="18" spans="1:50" ht="24.75" customHeight="1">
      <c r="A18" s="612"/>
      <c r="B18" s="613"/>
      <c r="C18" s="613"/>
      <c r="D18" s="613"/>
      <c r="E18" s="613"/>
      <c r="F18" s="614"/>
      <c r="G18" s="725"/>
      <c r="H18" s="726"/>
      <c r="I18" s="714" t="s">
        <v>20</v>
      </c>
      <c r="J18" s="715"/>
      <c r="K18" s="715"/>
      <c r="L18" s="715"/>
      <c r="M18" s="715"/>
      <c r="N18" s="715"/>
      <c r="O18" s="716"/>
      <c r="P18" s="873">
        <f>SUM(P13:V17)</f>
        <v>431</v>
      </c>
      <c r="Q18" s="874"/>
      <c r="R18" s="874"/>
      <c r="S18" s="874"/>
      <c r="T18" s="874"/>
      <c r="U18" s="874"/>
      <c r="V18" s="875"/>
      <c r="W18" s="873">
        <f>SUM(W13:AC17)</f>
        <v>419</v>
      </c>
      <c r="X18" s="874"/>
      <c r="Y18" s="874"/>
      <c r="Z18" s="874"/>
      <c r="AA18" s="874"/>
      <c r="AB18" s="874"/>
      <c r="AC18" s="875"/>
      <c r="AD18" s="873">
        <f>SUM(AD13:AJ17)</f>
        <v>284</v>
      </c>
      <c r="AE18" s="874"/>
      <c r="AF18" s="874"/>
      <c r="AG18" s="874"/>
      <c r="AH18" s="874"/>
      <c r="AI18" s="874"/>
      <c r="AJ18" s="875"/>
      <c r="AK18" s="873">
        <f>SUM(AK13:AQ17)</f>
        <v>481</v>
      </c>
      <c r="AL18" s="874"/>
      <c r="AM18" s="874"/>
      <c r="AN18" s="874"/>
      <c r="AO18" s="874"/>
      <c r="AP18" s="874"/>
      <c r="AQ18" s="875"/>
      <c r="AR18" s="873">
        <f>SUM(AR13:AX17)</f>
        <v>828</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352</v>
      </c>
      <c r="Q19" s="656"/>
      <c r="R19" s="656"/>
      <c r="S19" s="656"/>
      <c r="T19" s="656"/>
      <c r="U19" s="656"/>
      <c r="V19" s="657"/>
      <c r="W19" s="655">
        <v>382</v>
      </c>
      <c r="X19" s="656"/>
      <c r="Y19" s="656"/>
      <c r="Z19" s="656"/>
      <c r="AA19" s="656"/>
      <c r="AB19" s="656"/>
      <c r="AC19" s="657"/>
      <c r="AD19" s="655">
        <v>229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0.81670533642691412</v>
      </c>
      <c r="Q20" s="316"/>
      <c r="R20" s="316"/>
      <c r="S20" s="316"/>
      <c r="T20" s="316"/>
      <c r="U20" s="316"/>
      <c r="V20" s="316"/>
      <c r="W20" s="316">
        <f t="shared" ref="W20" si="0">IF(W18=0, "-", SUM(W19)/W18)</f>
        <v>0.91169451073985686</v>
      </c>
      <c r="X20" s="316"/>
      <c r="Y20" s="316"/>
      <c r="Z20" s="316"/>
      <c r="AA20" s="316"/>
      <c r="AB20" s="316"/>
      <c r="AC20" s="316"/>
      <c r="AD20" s="316">
        <f t="shared" ref="AD20" si="1">IF(AD18=0, "-", SUM(AD19)/AD18)</f>
        <v>0.80633802816901412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4"/>
      <c r="B21" s="845"/>
      <c r="C21" s="845"/>
      <c r="D21" s="845"/>
      <c r="E21" s="845"/>
      <c r="F21" s="968"/>
      <c r="G21" s="314" t="s">
        <v>351</v>
      </c>
      <c r="H21" s="315"/>
      <c r="I21" s="315"/>
      <c r="J21" s="315"/>
      <c r="K21" s="315"/>
      <c r="L21" s="315"/>
      <c r="M21" s="315"/>
      <c r="N21" s="315"/>
      <c r="O21" s="315"/>
      <c r="P21" s="316">
        <f>IF(P19=0, "-", SUM(P19)/SUM(P13,P14))</f>
        <v>0.81670533642691412</v>
      </c>
      <c r="Q21" s="316"/>
      <c r="R21" s="316"/>
      <c r="S21" s="316"/>
      <c r="T21" s="316"/>
      <c r="U21" s="316"/>
      <c r="V21" s="316"/>
      <c r="W21" s="316">
        <f t="shared" ref="W21" si="2">IF(W19=0, "-", SUM(W19)/SUM(W13,W14))</f>
        <v>0.91169451073985686</v>
      </c>
      <c r="X21" s="316"/>
      <c r="Y21" s="316"/>
      <c r="Z21" s="316"/>
      <c r="AA21" s="316"/>
      <c r="AB21" s="316"/>
      <c r="AC21" s="316"/>
      <c r="AD21" s="316">
        <f t="shared" ref="AD21" si="3">IF(AD19=0, "-", SUM(AD19)/SUM(AD13,AD14))</f>
        <v>0.80633802816901412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4" t="s">
        <v>704</v>
      </c>
      <c r="B22" s="975"/>
      <c r="C22" s="975"/>
      <c r="D22" s="975"/>
      <c r="E22" s="975"/>
      <c r="F22" s="976"/>
      <c r="G22" s="970" t="s">
        <v>330</v>
      </c>
      <c r="H22" s="222"/>
      <c r="I22" s="222"/>
      <c r="J22" s="222"/>
      <c r="K22" s="222"/>
      <c r="L22" s="222"/>
      <c r="M22" s="222"/>
      <c r="N22" s="222"/>
      <c r="O22" s="223"/>
      <c r="P22" s="935" t="s">
        <v>702</v>
      </c>
      <c r="Q22" s="222"/>
      <c r="R22" s="222"/>
      <c r="S22" s="222"/>
      <c r="T22" s="222"/>
      <c r="U22" s="222"/>
      <c r="V22" s="223"/>
      <c r="W22" s="935" t="s">
        <v>703</v>
      </c>
      <c r="X22" s="222"/>
      <c r="Y22" s="222"/>
      <c r="Z22" s="222"/>
      <c r="AA22" s="222"/>
      <c r="AB22" s="222"/>
      <c r="AC22" s="223"/>
      <c r="AD22" s="935" t="s">
        <v>329</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c r="A23" s="977"/>
      <c r="B23" s="978"/>
      <c r="C23" s="978"/>
      <c r="D23" s="978"/>
      <c r="E23" s="978"/>
      <c r="F23" s="979"/>
      <c r="G23" s="971" t="s">
        <v>783</v>
      </c>
      <c r="H23" s="972"/>
      <c r="I23" s="972"/>
      <c r="J23" s="972"/>
      <c r="K23" s="972"/>
      <c r="L23" s="972"/>
      <c r="M23" s="972"/>
      <c r="N23" s="972"/>
      <c r="O23" s="973"/>
      <c r="P23" s="921">
        <v>313</v>
      </c>
      <c r="Q23" s="922"/>
      <c r="R23" s="922"/>
      <c r="S23" s="922"/>
      <c r="T23" s="922"/>
      <c r="U23" s="922"/>
      <c r="V23" s="936"/>
      <c r="W23" s="921">
        <v>662</v>
      </c>
      <c r="X23" s="922"/>
      <c r="Y23" s="922"/>
      <c r="Z23" s="922"/>
      <c r="AA23" s="922"/>
      <c r="AB23" s="922"/>
      <c r="AC23" s="936"/>
      <c r="AD23" s="984" t="s">
        <v>802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5.25" customHeight="1">
      <c r="A24" s="977"/>
      <c r="B24" s="978"/>
      <c r="C24" s="978"/>
      <c r="D24" s="978"/>
      <c r="E24" s="978"/>
      <c r="F24" s="979"/>
      <c r="G24" s="937" t="s">
        <v>795</v>
      </c>
      <c r="H24" s="938"/>
      <c r="I24" s="938"/>
      <c r="J24" s="938"/>
      <c r="K24" s="938"/>
      <c r="L24" s="938"/>
      <c r="M24" s="938"/>
      <c r="N24" s="938"/>
      <c r="O24" s="939"/>
      <c r="P24" s="655">
        <v>144</v>
      </c>
      <c r="Q24" s="656"/>
      <c r="R24" s="656"/>
      <c r="S24" s="656"/>
      <c r="T24" s="656"/>
      <c r="U24" s="656"/>
      <c r="V24" s="657"/>
      <c r="W24" s="655">
        <v>141</v>
      </c>
      <c r="X24" s="656"/>
      <c r="Y24" s="656"/>
      <c r="Z24" s="656"/>
      <c r="AA24" s="656"/>
      <c r="AB24" s="656"/>
      <c r="AC24" s="65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37" t="s">
        <v>718</v>
      </c>
      <c r="H25" s="938"/>
      <c r="I25" s="938"/>
      <c r="J25" s="938"/>
      <c r="K25" s="938"/>
      <c r="L25" s="938"/>
      <c r="M25" s="938"/>
      <c r="N25" s="938"/>
      <c r="O25" s="939"/>
      <c r="P25" s="655">
        <v>23</v>
      </c>
      <c r="Q25" s="656"/>
      <c r="R25" s="656"/>
      <c r="S25" s="656"/>
      <c r="T25" s="656"/>
      <c r="U25" s="656"/>
      <c r="V25" s="657"/>
      <c r="W25" s="655">
        <v>23</v>
      </c>
      <c r="X25" s="656"/>
      <c r="Y25" s="656"/>
      <c r="Z25" s="656"/>
      <c r="AA25" s="656"/>
      <c r="AB25" s="656"/>
      <c r="AC25" s="65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37" t="s">
        <v>719</v>
      </c>
      <c r="H26" s="938"/>
      <c r="I26" s="938"/>
      <c r="J26" s="938"/>
      <c r="K26" s="938"/>
      <c r="L26" s="938"/>
      <c r="M26" s="938"/>
      <c r="N26" s="938"/>
      <c r="O26" s="939"/>
      <c r="P26" s="655">
        <v>1</v>
      </c>
      <c r="Q26" s="656"/>
      <c r="R26" s="656"/>
      <c r="S26" s="656"/>
      <c r="T26" s="656"/>
      <c r="U26" s="656"/>
      <c r="V26" s="657"/>
      <c r="W26" s="655">
        <v>1</v>
      </c>
      <c r="X26" s="656"/>
      <c r="Y26" s="656"/>
      <c r="Z26" s="656"/>
      <c r="AA26" s="656"/>
      <c r="AB26" s="656"/>
      <c r="AC26" s="65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37" t="s">
        <v>781</v>
      </c>
      <c r="H27" s="938"/>
      <c r="I27" s="938"/>
      <c r="J27" s="938"/>
      <c r="K27" s="938"/>
      <c r="L27" s="938"/>
      <c r="M27" s="938"/>
      <c r="N27" s="938"/>
      <c r="O27" s="939"/>
      <c r="P27" s="655">
        <v>0.1</v>
      </c>
      <c r="Q27" s="656"/>
      <c r="R27" s="656"/>
      <c r="S27" s="656"/>
      <c r="T27" s="656"/>
      <c r="U27" s="656"/>
      <c r="V27" s="657"/>
      <c r="W27" s="655">
        <v>0.1</v>
      </c>
      <c r="X27" s="656"/>
      <c r="Y27" s="656"/>
      <c r="Z27" s="656"/>
      <c r="AA27" s="656"/>
      <c r="AB27" s="656"/>
      <c r="AC27" s="65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40" t="s">
        <v>334</v>
      </c>
      <c r="H28" s="941"/>
      <c r="I28" s="941"/>
      <c r="J28" s="941"/>
      <c r="K28" s="941"/>
      <c r="L28" s="941"/>
      <c r="M28" s="941"/>
      <c r="N28" s="941"/>
      <c r="O28" s="942"/>
      <c r="P28" s="873">
        <f>P29-SUM(P23:P27)</f>
        <v>-0.10000000000002274</v>
      </c>
      <c r="Q28" s="874"/>
      <c r="R28" s="874"/>
      <c r="S28" s="874"/>
      <c r="T28" s="874"/>
      <c r="U28" s="874"/>
      <c r="V28" s="875"/>
      <c r="W28" s="873">
        <f>W29-SUM(W23:W27)</f>
        <v>0.89999999999997726</v>
      </c>
      <c r="X28" s="874"/>
      <c r="Y28" s="874"/>
      <c r="Z28" s="874"/>
      <c r="AA28" s="874"/>
      <c r="AB28" s="874"/>
      <c r="AC28" s="87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43" t="s">
        <v>331</v>
      </c>
      <c r="H29" s="944"/>
      <c r="I29" s="944"/>
      <c r="J29" s="944"/>
      <c r="K29" s="944"/>
      <c r="L29" s="944"/>
      <c r="M29" s="944"/>
      <c r="N29" s="944"/>
      <c r="O29" s="945"/>
      <c r="P29" s="655">
        <f>AK13</f>
        <v>481</v>
      </c>
      <c r="Q29" s="656"/>
      <c r="R29" s="656"/>
      <c r="S29" s="656"/>
      <c r="T29" s="656"/>
      <c r="U29" s="656"/>
      <c r="V29" s="657"/>
      <c r="W29" s="953">
        <v>828</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56" t="s">
        <v>346</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6" t="s">
        <v>409</v>
      </c>
      <c r="AJ30" s="916"/>
      <c r="AK30" s="916"/>
      <c r="AL30" s="853"/>
      <c r="AM30" s="916" t="s">
        <v>506</v>
      </c>
      <c r="AN30" s="916"/>
      <c r="AO30" s="916"/>
      <c r="AP30" s="853"/>
      <c r="AQ30" s="765" t="s">
        <v>232</v>
      </c>
      <c r="AR30" s="766"/>
      <c r="AS30" s="766"/>
      <c r="AT30" s="767"/>
      <c r="AU30" s="772" t="s">
        <v>134</v>
      </c>
      <c r="AV30" s="772"/>
      <c r="AW30" s="772"/>
      <c r="AX30" s="918"/>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785</v>
      </c>
      <c r="AR31" s="201"/>
      <c r="AS31" s="136" t="s">
        <v>233</v>
      </c>
      <c r="AT31" s="137"/>
      <c r="AU31" s="200">
        <v>3</v>
      </c>
      <c r="AV31" s="200"/>
      <c r="AW31" s="392" t="s">
        <v>179</v>
      </c>
      <c r="AX31" s="393"/>
    </row>
    <row r="32" spans="1:50" ht="23.25" customHeight="1">
      <c r="A32" s="397"/>
      <c r="B32" s="395"/>
      <c r="C32" s="395"/>
      <c r="D32" s="395"/>
      <c r="E32" s="395"/>
      <c r="F32" s="396"/>
      <c r="G32" s="563" t="s">
        <v>782</v>
      </c>
      <c r="H32" s="564"/>
      <c r="I32" s="564"/>
      <c r="J32" s="564"/>
      <c r="K32" s="564"/>
      <c r="L32" s="564"/>
      <c r="M32" s="564"/>
      <c r="N32" s="564"/>
      <c r="O32" s="565"/>
      <c r="P32" s="108" t="s">
        <v>801</v>
      </c>
      <c r="Q32" s="108"/>
      <c r="R32" s="108"/>
      <c r="S32" s="108"/>
      <c r="T32" s="108"/>
      <c r="U32" s="108"/>
      <c r="V32" s="108"/>
      <c r="W32" s="108"/>
      <c r="X32" s="109"/>
      <c r="Y32" s="470" t="s">
        <v>12</v>
      </c>
      <c r="Z32" s="530"/>
      <c r="AA32" s="531"/>
      <c r="AB32" s="460" t="s">
        <v>368</v>
      </c>
      <c r="AC32" s="460"/>
      <c r="AD32" s="460"/>
      <c r="AE32" s="218">
        <v>73.900000000000006</v>
      </c>
      <c r="AF32" s="219"/>
      <c r="AG32" s="219"/>
      <c r="AH32" s="219"/>
      <c r="AI32" s="218">
        <v>71.900000000000006</v>
      </c>
      <c r="AJ32" s="219"/>
      <c r="AK32" s="219"/>
      <c r="AL32" s="219"/>
      <c r="AM32" s="218"/>
      <c r="AN32" s="219"/>
      <c r="AO32" s="219"/>
      <c r="AP32" s="219"/>
      <c r="AQ32" s="336" t="s">
        <v>717</v>
      </c>
      <c r="AR32" s="208"/>
      <c r="AS32" s="208"/>
      <c r="AT32" s="337"/>
      <c r="AU32" s="219" t="s">
        <v>717</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368</v>
      </c>
      <c r="AC33" s="522"/>
      <c r="AD33" s="522"/>
      <c r="AE33" s="218">
        <v>81.3</v>
      </c>
      <c r="AF33" s="219"/>
      <c r="AG33" s="219"/>
      <c r="AH33" s="219"/>
      <c r="AI33" s="218">
        <v>77.7</v>
      </c>
      <c r="AJ33" s="219"/>
      <c r="AK33" s="219"/>
      <c r="AL33" s="219"/>
      <c r="AM33" s="218">
        <v>75.3</v>
      </c>
      <c r="AN33" s="219"/>
      <c r="AO33" s="219"/>
      <c r="AP33" s="219"/>
      <c r="AQ33" s="336" t="s">
        <v>717</v>
      </c>
      <c r="AR33" s="208"/>
      <c r="AS33" s="208"/>
      <c r="AT33" s="337"/>
      <c r="AU33" s="219"/>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90.9</v>
      </c>
      <c r="AF34" s="219"/>
      <c r="AG34" s="219"/>
      <c r="AH34" s="219"/>
      <c r="AI34" s="218">
        <v>92.5</v>
      </c>
      <c r="AJ34" s="219"/>
      <c r="AK34" s="219"/>
      <c r="AL34" s="219"/>
      <c r="AM34" s="218"/>
      <c r="AN34" s="219"/>
      <c r="AO34" s="219"/>
      <c r="AP34" s="219"/>
      <c r="AQ34" s="336" t="s">
        <v>717</v>
      </c>
      <c r="AR34" s="208"/>
      <c r="AS34" s="208"/>
      <c r="AT34" s="337"/>
      <c r="AU34" s="219" t="s">
        <v>717</v>
      </c>
      <c r="AV34" s="219"/>
      <c r="AW34" s="219"/>
      <c r="AX34" s="221"/>
    </row>
    <row r="35" spans="1:51" ht="23.25" customHeight="1">
      <c r="A35" s="228" t="s">
        <v>377</v>
      </c>
      <c r="B35" s="229"/>
      <c r="C35" s="229"/>
      <c r="D35" s="229"/>
      <c r="E35" s="229"/>
      <c r="F35" s="230"/>
      <c r="G35" s="234" t="s">
        <v>805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c r="A37" s="768" t="s">
        <v>346</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11"/>
      <c r="AY37">
        <f>COUNTA($G$39)</f>
        <v>1</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785</v>
      </c>
      <c r="AR38" s="201"/>
      <c r="AS38" s="136" t="s">
        <v>233</v>
      </c>
      <c r="AT38" s="137"/>
      <c r="AU38" s="200">
        <v>3</v>
      </c>
      <c r="AV38" s="200"/>
      <c r="AW38" s="392" t="s">
        <v>179</v>
      </c>
      <c r="AX38" s="393"/>
      <c r="AY38">
        <f>$AY$37</f>
        <v>1</v>
      </c>
    </row>
    <row r="39" spans="1:51" ht="27.75" customHeight="1">
      <c r="A39" s="397"/>
      <c r="B39" s="395"/>
      <c r="C39" s="395"/>
      <c r="D39" s="395"/>
      <c r="E39" s="395"/>
      <c r="F39" s="396"/>
      <c r="G39" s="563" t="s">
        <v>784</v>
      </c>
      <c r="H39" s="564"/>
      <c r="I39" s="564"/>
      <c r="J39" s="564"/>
      <c r="K39" s="564"/>
      <c r="L39" s="564"/>
      <c r="M39" s="564"/>
      <c r="N39" s="564"/>
      <c r="O39" s="565"/>
      <c r="P39" s="108" t="s">
        <v>720</v>
      </c>
      <c r="Q39" s="108"/>
      <c r="R39" s="108"/>
      <c r="S39" s="108"/>
      <c r="T39" s="108"/>
      <c r="U39" s="108"/>
      <c r="V39" s="108"/>
      <c r="W39" s="108"/>
      <c r="X39" s="109"/>
      <c r="Y39" s="470" t="s">
        <v>12</v>
      </c>
      <c r="Z39" s="530"/>
      <c r="AA39" s="531"/>
      <c r="AB39" s="460" t="s">
        <v>368</v>
      </c>
      <c r="AC39" s="460"/>
      <c r="AD39" s="460"/>
      <c r="AE39" s="218">
        <v>78.900000000000006</v>
      </c>
      <c r="AF39" s="219"/>
      <c r="AG39" s="219"/>
      <c r="AH39" s="219"/>
      <c r="AI39" s="218">
        <v>73</v>
      </c>
      <c r="AJ39" s="219"/>
      <c r="AK39" s="219"/>
      <c r="AL39" s="219"/>
      <c r="AM39" s="218"/>
      <c r="AN39" s="219"/>
      <c r="AO39" s="219"/>
      <c r="AP39" s="219"/>
      <c r="AQ39" s="336" t="s">
        <v>717</v>
      </c>
      <c r="AR39" s="208"/>
      <c r="AS39" s="208"/>
      <c r="AT39" s="337"/>
      <c r="AU39" s="219" t="s">
        <v>717</v>
      </c>
      <c r="AV39" s="219"/>
      <c r="AW39" s="219"/>
      <c r="AX39" s="221"/>
      <c r="AY39">
        <f t="shared" ref="AY39:AY43" si="4">$AY$37</f>
        <v>1</v>
      </c>
    </row>
    <row r="40" spans="1:51" ht="27.75"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368</v>
      </c>
      <c r="AC40" s="522"/>
      <c r="AD40" s="522"/>
      <c r="AE40" s="218">
        <v>77.400000000000006</v>
      </c>
      <c r="AF40" s="219"/>
      <c r="AG40" s="219"/>
      <c r="AH40" s="219"/>
      <c r="AI40" s="218">
        <v>76.8</v>
      </c>
      <c r="AJ40" s="219"/>
      <c r="AK40" s="219"/>
      <c r="AL40" s="219"/>
      <c r="AM40" s="218">
        <v>75.400000000000006</v>
      </c>
      <c r="AN40" s="219"/>
      <c r="AO40" s="219"/>
      <c r="AP40" s="219"/>
      <c r="AQ40" s="336" t="s">
        <v>717</v>
      </c>
      <c r="AR40" s="208"/>
      <c r="AS40" s="208"/>
      <c r="AT40" s="337"/>
      <c r="AU40" s="219"/>
      <c r="AV40" s="219"/>
      <c r="AW40" s="219"/>
      <c r="AX40" s="221"/>
      <c r="AY40">
        <f t="shared" si="4"/>
        <v>1</v>
      </c>
    </row>
    <row r="41" spans="1:51" ht="27.75"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102</v>
      </c>
      <c r="AF41" s="219"/>
      <c r="AG41" s="219"/>
      <c r="AH41" s="219"/>
      <c r="AI41" s="218">
        <v>95.1</v>
      </c>
      <c r="AJ41" s="219"/>
      <c r="AK41" s="219"/>
      <c r="AL41" s="219"/>
      <c r="AM41" s="218"/>
      <c r="AN41" s="219"/>
      <c r="AO41" s="219"/>
      <c r="AP41" s="219"/>
      <c r="AQ41" s="336" t="s">
        <v>717</v>
      </c>
      <c r="AR41" s="208"/>
      <c r="AS41" s="208"/>
      <c r="AT41" s="337"/>
      <c r="AU41" s="219" t="s">
        <v>717</v>
      </c>
      <c r="AV41" s="219"/>
      <c r="AW41" s="219"/>
      <c r="AX41" s="221"/>
      <c r="AY41">
        <f t="shared" si="4"/>
        <v>1</v>
      </c>
    </row>
    <row r="42" spans="1:51" ht="23.25" customHeight="1">
      <c r="A42" s="228" t="s">
        <v>377</v>
      </c>
      <c r="B42" s="229"/>
      <c r="C42" s="229"/>
      <c r="D42" s="229"/>
      <c r="E42" s="229"/>
      <c r="F42" s="230"/>
      <c r="G42" s="234" t="s">
        <v>805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c r="A44" s="768" t="s">
        <v>346</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11"/>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346</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6" t="s">
        <v>134</v>
      </c>
      <c r="AV51" s="926"/>
      <c r="AW51" s="926"/>
      <c r="AX51" s="927"/>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346</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6" t="s">
        <v>134</v>
      </c>
      <c r="AV58" s="926"/>
      <c r="AW58" s="926"/>
      <c r="AX58" s="927"/>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347</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342</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352</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347</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380</v>
      </c>
      <c r="B78" s="330"/>
      <c r="C78" s="330"/>
      <c r="D78" s="330"/>
      <c r="E78" s="327" t="s">
        <v>325</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341</v>
      </c>
      <c r="AP79" s="274"/>
      <c r="AQ79" s="274"/>
      <c r="AR79" s="76" t="s">
        <v>339</v>
      </c>
      <c r="AS79" s="273"/>
      <c r="AT79" s="274"/>
      <c r="AU79" s="274"/>
      <c r="AV79" s="274"/>
      <c r="AW79" s="274"/>
      <c r="AX79" s="969"/>
      <c r="AY79">
        <f>COUNTIF($AR$79,"☑")</f>
        <v>0</v>
      </c>
    </row>
    <row r="80" spans="1:51" ht="18.75" hidden="1" customHeight="1">
      <c r="A80" s="859" t="s">
        <v>147</v>
      </c>
      <c r="B80" s="523" t="s">
        <v>338</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348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5260</v>
      </c>
      <c r="AF101" s="282"/>
      <c r="AG101" s="282"/>
      <c r="AH101" s="282"/>
      <c r="AI101" s="282">
        <v>5485</v>
      </c>
      <c r="AJ101" s="282"/>
      <c r="AK101" s="282"/>
      <c r="AL101" s="282"/>
      <c r="AM101" s="282">
        <v>5559</v>
      </c>
      <c r="AN101" s="282"/>
      <c r="AO101" s="282"/>
      <c r="AP101" s="282"/>
      <c r="AQ101" s="282" t="s">
        <v>785</v>
      </c>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4572</v>
      </c>
      <c r="AF102" s="282"/>
      <c r="AG102" s="282"/>
      <c r="AH102" s="282"/>
      <c r="AI102" s="282">
        <v>4698</v>
      </c>
      <c r="AJ102" s="282"/>
      <c r="AK102" s="282"/>
      <c r="AL102" s="282"/>
      <c r="AM102" s="282">
        <v>6495</v>
      </c>
      <c r="AN102" s="282"/>
      <c r="AO102" s="282"/>
      <c r="AP102" s="282"/>
      <c r="AQ102" s="282">
        <v>6050</v>
      </c>
      <c r="AR102" s="282"/>
      <c r="AS102" s="282"/>
      <c r="AT102" s="282"/>
      <c r="AU102" s="225"/>
      <c r="AV102" s="226"/>
      <c r="AW102" s="226"/>
      <c r="AX102" s="321"/>
    </row>
    <row r="103" spans="1:60" ht="31.5" hidden="1" customHeight="1">
      <c r="A103" s="415" t="s">
        <v>348</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348</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348</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348</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23206</v>
      </c>
      <c r="AF116" s="282"/>
      <c r="AG116" s="282"/>
      <c r="AH116" s="282"/>
      <c r="AI116" s="282">
        <v>22125</v>
      </c>
      <c r="AJ116" s="282"/>
      <c r="AK116" s="282"/>
      <c r="AL116" s="282"/>
      <c r="AM116" s="282">
        <v>22593</v>
      </c>
      <c r="AN116" s="282"/>
      <c r="AO116" s="282"/>
      <c r="AP116" s="282"/>
      <c r="AQ116" s="218"/>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726</v>
      </c>
      <c r="AF117" s="550"/>
      <c r="AG117" s="550"/>
      <c r="AH117" s="550"/>
      <c r="AI117" s="550" t="s">
        <v>727</v>
      </c>
      <c r="AJ117" s="550"/>
      <c r="AK117" s="550"/>
      <c r="AL117" s="550"/>
      <c r="AM117" s="550" t="s">
        <v>778</v>
      </c>
      <c r="AN117" s="550"/>
      <c r="AO117" s="550"/>
      <c r="AP117" s="550"/>
      <c r="AQ117" s="550"/>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355</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31"/>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2"/>
      <c r="Y126" s="470" t="s">
        <v>49</v>
      </c>
      <c r="Z126" s="444"/>
      <c r="AA126" s="445"/>
      <c r="AB126" s="471" t="s">
        <v>355</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355</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402</v>
      </c>
      <c r="B130" s="186"/>
      <c r="C130" s="185" t="s">
        <v>236</v>
      </c>
      <c r="D130" s="186"/>
      <c r="E130" s="170" t="s">
        <v>265</v>
      </c>
      <c r="F130" s="171"/>
      <c r="G130" s="172" t="s">
        <v>792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785</v>
      </c>
      <c r="AN134" s="208"/>
      <c r="AO134" s="208"/>
      <c r="AP134" s="208"/>
      <c r="AQ134" s="207" t="s">
        <v>717</v>
      </c>
      <c r="AR134" s="208"/>
      <c r="AS134" s="208"/>
      <c r="AT134" s="208"/>
      <c r="AU134" s="207" t="s">
        <v>717</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785</v>
      </c>
      <c r="AN135" s="208"/>
      <c r="AO135" s="208"/>
      <c r="AP135" s="208"/>
      <c r="AQ135" s="207" t="s">
        <v>717</v>
      </c>
      <c r="AR135" s="208"/>
      <c r="AS135" s="208"/>
      <c r="AT135" s="208"/>
      <c r="AU135" s="207" t="s">
        <v>717</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791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t="s">
        <v>717</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hidden="1" customHeight="1">
      <c r="A191" s="190"/>
      <c r="B191" s="187"/>
      <c r="C191" s="181"/>
      <c r="D191" s="187"/>
      <c r="E191" s="175" t="s">
        <v>264</v>
      </c>
      <c r="F191" s="176"/>
      <c r="G191" s="113" t="s">
        <v>717</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1</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717</v>
      </c>
      <c r="AR193" s="200"/>
      <c r="AS193" s="136" t="s">
        <v>233</v>
      </c>
      <c r="AT193" s="137"/>
      <c r="AU193" s="201" t="s">
        <v>717</v>
      </c>
      <c r="AV193" s="201"/>
      <c r="AW193" s="136" t="s">
        <v>179</v>
      </c>
      <c r="AX193" s="196"/>
      <c r="AY193">
        <f>$AY$192</f>
        <v>1</v>
      </c>
    </row>
    <row r="194" spans="1:51" ht="39.75" hidden="1" customHeight="1">
      <c r="A194" s="190"/>
      <c r="B194" s="187"/>
      <c r="C194" s="181"/>
      <c r="D194" s="187"/>
      <c r="E194" s="181"/>
      <c r="F194" s="182"/>
      <c r="G194" s="107" t="s">
        <v>717</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717</v>
      </c>
      <c r="AC194" s="206"/>
      <c r="AD194" s="206"/>
      <c r="AE194" s="207" t="s">
        <v>717</v>
      </c>
      <c r="AF194" s="208"/>
      <c r="AG194" s="208"/>
      <c r="AH194" s="208"/>
      <c r="AI194" s="207" t="s">
        <v>717</v>
      </c>
      <c r="AJ194" s="208"/>
      <c r="AK194" s="208"/>
      <c r="AL194" s="208"/>
      <c r="AM194" s="207" t="s">
        <v>785</v>
      </c>
      <c r="AN194" s="208"/>
      <c r="AO194" s="208"/>
      <c r="AP194" s="208"/>
      <c r="AQ194" s="207" t="s">
        <v>717</v>
      </c>
      <c r="AR194" s="208"/>
      <c r="AS194" s="208"/>
      <c r="AT194" s="208"/>
      <c r="AU194" s="207" t="s">
        <v>717</v>
      </c>
      <c r="AV194" s="208"/>
      <c r="AW194" s="208"/>
      <c r="AX194" s="209"/>
      <c r="AY194">
        <f t="shared" ref="AY194:AY195" si="23">$AY$192</f>
        <v>1</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717</v>
      </c>
      <c r="AC195" s="214"/>
      <c r="AD195" s="214"/>
      <c r="AE195" s="207" t="s">
        <v>717</v>
      </c>
      <c r="AF195" s="208"/>
      <c r="AG195" s="208"/>
      <c r="AH195" s="208"/>
      <c r="AI195" s="207" t="s">
        <v>717</v>
      </c>
      <c r="AJ195" s="208"/>
      <c r="AK195" s="208"/>
      <c r="AL195" s="208"/>
      <c r="AM195" s="207" t="s">
        <v>785</v>
      </c>
      <c r="AN195" s="208"/>
      <c r="AO195" s="208"/>
      <c r="AP195" s="208"/>
      <c r="AQ195" s="207" t="s">
        <v>717</v>
      </c>
      <c r="AR195" s="208"/>
      <c r="AS195" s="208"/>
      <c r="AT195" s="208"/>
      <c r="AU195" s="207" t="s">
        <v>717</v>
      </c>
      <c r="AV195" s="208"/>
      <c r="AW195" s="208"/>
      <c r="AX195" s="209"/>
      <c r="AY195">
        <f t="shared" si="23"/>
        <v>1</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c r="A214" s="190"/>
      <c r="B214" s="187"/>
      <c r="C214" s="181"/>
      <c r="D214" s="187"/>
      <c r="E214" s="181"/>
      <c r="F214" s="182"/>
      <c r="G214" s="107" t="s">
        <v>717</v>
      </c>
      <c r="H214" s="108"/>
      <c r="I214" s="108"/>
      <c r="J214" s="108"/>
      <c r="K214" s="108"/>
      <c r="L214" s="108"/>
      <c r="M214" s="108"/>
      <c r="N214" s="108"/>
      <c r="O214" s="108"/>
      <c r="P214" s="109"/>
      <c r="Q214" s="116" t="s">
        <v>717</v>
      </c>
      <c r="R214" s="117"/>
      <c r="S214" s="117"/>
      <c r="T214" s="117"/>
      <c r="U214" s="117"/>
      <c r="V214" s="117"/>
      <c r="W214" s="117"/>
      <c r="X214" s="117"/>
      <c r="Y214" s="117"/>
      <c r="Z214" s="117"/>
      <c r="AA214" s="118"/>
      <c r="AB214" s="144" t="s">
        <v>717</v>
      </c>
      <c r="AC214" s="145"/>
      <c r="AD214" s="145"/>
      <c r="AE214" s="150" t="s">
        <v>717</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c r="A430" s="190"/>
      <c r="B430" s="187"/>
      <c r="C430" s="179" t="s">
        <v>668</v>
      </c>
      <c r="D430" s="933"/>
      <c r="E430" s="175" t="s">
        <v>396</v>
      </c>
      <c r="F430" s="893"/>
      <c r="G430" s="894" t="s">
        <v>252</v>
      </c>
      <c r="H430" s="126"/>
      <c r="I430" s="126"/>
      <c r="J430" s="895" t="s">
        <v>717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hidden="1"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hidden="1" customHeight="1">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785</v>
      </c>
      <c r="AN433" s="208"/>
      <c r="AO433" s="208"/>
      <c r="AP433" s="337"/>
      <c r="AQ433" s="336" t="s">
        <v>717</v>
      </c>
      <c r="AR433" s="208"/>
      <c r="AS433" s="208"/>
      <c r="AT433" s="337"/>
      <c r="AU433" s="208" t="s">
        <v>717</v>
      </c>
      <c r="AV433" s="208"/>
      <c r="AW433" s="208"/>
      <c r="AX433" s="209"/>
      <c r="AY433">
        <f t="shared" ref="AY433:AY435" si="63">$AY$431</f>
        <v>1</v>
      </c>
    </row>
    <row r="434" spans="1:51" ht="23.25" hidden="1"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785</v>
      </c>
      <c r="AN434" s="208"/>
      <c r="AO434" s="208"/>
      <c r="AP434" s="337"/>
      <c r="AQ434" s="336" t="s">
        <v>717</v>
      </c>
      <c r="AR434" s="208"/>
      <c r="AS434" s="208"/>
      <c r="AT434" s="337"/>
      <c r="AU434" s="208" t="s">
        <v>717</v>
      </c>
      <c r="AV434" s="208"/>
      <c r="AW434" s="208"/>
      <c r="AX434" s="209"/>
      <c r="AY434">
        <f t="shared" si="63"/>
        <v>1</v>
      </c>
    </row>
    <row r="435" spans="1:51" ht="23.25" hidden="1"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785</v>
      </c>
      <c r="AN435" s="208"/>
      <c r="AO435" s="208"/>
      <c r="AP435" s="337"/>
      <c r="AQ435" s="336" t="s">
        <v>717</v>
      </c>
      <c r="AR435" s="208"/>
      <c r="AS435" s="208"/>
      <c r="AT435" s="337"/>
      <c r="AU435" s="208" t="s">
        <v>717</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hidden="1"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717</v>
      </c>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hidden="1" customHeight="1">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785</v>
      </c>
      <c r="AN458" s="208"/>
      <c r="AO458" s="208"/>
      <c r="AP458" s="337"/>
      <c r="AQ458" s="336" t="s">
        <v>717</v>
      </c>
      <c r="AR458" s="208"/>
      <c r="AS458" s="208"/>
      <c r="AT458" s="337"/>
      <c r="AU458" s="208" t="s">
        <v>717</v>
      </c>
      <c r="AV458" s="208"/>
      <c r="AW458" s="208"/>
      <c r="AX458" s="209"/>
      <c r="AY458">
        <f t="shared" ref="AY458:AY460" si="68">$AY$456</f>
        <v>1</v>
      </c>
    </row>
    <row r="459" spans="1:51" ht="23.25" hidden="1"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785</v>
      </c>
      <c r="AN459" s="208"/>
      <c r="AO459" s="208"/>
      <c r="AP459" s="337"/>
      <c r="AQ459" s="336" t="s">
        <v>717</v>
      </c>
      <c r="AR459" s="208"/>
      <c r="AS459" s="208"/>
      <c r="AT459" s="337"/>
      <c r="AU459" s="208" t="s">
        <v>717</v>
      </c>
      <c r="AV459" s="208"/>
      <c r="AW459" s="208"/>
      <c r="AX459" s="209"/>
      <c r="AY459">
        <f t="shared" si="68"/>
        <v>1</v>
      </c>
    </row>
    <row r="460" spans="1:51" ht="23.25" hidden="1"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717</v>
      </c>
      <c r="AF460" s="208"/>
      <c r="AG460" s="208"/>
      <c r="AH460" s="337"/>
      <c r="AI460" s="336" t="s">
        <v>717</v>
      </c>
      <c r="AJ460" s="208"/>
      <c r="AK460" s="208"/>
      <c r="AL460" s="208"/>
      <c r="AM460" s="336" t="s">
        <v>785</v>
      </c>
      <c r="AN460" s="208"/>
      <c r="AO460" s="208"/>
      <c r="AP460" s="337"/>
      <c r="AQ460" s="336" t="s">
        <v>717</v>
      </c>
      <c r="AR460" s="208"/>
      <c r="AS460" s="208"/>
      <c r="AT460" s="337"/>
      <c r="AU460" s="208" t="s">
        <v>717</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customHeight="1">
      <c r="A484" s="190"/>
      <c r="B484" s="187"/>
      <c r="C484" s="181"/>
      <c r="D484" s="187"/>
      <c r="E484" s="175" t="s">
        <v>399</v>
      </c>
      <c r="F484" s="176"/>
      <c r="G484" s="894" t="s">
        <v>252</v>
      </c>
      <c r="H484" s="126"/>
      <c r="I484" s="126"/>
      <c r="J484" s="895" t="s">
        <v>717</v>
      </c>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1</v>
      </c>
    </row>
    <row r="486" spans="1:51" ht="18.75"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t="s">
        <v>790</v>
      </c>
      <c r="AF486" s="201"/>
      <c r="AG486" s="136" t="s">
        <v>233</v>
      </c>
      <c r="AH486" s="137"/>
      <c r="AI486" s="335"/>
      <c r="AJ486" s="335"/>
      <c r="AK486" s="335"/>
      <c r="AL486" s="157"/>
      <c r="AM486" s="335"/>
      <c r="AN486" s="335"/>
      <c r="AO486" s="335"/>
      <c r="AP486" s="157"/>
      <c r="AQ486" s="250" t="s">
        <v>790</v>
      </c>
      <c r="AR486" s="201"/>
      <c r="AS486" s="136" t="s">
        <v>233</v>
      </c>
      <c r="AT486" s="137"/>
      <c r="AU486" s="201" t="s">
        <v>790</v>
      </c>
      <c r="AV486" s="201"/>
      <c r="AW486" s="136" t="s">
        <v>179</v>
      </c>
      <c r="AX486" s="196"/>
      <c r="AY486">
        <f>$AY$485</f>
        <v>1</v>
      </c>
    </row>
    <row r="487" spans="1:51" ht="23.25" customHeight="1">
      <c r="A487" s="190"/>
      <c r="B487" s="187"/>
      <c r="C487" s="181"/>
      <c r="D487" s="187"/>
      <c r="E487" s="338"/>
      <c r="F487" s="339"/>
      <c r="G487" s="107" t="s">
        <v>790</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717</v>
      </c>
      <c r="AC487" s="214"/>
      <c r="AD487" s="214"/>
      <c r="AE487" s="336" t="s">
        <v>790</v>
      </c>
      <c r="AF487" s="208"/>
      <c r="AG487" s="208"/>
      <c r="AH487" s="208"/>
      <c r="AI487" s="336" t="s">
        <v>790</v>
      </c>
      <c r="AJ487" s="208"/>
      <c r="AK487" s="208"/>
      <c r="AL487" s="208"/>
      <c r="AM487" s="336" t="s">
        <v>790</v>
      </c>
      <c r="AN487" s="208"/>
      <c r="AO487" s="208"/>
      <c r="AP487" s="337"/>
      <c r="AQ487" s="336" t="s">
        <v>790</v>
      </c>
      <c r="AR487" s="208"/>
      <c r="AS487" s="208"/>
      <c r="AT487" s="337"/>
      <c r="AU487" s="208" t="s">
        <v>790</v>
      </c>
      <c r="AV487" s="208"/>
      <c r="AW487" s="208"/>
      <c r="AX487" s="209"/>
      <c r="AY487">
        <f t="shared" ref="AY487:AY489" si="73">$AY$485</f>
        <v>1</v>
      </c>
    </row>
    <row r="488" spans="1:51" ht="23.25"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790</v>
      </c>
      <c r="AC488" s="206"/>
      <c r="AD488" s="206"/>
      <c r="AE488" s="336" t="s">
        <v>790</v>
      </c>
      <c r="AF488" s="208"/>
      <c r="AG488" s="208"/>
      <c r="AH488" s="337"/>
      <c r="AI488" s="336" t="s">
        <v>790</v>
      </c>
      <c r="AJ488" s="208"/>
      <c r="AK488" s="208"/>
      <c r="AL488" s="208"/>
      <c r="AM488" s="336" t="s">
        <v>790</v>
      </c>
      <c r="AN488" s="208"/>
      <c r="AO488" s="208"/>
      <c r="AP488" s="337"/>
      <c r="AQ488" s="336" t="s">
        <v>790</v>
      </c>
      <c r="AR488" s="208"/>
      <c r="AS488" s="208"/>
      <c r="AT488" s="337"/>
      <c r="AU488" s="208" t="s">
        <v>790</v>
      </c>
      <c r="AV488" s="208"/>
      <c r="AW488" s="208"/>
      <c r="AX488" s="209"/>
      <c r="AY488">
        <f t="shared" si="73"/>
        <v>1</v>
      </c>
    </row>
    <row r="489" spans="1:51" ht="23.25"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t="s">
        <v>790</v>
      </c>
      <c r="AF489" s="208"/>
      <c r="AG489" s="208"/>
      <c r="AH489" s="337"/>
      <c r="AI489" s="336" t="s">
        <v>790</v>
      </c>
      <c r="AJ489" s="208"/>
      <c r="AK489" s="208"/>
      <c r="AL489" s="208"/>
      <c r="AM489" s="336" t="s">
        <v>790</v>
      </c>
      <c r="AN489" s="208"/>
      <c r="AO489" s="208"/>
      <c r="AP489" s="337"/>
      <c r="AQ489" s="336" t="s">
        <v>790</v>
      </c>
      <c r="AR489" s="208"/>
      <c r="AS489" s="208"/>
      <c r="AT489" s="337"/>
      <c r="AU489" s="208" t="s">
        <v>790</v>
      </c>
      <c r="AV489" s="208"/>
      <c r="AW489" s="208"/>
      <c r="AX489" s="209"/>
      <c r="AY489">
        <f t="shared" si="73"/>
        <v>1</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1</v>
      </c>
    </row>
    <row r="531" spans="1:51" ht="18.75"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t="s">
        <v>790</v>
      </c>
      <c r="AF531" s="201"/>
      <c r="AG531" s="136" t="s">
        <v>233</v>
      </c>
      <c r="AH531" s="137"/>
      <c r="AI531" s="335"/>
      <c r="AJ531" s="335"/>
      <c r="AK531" s="335"/>
      <c r="AL531" s="157"/>
      <c r="AM531" s="335"/>
      <c r="AN531" s="335"/>
      <c r="AO531" s="335"/>
      <c r="AP531" s="157"/>
      <c r="AQ531" s="250" t="s">
        <v>790</v>
      </c>
      <c r="AR531" s="201"/>
      <c r="AS531" s="136" t="s">
        <v>233</v>
      </c>
      <c r="AT531" s="137"/>
      <c r="AU531" s="201" t="s">
        <v>790</v>
      </c>
      <c r="AV531" s="201"/>
      <c r="AW531" s="136" t="s">
        <v>179</v>
      </c>
      <c r="AX531" s="196"/>
      <c r="AY531">
        <f>$AY$530</f>
        <v>1</v>
      </c>
    </row>
    <row r="532" spans="1:51" ht="23.25" customHeight="1">
      <c r="A532" s="190"/>
      <c r="B532" s="187"/>
      <c r="C532" s="181"/>
      <c r="D532" s="187"/>
      <c r="E532" s="338"/>
      <c r="F532" s="339"/>
      <c r="G532" s="107" t="s">
        <v>790</v>
      </c>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t="s">
        <v>790</v>
      </c>
      <c r="AC532" s="214"/>
      <c r="AD532" s="214"/>
      <c r="AE532" s="336" t="s">
        <v>790</v>
      </c>
      <c r="AF532" s="208"/>
      <c r="AG532" s="208"/>
      <c r="AH532" s="208"/>
      <c r="AI532" s="336" t="s">
        <v>790</v>
      </c>
      <c r="AJ532" s="208"/>
      <c r="AK532" s="208"/>
      <c r="AL532" s="208"/>
      <c r="AM532" s="336" t="s">
        <v>790</v>
      </c>
      <c r="AN532" s="208"/>
      <c r="AO532" s="208"/>
      <c r="AP532" s="337"/>
      <c r="AQ532" s="336" t="s">
        <v>790</v>
      </c>
      <c r="AR532" s="208"/>
      <c r="AS532" s="208"/>
      <c r="AT532" s="337"/>
      <c r="AU532" s="208" t="s">
        <v>790</v>
      </c>
      <c r="AV532" s="208"/>
      <c r="AW532" s="208"/>
      <c r="AX532" s="209"/>
      <c r="AY532">
        <f t="shared" ref="AY532:AY534" si="82">$AY$530</f>
        <v>1</v>
      </c>
    </row>
    <row r="533" spans="1:51" ht="23.25"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t="s">
        <v>790</v>
      </c>
      <c r="AC533" s="206"/>
      <c r="AD533" s="206"/>
      <c r="AE533" s="336" t="s">
        <v>790</v>
      </c>
      <c r="AF533" s="208"/>
      <c r="AG533" s="208"/>
      <c r="AH533" s="337"/>
      <c r="AI533" s="336" t="s">
        <v>790</v>
      </c>
      <c r="AJ533" s="208"/>
      <c r="AK533" s="208"/>
      <c r="AL533" s="208"/>
      <c r="AM533" s="336" t="s">
        <v>790</v>
      </c>
      <c r="AN533" s="208"/>
      <c r="AO533" s="208"/>
      <c r="AP533" s="337"/>
      <c r="AQ533" s="336" t="s">
        <v>790</v>
      </c>
      <c r="AR533" s="208"/>
      <c r="AS533" s="208"/>
      <c r="AT533" s="337"/>
      <c r="AU533" s="208" t="s">
        <v>790</v>
      </c>
      <c r="AV533" s="208"/>
      <c r="AW533" s="208"/>
      <c r="AX533" s="209"/>
      <c r="AY533">
        <f t="shared" si="82"/>
        <v>1</v>
      </c>
    </row>
    <row r="534" spans="1:51" ht="23.25"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t="s">
        <v>790</v>
      </c>
      <c r="AF534" s="208"/>
      <c r="AG534" s="208"/>
      <c r="AH534" s="337"/>
      <c r="AI534" s="336" t="s">
        <v>790</v>
      </c>
      <c r="AJ534" s="208"/>
      <c r="AK534" s="208"/>
      <c r="AL534" s="208"/>
      <c r="AM534" s="336" t="s">
        <v>790</v>
      </c>
      <c r="AN534" s="208"/>
      <c r="AO534" s="208"/>
      <c r="AP534" s="337"/>
      <c r="AQ534" s="336" t="s">
        <v>790</v>
      </c>
      <c r="AR534" s="208"/>
      <c r="AS534" s="208"/>
      <c r="AT534" s="337"/>
      <c r="AU534" s="208" t="s">
        <v>790</v>
      </c>
      <c r="AV534" s="208"/>
      <c r="AW534" s="208"/>
      <c r="AX534" s="209"/>
      <c r="AY534">
        <f t="shared" si="82"/>
        <v>1</v>
      </c>
    </row>
    <row r="535" spans="1:51" ht="23.85" customHeight="1">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c r="A536" s="190"/>
      <c r="B536" s="187"/>
      <c r="C536" s="181"/>
      <c r="D536" s="187"/>
      <c r="E536" s="128" t="s">
        <v>790</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18.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19.5" hidden="1" customHeight="1" thickBot="1">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66" customHeight="1">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49.5" customHeight="1">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739</v>
      </c>
      <c r="AH704" s="111"/>
      <c r="AI704" s="111"/>
      <c r="AJ704" s="111"/>
      <c r="AK704" s="111"/>
      <c r="AL704" s="111"/>
      <c r="AM704" s="111"/>
      <c r="AN704" s="111"/>
      <c r="AO704" s="111"/>
      <c r="AP704" s="111"/>
      <c r="AQ704" s="111"/>
      <c r="AR704" s="111"/>
      <c r="AS704" s="111"/>
      <c r="AT704" s="111"/>
      <c r="AU704" s="111"/>
      <c r="AV704" s="111"/>
      <c r="AW704" s="111"/>
      <c r="AX704" s="169"/>
    </row>
    <row r="705" spans="1:50" ht="84" customHeight="1">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786</v>
      </c>
      <c r="AE705" s="713"/>
      <c r="AF705" s="713"/>
      <c r="AG705" s="128" t="s">
        <v>798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787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788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747</v>
      </c>
      <c r="AE708" s="603"/>
      <c r="AF708" s="603"/>
      <c r="AG708" s="740" t="s">
        <v>791</v>
      </c>
      <c r="AH708" s="741"/>
      <c r="AI708" s="741"/>
      <c r="AJ708" s="741"/>
      <c r="AK708" s="741"/>
      <c r="AL708" s="741"/>
      <c r="AM708" s="741"/>
      <c r="AN708" s="741"/>
      <c r="AO708" s="741"/>
      <c r="AP708" s="741"/>
      <c r="AQ708" s="741"/>
      <c r="AR708" s="741"/>
      <c r="AS708" s="741"/>
      <c r="AT708" s="741"/>
      <c r="AU708" s="741"/>
      <c r="AV708" s="741"/>
      <c r="AW708" s="741"/>
      <c r="AX708" s="742"/>
    </row>
    <row r="709" spans="1:50" ht="54"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793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791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740</v>
      </c>
      <c r="AH711" s="105"/>
      <c r="AI711" s="105"/>
      <c r="AJ711" s="105"/>
      <c r="AK711" s="105"/>
      <c r="AL711" s="105"/>
      <c r="AM711" s="105"/>
      <c r="AN711" s="105"/>
      <c r="AO711" s="105"/>
      <c r="AP711" s="105"/>
      <c r="AQ711" s="105"/>
      <c r="AR711" s="105"/>
      <c r="AS711" s="105"/>
      <c r="AT711" s="105"/>
      <c r="AU711" s="105"/>
      <c r="AV711" s="105"/>
      <c r="AW711" s="105"/>
      <c r="AX711" s="106"/>
    </row>
    <row r="712" spans="1:50" ht="39" customHeight="1">
      <c r="A712" s="640"/>
      <c r="B712" s="642"/>
      <c r="C712" s="385" t="s">
        <v>343</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786</v>
      </c>
      <c r="AE712" s="781"/>
      <c r="AF712" s="781"/>
      <c r="AG712" s="805" t="s">
        <v>796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c r="A713" s="640"/>
      <c r="B713" s="642"/>
      <c r="C713" s="949" t="s">
        <v>344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747</v>
      </c>
      <c r="AE713" s="323"/>
      <c r="AF713" s="661"/>
      <c r="AG713" s="104" t="s">
        <v>797</v>
      </c>
      <c r="AH713" s="105"/>
      <c r="AI713" s="105"/>
      <c r="AJ713" s="105"/>
      <c r="AK713" s="105"/>
      <c r="AL713" s="105"/>
      <c r="AM713" s="105"/>
      <c r="AN713" s="105"/>
      <c r="AO713" s="105"/>
      <c r="AP713" s="105"/>
      <c r="AQ713" s="105"/>
      <c r="AR713" s="105"/>
      <c r="AS713" s="105"/>
      <c r="AT713" s="105"/>
      <c r="AU713" s="105"/>
      <c r="AV713" s="105"/>
      <c r="AW713" s="105"/>
      <c r="AX713" s="106"/>
    </row>
    <row r="714" spans="1:50" ht="60" customHeight="1">
      <c r="A714" s="643"/>
      <c r="B714" s="644"/>
      <c r="C714" s="645" t="s">
        <v>322</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741</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c r="A715" s="638" t="s">
        <v>40</v>
      </c>
      <c r="B715" s="782"/>
      <c r="C715" s="783" t="s">
        <v>323</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747</v>
      </c>
      <c r="AE716" s="625"/>
      <c r="AF716" s="625"/>
      <c r="AG716" s="104" t="s">
        <v>791</v>
      </c>
      <c r="AH716" s="105"/>
      <c r="AI716" s="105"/>
      <c r="AJ716" s="105"/>
      <c r="AK716" s="105"/>
      <c r="AL716" s="105"/>
      <c r="AM716" s="105"/>
      <c r="AN716" s="105"/>
      <c r="AO716" s="105"/>
      <c r="AP716" s="105"/>
      <c r="AQ716" s="105"/>
      <c r="AR716" s="105"/>
      <c r="AS716" s="105"/>
      <c r="AT716" s="105"/>
      <c r="AU716" s="105"/>
      <c r="AV716" s="105"/>
      <c r="AW716" s="105"/>
      <c r="AX716" s="106"/>
    </row>
    <row r="717" spans="1:50" ht="44.25"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786</v>
      </c>
      <c r="AE717" s="323"/>
      <c r="AF717" s="323"/>
      <c r="AG717" s="104" t="s">
        <v>779</v>
      </c>
      <c r="AH717" s="105"/>
      <c r="AI717" s="105"/>
      <c r="AJ717" s="105"/>
      <c r="AK717" s="105"/>
      <c r="AL717" s="105"/>
      <c r="AM717" s="105"/>
      <c r="AN717" s="105"/>
      <c r="AO717" s="105"/>
      <c r="AP717" s="105"/>
      <c r="AQ717" s="105"/>
      <c r="AR717" s="105"/>
      <c r="AS717" s="105"/>
      <c r="AT717" s="105"/>
      <c r="AU717" s="105"/>
      <c r="AV717" s="105"/>
      <c r="AW717" s="105"/>
      <c r="AX717" s="106"/>
    </row>
    <row r="718" spans="1:50" ht="43.5"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742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747</v>
      </c>
      <c r="AE719" s="603"/>
      <c r="AF719" s="603"/>
      <c r="AG719" s="128" t="s">
        <v>799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6"/>
      <c r="B720" s="777"/>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6"/>
      <c r="B721" s="777"/>
      <c r="C721" s="293"/>
      <c r="D721" s="294"/>
      <c r="E721" s="294"/>
      <c r="F721" s="295"/>
      <c r="G721" s="284"/>
      <c r="H721" s="285"/>
      <c r="I721" s="77" t="str">
        <f>IF(OR(G721="　", G721=""), "", "-")</f>
        <v/>
      </c>
      <c r="J721" s="288"/>
      <c r="K721" s="288"/>
      <c r="L721" s="77" t="str">
        <f>IF(M721="","","-")</f>
        <v/>
      </c>
      <c r="M721" s="78"/>
      <c r="N721" s="301" t="s">
        <v>717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7"/>
      <c r="C726" s="810" t="s">
        <v>53</v>
      </c>
      <c r="D726" s="832"/>
      <c r="E726" s="832"/>
      <c r="F726" s="833"/>
      <c r="G726" s="576" t="s">
        <v>743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8"/>
      <c r="B727" s="799"/>
      <c r="C727" s="746" t="s">
        <v>57</v>
      </c>
      <c r="D727" s="747"/>
      <c r="E727" s="747"/>
      <c r="F727" s="748"/>
      <c r="G727" s="574" t="s">
        <v>750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6.5" customHeight="1" thickBot="1">
      <c r="A729" s="632" t="s">
        <v>794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t="s">
        <v>137</v>
      </c>
      <c r="B731" s="672"/>
      <c r="C731" s="672"/>
      <c r="D731" s="672"/>
      <c r="E731" s="673"/>
      <c r="F731" s="727" t="s">
        <v>800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t="s">
        <v>804</v>
      </c>
      <c r="B733" s="672"/>
      <c r="C733" s="672"/>
      <c r="D733" s="672"/>
      <c r="E733" s="673"/>
      <c r="F733" s="635" t="s">
        <v>803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c r="A736" s="648" t="s">
        <v>349</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92" t="s">
        <v>669</v>
      </c>
      <c r="B737" s="211"/>
      <c r="C737" s="211"/>
      <c r="D737" s="212"/>
      <c r="E737" s="956" t="s">
        <v>728</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c r="A738" s="361" t="s">
        <v>394</v>
      </c>
      <c r="B738" s="361"/>
      <c r="C738" s="361"/>
      <c r="D738" s="361"/>
      <c r="E738" s="956" t="s">
        <v>729</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c r="A739" s="361" t="s">
        <v>393</v>
      </c>
      <c r="B739" s="361"/>
      <c r="C739" s="361"/>
      <c r="D739" s="361"/>
      <c r="E739" s="956" t="s">
        <v>730</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c r="A740" s="361" t="s">
        <v>392</v>
      </c>
      <c r="B740" s="361"/>
      <c r="C740" s="361"/>
      <c r="D740" s="361"/>
      <c r="E740" s="956" t="s">
        <v>731</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c r="A741" s="361" t="s">
        <v>391</v>
      </c>
      <c r="B741" s="361"/>
      <c r="C741" s="361"/>
      <c r="D741" s="361"/>
      <c r="E741" s="956" t="s">
        <v>732</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c r="A742" s="361" t="s">
        <v>390</v>
      </c>
      <c r="B742" s="361"/>
      <c r="C742" s="361"/>
      <c r="D742" s="361"/>
      <c r="E742" s="956" t="s">
        <v>733</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c r="A743" s="361" t="s">
        <v>389</v>
      </c>
      <c r="B743" s="361"/>
      <c r="C743" s="361"/>
      <c r="D743" s="361"/>
      <c r="E743" s="956" t="s">
        <v>734</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c r="A744" s="361" t="s">
        <v>388</v>
      </c>
      <c r="B744" s="361"/>
      <c r="C744" s="361"/>
      <c r="D744" s="361"/>
      <c r="E744" s="956" t="s">
        <v>735</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c r="A745" s="361" t="s">
        <v>387</v>
      </c>
      <c r="B745" s="361"/>
      <c r="C745" s="361"/>
      <c r="D745" s="361"/>
      <c r="E745" s="993" t="s">
        <v>736</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c r="A746" s="361" t="s">
        <v>542</v>
      </c>
      <c r="B746" s="361"/>
      <c r="C746" s="361"/>
      <c r="D746" s="361"/>
      <c r="E746" s="962" t="s">
        <v>707</v>
      </c>
      <c r="F746" s="960"/>
      <c r="G746" s="960"/>
      <c r="H746" s="100" t="str">
        <f>IF(E746="","","-")</f>
        <v>-</v>
      </c>
      <c r="I746" s="960" t="s">
        <v>339</v>
      </c>
      <c r="J746" s="960"/>
      <c r="K746" s="100" t="str">
        <f>IF(I746="","","-")</f>
        <v>-</v>
      </c>
      <c r="L746" s="961">
        <v>931</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c r="A747" s="361" t="s">
        <v>506</v>
      </c>
      <c r="B747" s="361"/>
      <c r="C747" s="361"/>
      <c r="D747" s="361"/>
      <c r="E747" s="962" t="s">
        <v>707</v>
      </c>
      <c r="F747" s="960"/>
      <c r="G747" s="960"/>
      <c r="H747" s="100" t="str">
        <f>IF(E747="","","-")</f>
        <v>-</v>
      </c>
      <c r="I747" s="960"/>
      <c r="J747" s="960"/>
      <c r="K747" s="100" t="str">
        <f>IF(I747="","","-")</f>
        <v/>
      </c>
      <c r="L747" s="961">
        <v>954</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6" t="s">
        <v>383</v>
      </c>
      <c r="B787" s="627"/>
      <c r="C787" s="627"/>
      <c r="D787" s="627"/>
      <c r="E787" s="627"/>
      <c r="F787" s="628"/>
      <c r="G787" s="593" t="s">
        <v>744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c r="A789" s="629"/>
      <c r="B789" s="630"/>
      <c r="C789" s="630"/>
      <c r="D789" s="630"/>
      <c r="E789" s="630"/>
      <c r="F789" s="631"/>
      <c r="G789" s="668" t="s">
        <v>758</v>
      </c>
      <c r="H789" s="669"/>
      <c r="I789" s="669"/>
      <c r="J789" s="669"/>
      <c r="K789" s="670"/>
      <c r="L789" s="662" t="s">
        <v>759</v>
      </c>
      <c r="M789" s="663"/>
      <c r="N789" s="663"/>
      <c r="O789" s="663"/>
      <c r="P789" s="663"/>
      <c r="Q789" s="663"/>
      <c r="R789" s="663"/>
      <c r="S789" s="663"/>
      <c r="T789" s="663"/>
      <c r="U789" s="663"/>
      <c r="V789" s="663"/>
      <c r="W789" s="663"/>
      <c r="X789" s="664"/>
      <c r="Y789" s="382">
        <v>68</v>
      </c>
      <c r="Z789" s="383"/>
      <c r="AA789" s="383"/>
      <c r="AB789" s="800"/>
      <c r="AC789" s="668" t="s">
        <v>762</v>
      </c>
      <c r="AD789" s="669"/>
      <c r="AE789" s="669"/>
      <c r="AF789" s="669"/>
      <c r="AG789" s="670"/>
      <c r="AH789" s="662" t="s">
        <v>765</v>
      </c>
      <c r="AI789" s="663"/>
      <c r="AJ789" s="663"/>
      <c r="AK789" s="663"/>
      <c r="AL789" s="663"/>
      <c r="AM789" s="663"/>
      <c r="AN789" s="663"/>
      <c r="AO789" s="663"/>
      <c r="AP789" s="663"/>
      <c r="AQ789" s="663"/>
      <c r="AR789" s="663"/>
      <c r="AS789" s="663"/>
      <c r="AT789" s="664"/>
      <c r="AU789" s="382">
        <v>22</v>
      </c>
      <c r="AV789" s="383"/>
      <c r="AW789" s="383"/>
      <c r="AX789" s="384"/>
    </row>
    <row r="790" spans="1:51" ht="24.75" customHeight="1">
      <c r="A790" s="629"/>
      <c r="B790" s="630"/>
      <c r="C790" s="630"/>
      <c r="D790" s="630"/>
      <c r="E790" s="630"/>
      <c r="F790" s="631"/>
      <c r="G790" s="604" t="s">
        <v>760</v>
      </c>
      <c r="H790" s="605"/>
      <c r="I790" s="605"/>
      <c r="J790" s="605"/>
      <c r="K790" s="606"/>
      <c r="L790" s="596" t="s">
        <v>761</v>
      </c>
      <c r="M790" s="597"/>
      <c r="N790" s="597"/>
      <c r="O790" s="597"/>
      <c r="P790" s="597"/>
      <c r="Q790" s="597"/>
      <c r="R790" s="597"/>
      <c r="S790" s="597"/>
      <c r="T790" s="597"/>
      <c r="U790" s="597"/>
      <c r="V790" s="597"/>
      <c r="W790" s="597"/>
      <c r="X790" s="598"/>
      <c r="Y790" s="599">
        <v>30</v>
      </c>
      <c r="Z790" s="600"/>
      <c r="AA790" s="600"/>
      <c r="AB790" s="610"/>
      <c r="AC790" s="604" t="s">
        <v>764</v>
      </c>
      <c r="AD790" s="605"/>
      <c r="AE790" s="605"/>
      <c r="AF790" s="605"/>
      <c r="AG790" s="606"/>
      <c r="AH790" s="596"/>
      <c r="AI790" s="597"/>
      <c r="AJ790" s="597"/>
      <c r="AK790" s="597"/>
      <c r="AL790" s="597"/>
      <c r="AM790" s="597"/>
      <c r="AN790" s="597"/>
      <c r="AO790" s="597"/>
      <c r="AP790" s="597"/>
      <c r="AQ790" s="597"/>
      <c r="AR790" s="597"/>
      <c r="AS790" s="597"/>
      <c r="AT790" s="598"/>
      <c r="AU790" s="599">
        <v>2</v>
      </c>
      <c r="AV790" s="600"/>
      <c r="AW790" s="600"/>
      <c r="AX790" s="601"/>
    </row>
    <row r="791" spans="1:51" ht="24.75" customHeight="1">
      <c r="A791" s="629"/>
      <c r="B791" s="630"/>
      <c r="C791" s="630"/>
      <c r="D791" s="630"/>
      <c r="E791" s="630"/>
      <c r="F791" s="631"/>
      <c r="G791" s="604" t="s">
        <v>762</v>
      </c>
      <c r="H791" s="605"/>
      <c r="I791" s="605"/>
      <c r="J791" s="605"/>
      <c r="K791" s="606"/>
      <c r="L791" s="596" t="s">
        <v>763</v>
      </c>
      <c r="M791" s="597"/>
      <c r="N791" s="597"/>
      <c r="O791" s="597"/>
      <c r="P791" s="597"/>
      <c r="Q791" s="597"/>
      <c r="R791" s="597"/>
      <c r="S791" s="597"/>
      <c r="T791" s="597"/>
      <c r="U791" s="597"/>
      <c r="V791" s="597"/>
      <c r="W791" s="597"/>
      <c r="X791" s="598"/>
      <c r="Y791" s="599">
        <v>16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29"/>
      <c r="B792" s="630"/>
      <c r="C792" s="630"/>
      <c r="D792" s="630"/>
      <c r="E792" s="630"/>
      <c r="F792" s="631"/>
      <c r="G792" s="604" t="s">
        <v>764</v>
      </c>
      <c r="H792" s="605"/>
      <c r="I792" s="605"/>
      <c r="J792" s="605"/>
      <c r="K792" s="606"/>
      <c r="L792" s="596"/>
      <c r="M792" s="597"/>
      <c r="N792" s="597"/>
      <c r="O792" s="597"/>
      <c r="P792" s="597"/>
      <c r="Q792" s="597"/>
      <c r="R792" s="597"/>
      <c r="S792" s="597"/>
      <c r="T792" s="597"/>
      <c r="U792" s="597"/>
      <c r="V792" s="597"/>
      <c r="W792" s="597"/>
      <c r="X792" s="598"/>
      <c r="Y792" s="599">
        <v>12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126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24</v>
      </c>
      <c r="AV799" s="827"/>
      <c r="AW799" s="827"/>
      <c r="AX799" s="829"/>
    </row>
    <row r="800" spans="1:51" ht="24.75" customHeight="1">
      <c r="A800" s="629"/>
      <c r="B800" s="630"/>
      <c r="C800" s="630"/>
      <c r="D800" s="630"/>
      <c r="E800" s="630"/>
      <c r="F800" s="631"/>
      <c r="G800" s="593" t="s">
        <v>746</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751</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c r="A802" s="629"/>
      <c r="B802" s="630"/>
      <c r="C802" s="630"/>
      <c r="D802" s="630"/>
      <c r="E802" s="630"/>
      <c r="F802" s="631"/>
      <c r="G802" s="668" t="s">
        <v>756</v>
      </c>
      <c r="H802" s="669"/>
      <c r="I802" s="669"/>
      <c r="J802" s="669"/>
      <c r="K802" s="670"/>
      <c r="L802" s="662" t="s">
        <v>755</v>
      </c>
      <c r="M802" s="663"/>
      <c r="N802" s="663"/>
      <c r="O802" s="663"/>
      <c r="P802" s="663"/>
      <c r="Q802" s="663"/>
      <c r="R802" s="663"/>
      <c r="S802" s="663"/>
      <c r="T802" s="663"/>
      <c r="U802" s="663"/>
      <c r="V802" s="663"/>
      <c r="W802" s="663"/>
      <c r="X802" s="664"/>
      <c r="Y802" s="382">
        <v>60</v>
      </c>
      <c r="Z802" s="383"/>
      <c r="AA802" s="383"/>
      <c r="AB802" s="800"/>
      <c r="AC802" s="668" t="s">
        <v>766</v>
      </c>
      <c r="AD802" s="669"/>
      <c r="AE802" s="669"/>
      <c r="AF802" s="669"/>
      <c r="AG802" s="670"/>
      <c r="AH802" s="662" t="s">
        <v>767</v>
      </c>
      <c r="AI802" s="663"/>
      <c r="AJ802" s="663"/>
      <c r="AK802" s="663"/>
      <c r="AL802" s="663"/>
      <c r="AM802" s="663"/>
      <c r="AN802" s="663"/>
      <c r="AO802" s="663"/>
      <c r="AP802" s="663"/>
      <c r="AQ802" s="663"/>
      <c r="AR802" s="663"/>
      <c r="AS802" s="663"/>
      <c r="AT802" s="664"/>
      <c r="AU802" s="382">
        <v>6</v>
      </c>
      <c r="AV802" s="383"/>
      <c r="AW802" s="383"/>
      <c r="AX802" s="384"/>
      <c r="AY802">
        <f t="shared" ref="AY802:AY812" si="115">$AY$800</f>
        <v>2</v>
      </c>
    </row>
    <row r="803" spans="1:51" ht="24.75" customHeight="1">
      <c r="A803" s="629"/>
      <c r="B803" s="630"/>
      <c r="C803" s="630"/>
      <c r="D803" s="630"/>
      <c r="E803" s="630"/>
      <c r="F803" s="631"/>
      <c r="G803" s="604" t="s">
        <v>757</v>
      </c>
      <c r="H803" s="605"/>
      <c r="I803" s="605"/>
      <c r="J803" s="605"/>
      <c r="K803" s="606"/>
      <c r="L803" s="596"/>
      <c r="M803" s="597"/>
      <c r="N803" s="597"/>
      <c r="O803" s="597"/>
      <c r="P803" s="597"/>
      <c r="Q803" s="597"/>
      <c r="R803" s="597"/>
      <c r="S803" s="597"/>
      <c r="T803" s="597"/>
      <c r="U803" s="597"/>
      <c r="V803" s="597"/>
      <c r="W803" s="597"/>
      <c r="X803" s="598"/>
      <c r="Y803" s="599">
        <v>7</v>
      </c>
      <c r="Z803" s="600"/>
      <c r="AA803" s="600"/>
      <c r="AB803" s="610"/>
      <c r="AC803" s="604" t="s">
        <v>764</v>
      </c>
      <c r="AD803" s="605"/>
      <c r="AE803" s="605"/>
      <c r="AF803" s="605"/>
      <c r="AG803" s="606"/>
      <c r="AH803" s="596"/>
      <c r="AI803" s="597"/>
      <c r="AJ803" s="597"/>
      <c r="AK803" s="597"/>
      <c r="AL803" s="597"/>
      <c r="AM803" s="597"/>
      <c r="AN803" s="597"/>
      <c r="AO803" s="597"/>
      <c r="AP803" s="597"/>
      <c r="AQ803" s="597"/>
      <c r="AR803" s="597"/>
      <c r="AS803" s="597"/>
      <c r="AT803" s="598"/>
      <c r="AU803" s="599">
        <v>1</v>
      </c>
      <c r="AV803" s="600"/>
      <c r="AW803" s="600"/>
      <c r="AX803" s="601"/>
      <c r="AY803">
        <f t="shared" si="115"/>
        <v>2</v>
      </c>
    </row>
    <row r="804" spans="1:51" ht="24.75"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67</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7</v>
      </c>
      <c r="AV812" s="827"/>
      <c r="AW812" s="827"/>
      <c r="AX812" s="829"/>
      <c r="AY812">
        <f t="shared" si="115"/>
        <v>2</v>
      </c>
    </row>
    <row r="813" spans="1:51" ht="24.75" customHeight="1">
      <c r="A813" s="629"/>
      <c r="B813" s="630"/>
      <c r="C813" s="630"/>
      <c r="D813" s="630"/>
      <c r="E813" s="630"/>
      <c r="F813" s="631"/>
      <c r="G813" s="593" t="s">
        <v>752</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318</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1</v>
      </c>
    </row>
    <row r="814" spans="1:51" ht="24.75" customHeight="1">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1</v>
      </c>
    </row>
    <row r="815" spans="1:51" ht="24.75" customHeight="1">
      <c r="A815" s="629"/>
      <c r="B815" s="630"/>
      <c r="C815" s="630"/>
      <c r="D815" s="630"/>
      <c r="E815" s="630"/>
      <c r="F815" s="631"/>
      <c r="G815" s="668" t="s">
        <v>753</v>
      </c>
      <c r="H815" s="669"/>
      <c r="I815" s="669"/>
      <c r="J815" s="669"/>
      <c r="K815" s="670"/>
      <c r="L815" s="662" t="s">
        <v>754</v>
      </c>
      <c r="M815" s="663"/>
      <c r="N815" s="663"/>
      <c r="O815" s="663"/>
      <c r="P815" s="663"/>
      <c r="Q815" s="663"/>
      <c r="R815" s="663"/>
      <c r="S815" s="663"/>
      <c r="T815" s="663"/>
      <c r="U815" s="663"/>
      <c r="V815" s="663"/>
      <c r="W815" s="663"/>
      <c r="X815" s="664"/>
      <c r="Y815" s="382">
        <v>1</v>
      </c>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1</v>
      </c>
    </row>
    <row r="816" spans="1:51" ht="24.75"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1</v>
      </c>
    </row>
    <row r="817" spans="1:51" ht="24.75"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1</v>
      </c>
    </row>
    <row r="818" spans="1:51" ht="24.75"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1</v>
      </c>
    </row>
    <row r="819" spans="1:51" ht="24.75"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1</v>
      </c>
    </row>
    <row r="820" spans="1:51" ht="24.75"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1</v>
      </c>
    </row>
    <row r="821" spans="1:51" ht="24.75"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1</v>
      </c>
    </row>
    <row r="822" spans="1:51" ht="24.75"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1</v>
      </c>
    </row>
    <row r="823" spans="1:51" ht="24.75"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1</v>
      </c>
    </row>
    <row r="824" spans="1:51" ht="24.75"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1</v>
      </c>
    </row>
    <row r="825" spans="1:51" ht="24.75" customHeight="1">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1</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1</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341</v>
      </c>
      <c r="AM839" s="276"/>
      <c r="AN839" s="276"/>
      <c r="AO839" s="102" t="s">
        <v>339</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768</v>
      </c>
      <c r="D845" s="343"/>
      <c r="E845" s="343"/>
      <c r="F845" s="343"/>
      <c r="G845" s="343"/>
      <c r="H845" s="343"/>
      <c r="I845" s="343"/>
      <c r="J845" s="344">
        <v>9011105004645</v>
      </c>
      <c r="K845" s="345"/>
      <c r="L845" s="345"/>
      <c r="M845" s="345"/>
      <c r="N845" s="345"/>
      <c r="O845" s="345"/>
      <c r="P845" s="906" t="s">
        <v>769</v>
      </c>
      <c r="Q845" s="907"/>
      <c r="R845" s="907"/>
      <c r="S845" s="907"/>
      <c r="T845" s="907"/>
      <c r="U845" s="907"/>
      <c r="V845" s="907"/>
      <c r="W845" s="907"/>
      <c r="X845" s="907"/>
      <c r="Y845" s="347">
        <v>126</v>
      </c>
      <c r="Z845" s="348"/>
      <c r="AA845" s="348"/>
      <c r="AB845" s="349"/>
      <c r="AC845" s="899" t="s">
        <v>789</v>
      </c>
      <c r="AD845" s="900"/>
      <c r="AE845" s="900"/>
      <c r="AF845" s="900"/>
      <c r="AG845" s="900"/>
      <c r="AH845" s="366">
        <v>1</v>
      </c>
      <c r="AI845" s="367"/>
      <c r="AJ845" s="367"/>
      <c r="AK845" s="367"/>
      <c r="AL845" s="354">
        <v>101</v>
      </c>
      <c r="AM845" s="355"/>
      <c r="AN845" s="355"/>
      <c r="AO845" s="356"/>
      <c r="AP845" s="357" t="s">
        <v>403</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906"/>
      <c r="Q846" s="907"/>
      <c r="R846" s="907"/>
      <c r="S846" s="907"/>
      <c r="T846" s="907"/>
      <c r="U846" s="907"/>
      <c r="V846" s="907"/>
      <c r="W846" s="907"/>
      <c r="X846" s="907"/>
      <c r="Y846" s="347"/>
      <c r="Z846" s="348"/>
      <c r="AA846" s="348"/>
      <c r="AB846" s="349"/>
      <c r="AC846" s="899"/>
      <c r="AD846" s="900"/>
      <c r="AE846" s="900"/>
      <c r="AF846" s="900"/>
      <c r="AG846" s="900"/>
      <c r="AH846" s="366"/>
      <c r="AI846" s="367"/>
      <c r="AJ846" s="367"/>
      <c r="AK846" s="367"/>
      <c r="AL846" s="354"/>
      <c r="AM846" s="355"/>
      <c r="AN846" s="355"/>
      <c r="AO846" s="356"/>
      <c r="AP846" s="904"/>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906"/>
      <c r="Q847" s="907"/>
      <c r="R847" s="907"/>
      <c r="S847" s="907"/>
      <c r="T847" s="907"/>
      <c r="U847" s="907"/>
      <c r="V847" s="907"/>
      <c r="W847" s="907"/>
      <c r="X847" s="907"/>
      <c r="Y847" s="347"/>
      <c r="Z847" s="348"/>
      <c r="AA847" s="348"/>
      <c r="AB847" s="349"/>
      <c r="AC847" s="899"/>
      <c r="AD847" s="900"/>
      <c r="AE847" s="900"/>
      <c r="AF847" s="900"/>
      <c r="AG847" s="900"/>
      <c r="AH847" s="366"/>
      <c r="AI847" s="367"/>
      <c r="AJ847" s="367"/>
      <c r="AK847" s="367"/>
      <c r="AL847" s="354"/>
      <c r="AM847" s="355"/>
      <c r="AN847" s="355"/>
      <c r="AO847" s="356"/>
      <c r="AP847" s="905"/>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4.25" customHeight="1">
      <c r="A878" s="370">
        <v>1</v>
      </c>
      <c r="B878" s="370">
        <v>1</v>
      </c>
      <c r="C878" s="358" t="s">
        <v>770</v>
      </c>
      <c r="D878" s="343"/>
      <c r="E878" s="343"/>
      <c r="F878" s="343"/>
      <c r="G878" s="343"/>
      <c r="H878" s="343"/>
      <c r="I878" s="343"/>
      <c r="J878" s="344">
        <v>1020001071491</v>
      </c>
      <c r="K878" s="345"/>
      <c r="L878" s="345"/>
      <c r="M878" s="345"/>
      <c r="N878" s="345"/>
      <c r="O878" s="345"/>
      <c r="P878" s="906" t="s">
        <v>771</v>
      </c>
      <c r="Q878" s="907"/>
      <c r="R878" s="907"/>
      <c r="S878" s="907"/>
      <c r="T878" s="907"/>
      <c r="U878" s="907"/>
      <c r="V878" s="907"/>
      <c r="W878" s="907"/>
      <c r="X878" s="907"/>
      <c r="Y878" s="347">
        <v>24</v>
      </c>
      <c r="Z878" s="348"/>
      <c r="AA878" s="348"/>
      <c r="AB878" s="349"/>
      <c r="AC878" s="899" t="s">
        <v>789</v>
      </c>
      <c r="AD878" s="900"/>
      <c r="AE878" s="900"/>
      <c r="AF878" s="900"/>
      <c r="AG878" s="900"/>
      <c r="AH878" s="366">
        <v>2</v>
      </c>
      <c r="AI878" s="367"/>
      <c r="AJ878" s="367"/>
      <c r="AK878" s="367"/>
      <c r="AL878" s="354">
        <v>100</v>
      </c>
      <c r="AM878" s="355"/>
      <c r="AN878" s="355"/>
      <c r="AO878" s="356"/>
      <c r="AP878" s="904" t="s">
        <v>403</v>
      </c>
      <c r="AQ878" s="357"/>
      <c r="AR878" s="357"/>
      <c r="AS878" s="357"/>
      <c r="AT878" s="357"/>
      <c r="AU878" s="357"/>
      <c r="AV878" s="357"/>
      <c r="AW878" s="357"/>
      <c r="AX878" s="357"/>
      <c r="AY878">
        <f t="shared" si="118"/>
        <v>1</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c r="A911" s="370">
        <v>1</v>
      </c>
      <c r="B911" s="370">
        <v>1</v>
      </c>
      <c r="C911" s="358" t="s">
        <v>772</v>
      </c>
      <c r="D911" s="343"/>
      <c r="E911" s="343"/>
      <c r="F911" s="343"/>
      <c r="G911" s="343"/>
      <c r="H911" s="343"/>
      <c r="I911" s="343"/>
      <c r="J911" s="344">
        <v>1020001071491</v>
      </c>
      <c r="K911" s="345"/>
      <c r="L911" s="345"/>
      <c r="M911" s="345"/>
      <c r="N911" s="345"/>
      <c r="O911" s="345"/>
      <c r="P911" s="906" t="s">
        <v>773</v>
      </c>
      <c r="Q911" s="907"/>
      <c r="R911" s="907"/>
      <c r="S911" s="907"/>
      <c r="T911" s="907"/>
      <c r="U911" s="907"/>
      <c r="V911" s="907"/>
      <c r="W911" s="907"/>
      <c r="X911" s="907"/>
      <c r="Y911" s="347">
        <v>7</v>
      </c>
      <c r="Z911" s="348"/>
      <c r="AA911" s="348"/>
      <c r="AB911" s="349"/>
      <c r="AC911" s="899" t="s">
        <v>369</v>
      </c>
      <c r="AD911" s="900"/>
      <c r="AE911" s="900"/>
      <c r="AF911" s="900"/>
      <c r="AG911" s="900"/>
      <c r="AH911" s="366">
        <v>2</v>
      </c>
      <c r="AI911" s="367"/>
      <c r="AJ911" s="367"/>
      <c r="AK911" s="367"/>
      <c r="AL911" s="354">
        <v>89.7</v>
      </c>
      <c r="AM911" s="355"/>
      <c r="AN911" s="355"/>
      <c r="AO911" s="356"/>
      <c r="AP911" s="905" t="s">
        <v>403</v>
      </c>
      <c r="AQ911" s="357"/>
      <c r="AR911" s="357"/>
      <c r="AS911" s="357"/>
      <c r="AT911" s="357"/>
      <c r="AU911" s="357"/>
      <c r="AV911" s="357"/>
      <c r="AW911" s="357"/>
      <c r="AX911" s="357"/>
      <c r="AY911">
        <f t="shared" si="119"/>
        <v>1</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c r="A944" s="370">
        <v>1</v>
      </c>
      <c r="B944" s="370">
        <v>1</v>
      </c>
      <c r="C944" s="358" t="s">
        <v>774</v>
      </c>
      <c r="D944" s="343"/>
      <c r="E944" s="343"/>
      <c r="F944" s="343"/>
      <c r="G944" s="343"/>
      <c r="H944" s="343"/>
      <c r="I944" s="343"/>
      <c r="J944" s="344">
        <v>3010001181141</v>
      </c>
      <c r="K944" s="345"/>
      <c r="L944" s="345"/>
      <c r="M944" s="345"/>
      <c r="N944" s="345"/>
      <c r="O944" s="345"/>
      <c r="P944" s="359" t="s">
        <v>775</v>
      </c>
      <c r="Q944" s="346"/>
      <c r="R944" s="346"/>
      <c r="S944" s="346"/>
      <c r="T944" s="346"/>
      <c r="U944" s="346"/>
      <c r="V944" s="346"/>
      <c r="W944" s="346"/>
      <c r="X944" s="346"/>
      <c r="Y944" s="347">
        <v>7</v>
      </c>
      <c r="Z944" s="348"/>
      <c r="AA944" s="348"/>
      <c r="AB944" s="349"/>
      <c r="AC944" s="350" t="s">
        <v>776</v>
      </c>
      <c r="AD944" s="351"/>
      <c r="AE944" s="351"/>
      <c r="AF944" s="351"/>
      <c r="AG944" s="351"/>
      <c r="AH944" s="366">
        <v>1</v>
      </c>
      <c r="AI944" s="367"/>
      <c r="AJ944" s="367"/>
      <c r="AK944" s="367"/>
      <c r="AL944" s="354">
        <v>79.87</v>
      </c>
      <c r="AM944" s="355"/>
      <c r="AN944" s="355"/>
      <c r="AO944" s="356"/>
      <c r="AP944" s="357" t="s">
        <v>777</v>
      </c>
      <c r="AQ944" s="357"/>
      <c r="AR944" s="357"/>
      <c r="AS944" s="357"/>
      <c r="AT944" s="357"/>
      <c r="AU944" s="357"/>
      <c r="AV944" s="357"/>
      <c r="AW944" s="357"/>
      <c r="AX944" s="357"/>
      <c r="AY944">
        <f t="shared" si="120"/>
        <v>1</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326</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341</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327</v>
      </c>
      <c r="AQ1109" s="365"/>
      <c r="AR1109" s="365"/>
      <c r="AS1109" s="365"/>
      <c r="AT1109" s="365"/>
      <c r="AU1109" s="365"/>
      <c r="AV1109" s="365"/>
      <c r="AW1109" s="365"/>
      <c r="AX1109" s="365"/>
    </row>
    <row r="1110" spans="1:51" ht="30" customHeight="1">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33">
      <formula>IF(RIGHT(TEXT(P14,"0.#"),1)=".",FALSE,TRUE)</formula>
    </cfRule>
    <cfRule type="expression" dxfId="2820" priority="14034">
      <formula>IF(RIGHT(TEXT(P14,"0.#"),1)=".",TRUE,FALSE)</formula>
    </cfRule>
  </conditionalFormatting>
  <conditionalFormatting sqref="AE32">
    <cfRule type="expression" dxfId="2819" priority="14023">
      <formula>IF(RIGHT(TEXT(AE32,"0.#"),1)=".",FALSE,TRUE)</formula>
    </cfRule>
    <cfRule type="expression" dxfId="2818" priority="14024">
      <formula>IF(RIGHT(TEXT(AE32,"0.#"),1)=".",TRUE,FALSE)</formula>
    </cfRule>
  </conditionalFormatting>
  <conditionalFormatting sqref="P18:AX18">
    <cfRule type="expression" dxfId="2817" priority="13909">
      <formula>IF(RIGHT(TEXT(P18,"0.#"),1)=".",FALSE,TRUE)</formula>
    </cfRule>
    <cfRule type="expression" dxfId="2816" priority="13910">
      <formula>IF(RIGHT(TEXT(P18,"0.#"),1)=".",TRUE,FALSE)</formula>
    </cfRule>
  </conditionalFormatting>
  <conditionalFormatting sqref="Y790">
    <cfRule type="expression" dxfId="2815" priority="13905">
      <formula>IF(RIGHT(TEXT(Y790,"0.#"),1)=".",FALSE,TRUE)</formula>
    </cfRule>
    <cfRule type="expression" dxfId="2814" priority="13906">
      <formula>IF(RIGHT(TEXT(Y790,"0.#"),1)=".",TRUE,FALSE)</formula>
    </cfRule>
  </conditionalFormatting>
  <conditionalFormatting sqref="Y799">
    <cfRule type="expression" dxfId="2813" priority="13901">
      <formula>IF(RIGHT(TEXT(Y799,"0.#"),1)=".",FALSE,TRUE)</formula>
    </cfRule>
    <cfRule type="expression" dxfId="2812" priority="13902">
      <formula>IF(RIGHT(TEXT(Y799,"0.#"),1)=".",TRUE,FALSE)</formula>
    </cfRule>
  </conditionalFormatting>
  <conditionalFormatting sqref="Y830:Y837 Y828 Y817:Y824 Y815 Y804:Y811 Y802">
    <cfRule type="expression" dxfId="2811" priority="13683">
      <formula>IF(RIGHT(TEXT(Y802,"0.#"),1)=".",FALSE,TRUE)</formula>
    </cfRule>
    <cfRule type="expression" dxfId="2810" priority="13684">
      <formula>IF(RIGHT(TEXT(Y802,"0.#"),1)=".",TRUE,FALSE)</formula>
    </cfRule>
  </conditionalFormatting>
  <conditionalFormatting sqref="P16:AQ17 P15:AX15 P13:AX13">
    <cfRule type="expression" dxfId="2809" priority="13731">
      <formula>IF(RIGHT(TEXT(P13,"0.#"),1)=".",FALSE,TRUE)</formula>
    </cfRule>
    <cfRule type="expression" dxfId="2808" priority="13732">
      <formula>IF(RIGHT(TEXT(P13,"0.#"),1)=".",TRUE,FALSE)</formula>
    </cfRule>
  </conditionalFormatting>
  <conditionalFormatting sqref="P19:AJ19">
    <cfRule type="expression" dxfId="2807" priority="13729">
      <formula>IF(RIGHT(TEXT(P19,"0.#"),1)=".",FALSE,TRUE)</formula>
    </cfRule>
    <cfRule type="expression" dxfId="2806" priority="13730">
      <formula>IF(RIGHT(TEXT(P19,"0.#"),1)=".",TRUE,FALSE)</formula>
    </cfRule>
  </conditionalFormatting>
  <conditionalFormatting sqref="AE101 AQ101">
    <cfRule type="expression" dxfId="2805" priority="13721">
      <formula>IF(RIGHT(TEXT(AE101,"0.#"),1)=".",FALSE,TRUE)</formula>
    </cfRule>
    <cfRule type="expression" dxfId="2804" priority="13722">
      <formula>IF(RIGHT(TEXT(AE101,"0.#"),1)=".",TRUE,FALSE)</formula>
    </cfRule>
  </conditionalFormatting>
  <conditionalFormatting sqref="Y791:Y798 Y789">
    <cfRule type="expression" dxfId="2803" priority="13707">
      <formula>IF(RIGHT(TEXT(Y789,"0.#"),1)=".",FALSE,TRUE)</formula>
    </cfRule>
    <cfRule type="expression" dxfId="2802" priority="13708">
      <formula>IF(RIGHT(TEXT(Y789,"0.#"),1)=".",TRUE,FALSE)</formula>
    </cfRule>
  </conditionalFormatting>
  <conditionalFormatting sqref="AU790">
    <cfRule type="expression" dxfId="2801" priority="13705">
      <formula>IF(RIGHT(TEXT(AU790,"0.#"),1)=".",FALSE,TRUE)</formula>
    </cfRule>
    <cfRule type="expression" dxfId="2800" priority="13706">
      <formula>IF(RIGHT(TEXT(AU790,"0.#"),1)=".",TRUE,FALSE)</formula>
    </cfRule>
  </conditionalFormatting>
  <conditionalFormatting sqref="AU799">
    <cfRule type="expression" dxfId="2799" priority="13703">
      <formula>IF(RIGHT(TEXT(AU799,"0.#"),1)=".",FALSE,TRUE)</formula>
    </cfRule>
    <cfRule type="expression" dxfId="2798" priority="13704">
      <formula>IF(RIGHT(TEXT(AU799,"0.#"),1)=".",TRUE,FALSE)</formula>
    </cfRule>
  </conditionalFormatting>
  <conditionalFormatting sqref="AU791:AU798 AU789">
    <cfRule type="expression" dxfId="2797" priority="13701">
      <formula>IF(RIGHT(TEXT(AU789,"0.#"),1)=".",FALSE,TRUE)</formula>
    </cfRule>
    <cfRule type="expression" dxfId="2796" priority="13702">
      <formula>IF(RIGHT(TEXT(AU789,"0.#"),1)=".",TRUE,FALSE)</formula>
    </cfRule>
  </conditionalFormatting>
  <conditionalFormatting sqref="Y829 Y816 Y803">
    <cfRule type="expression" dxfId="2795" priority="13687">
      <formula>IF(RIGHT(TEXT(Y803,"0.#"),1)=".",FALSE,TRUE)</formula>
    </cfRule>
    <cfRule type="expression" dxfId="2794" priority="13688">
      <formula>IF(RIGHT(TEXT(Y803,"0.#"),1)=".",TRUE,FALSE)</formula>
    </cfRule>
  </conditionalFormatting>
  <conditionalFormatting sqref="Y838 Y825 Y812">
    <cfRule type="expression" dxfId="2793" priority="13685">
      <formula>IF(RIGHT(TEXT(Y812,"0.#"),1)=".",FALSE,TRUE)</formula>
    </cfRule>
    <cfRule type="expression" dxfId="2792" priority="13686">
      <formula>IF(RIGHT(TEXT(Y812,"0.#"),1)=".",TRUE,FALSE)</formula>
    </cfRule>
  </conditionalFormatting>
  <conditionalFormatting sqref="AU829 AU816 AU803">
    <cfRule type="expression" dxfId="2791" priority="13681">
      <formula>IF(RIGHT(TEXT(AU803,"0.#"),1)=".",FALSE,TRUE)</formula>
    </cfRule>
    <cfRule type="expression" dxfId="2790" priority="13682">
      <formula>IF(RIGHT(TEXT(AU803,"0.#"),1)=".",TRUE,FALSE)</formula>
    </cfRule>
  </conditionalFormatting>
  <conditionalFormatting sqref="AU838 AU825 AU812">
    <cfRule type="expression" dxfId="2789" priority="13679">
      <formula>IF(RIGHT(TEXT(AU812,"0.#"),1)=".",FALSE,TRUE)</formula>
    </cfRule>
    <cfRule type="expression" dxfId="2788" priority="13680">
      <formula>IF(RIGHT(TEXT(AU812,"0.#"),1)=".",TRUE,FALSE)</formula>
    </cfRule>
  </conditionalFormatting>
  <conditionalFormatting sqref="AU830:AU837 AU828 AU817:AU824 AU815 AU804:AU811 AU802">
    <cfRule type="expression" dxfId="2787" priority="13677">
      <formula>IF(RIGHT(TEXT(AU802,"0.#"),1)=".",FALSE,TRUE)</formula>
    </cfRule>
    <cfRule type="expression" dxfId="2786" priority="13678">
      <formula>IF(RIGHT(TEXT(AU802,"0.#"),1)=".",TRUE,FALSE)</formula>
    </cfRule>
  </conditionalFormatting>
  <conditionalFormatting sqref="AM87">
    <cfRule type="expression" dxfId="2785" priority="13331">
      <formula>IF(RIGHT(TEXT(AM87,"0.#"),1)=".",FALSE,TRUE)</formula>
    </cfRule>
    <cfRule type="expression" dxfId="2784" priority="13332">
      <formula>IF(RIGHT(TEXT(AM87,"0.#"),1)=".",TRUE,FALSE)</formula>
    </cfRule>
  </conditionalFormatting>
  <conditionalFormatting sqref="AE55">
    <cfRule type="expression" dxfId="2783" priority="13399">
      <formula>IF(RIGHT(TEXT(AE55,"0.#"),1)=".",FALSE,TRUE)</formula>
    </cfRule>
    <cfRule type="expression" dxfId="2782" priority="13400">
      <formula>IF(RIGHT(TEXT(AE55,"0.#"),1)=".",TRUE,FALSE)</formula>
    </cfRule>
  </conditionalFormatting>
  <conditionalFormatting sqref="AI55">
    <cfRule type="expression" dxfId="2781" priority="13397">
      <formula>IF(RIGHT(TEXT(AI55,"0.#"),1)=".",FALSE,TRUE)</formula>
    </cfRule>
    <cfRule type="expression" dxfId="2780" priority="13398">
      <formula>IF(RIGHT(TEXT(AI55,"0.#"),1)=".",TRUE,FALSE)</formula>
    </cfRule>
  </conditionalFormatting>
  <conditionalFormatting sqref="AM34">
    <cfRule type="expression" dxfId="2779" priority="13477">
      <formula>IF(RIGHT(TEXT(AM34,"0.#"),1)=".",FALSE,TRUE)</formula>
    </cfRule>
    <cfRule type="expression" dxfId="2778" priority="13478">
      <formula>IF(RIGHT(TEXT(AM34,"0.#"),1)=".",TRUE,FALSE)</formula>
    </cfRule>
  </conditionalFormatting>
  <conditionalFormatting sqref="AE33">
    <cfRule type="expression" dxfId="2777" priority="13491">
      <formula>IF(RIGHT(TEXT(AE33,"0.#"),1)=".",FALSE,TRUE)</formula>
    </cfRule>
    <cfRule type="expression" dxfId="2776" priority="13492">
      <formula>IF(RIGHT(TEXT(AE33,"0.#"),1)=".",TRUE,FALSE)</formula>
    </cfRule>
  </conditionalFormatting>
  <conditionalFormatting sqref="AE34">
    <cfRule type="expression" dxfId="2775" priority="13489">
      <formula>IF(RIGHT(TEXT(AE34,"0.#"),1)=".",FALSE,TRUE)</formula>
    </cfRule>
    <cfRule type="expression" dxfId="2774" priority="13490">
      <formula>IF(RIGHT(TEXT(AE34,"0.#"),1)=".",TRUE,FALSE)</formula>
    </cfRule>
  </conditionalFormatting>
  <conditionalFormatting sqref="AI34">
    <cfRule type="expression" dxfId="2773" priority="13487">
      <formula>IF(RIGHT(TEXT(AI34,"0.#"),1)=".",FALSE,TRUE)</formula>
    </cfRule>
    <cfRule type="expression" dxfId="2772" priority="13488">
      <formula>IF(RIGHT(TEXT(AI34,"0.#"),1)=".",TRUE,FALSE)</formula>
    </cfRule>
  </conditionalFormatting>
  <conditionalFormatting sqref="AI33">
    <cfRule type="expression" dxfId="2771" priority="13485">
      <formula>IF(RIGHT(TEXT(AI33,"0.#"),1)=".",FALSE,TRUE)</formula>
    </cfRule>
    <cfRule type="expression" dxfId="2770" priority="13486">
      <formula>IF(RIGHT(TEXT(AI33,"0.#"),1)=".",TRUE,FALSE)</formula>
    </cfRule>
  </conditionalFormatting>
  <conditionalFormatting sqref="AI32">
    <cfRule type="expression" dxfId="2769" priority="13483">
      <formula>IF(RIGHT(TEXT(AI32,"0.#"),1)=".",FALSE,TRUE)</formula>
    </cfRule>
    <cfRule type="expression" dxfId="2768" priority="13484">
      <formula>IF(RIGHT(TEXT(AI32,"0.#"),1)=".",TRUE,FALSE)</formula>
    </cfRule>
  </conditionalFormatting>
  <conditionalFormatting sqref="AM32">
    <cfRule type="expression" dxfId="2767" priority="13481">
      <formula>IF(RIGHT(TEXT(AM32,"0.#"),1)=".",FALSE,TRUE)</formula>
    </cfRule>
    <cfRule type="expression" dxfId="2766" priority="13482">
      <formula>IF(RIGHT(TEXT(AM32,"0.#"),1)=".",TRUE,FALSE)</formula>
    </cfRule>
  </conditionalFormatting>
  <conditionalFormatting sqref="AM33">
    <cfRule type="expression" dxfId="2765" priority="13479">
      <formula>IF(RIGHT(TEXT(AM33,"0.#"),1)=".",FALSE,TRUE)</formula>
    </cfRule>
    <cfRule type="expression" dxfId="2764" priority="13480">
      <formula>IF(RIGHT(TEXT(AM33,"0.#"),1)=".",TRUE,FALSE)</formula>
    </cfRule>
  </conditionalFormatting>
  <conditionalFormatting sqref="AQ32:AQ34">
    <cfRule type="expression" dxfId="2763" priority="13471">
      <formula>IF(RIGHT(TEXT(AQ32,"0.#"),1)=".",FALSE,TRUE)</formula>
    </cfRule>
    <cfRule type="expression" dxfId="2762" priority="13472">
      <formula>IF(RIGHT(TEXT(AQ32,"0.#"),1)=".",TRUE,FALSE)</formula>
    </cfRule>
  </conditionalFormatting>
  <conditionalFormatting sqref="AU32:AU34">
    <cfRule type="expression" dxfId="2761" priority="13469">
      <formula>IF(RIGHT(TEXT(AU32,"0.#"),1)=".",FALSE,TRUE)</formula>
    </cfRule>
    <cfRule type="expression" dxfId="2760" priority="13470">
      <formula>IF(RIGHT(TEXT(AU32,"0.#"),1)=".",TRUE,FALSE)</formula>
    </cfRule>
  </conditionalFormatting>
  <conditionalFormatting sqref="AE53">
    <cfRule type="expression" dxfId="2759" priority="13403">
      <formula>IF(RIGHT(TEXT(AE53,"0.#"),1)=".",FALSE,TRUE)</formula>
    </cfRule>
    <cfRule type="expression" dxfId="2758" priority="13404">
      <formula>IF(RIGHT(TEXT(AE53,"0.#"),1)=".",TRUE,FALSE)</formula>
    </cfRule>
  </conditionalFormatting>
  <conditionalFormatting sqref="AE54">
    <cfRule type="expression" dxfId="2757" priority="13401">
      <formula>IF(RIGHT(TEXT(AE54,"0.#"),1)=".",FALSE,TRUE)</formula>
    </cfRule>
    <cfRule type="expression" dxfId="2756" priority="13402">
      <formula>IF(RIGHT(TEXT(AE54,"0.#"),1)=".",TRUE,FALSE)</formula>
    </cfRule>
  </conditionalFormatting>
  <conditionalFormatting sqref="AI54">
    <cfRule type="expression" dxfId="2755" priority="13395">
      <formula>IF(RIGHT(TEXT(AI54,"0.#"),1)=".",FALSE,TRUE)</formula>
    </cfRule>
    <cfRule type="expression" dxfId="2754" priority="13396">
      <formula>IF(RIGHT(TEXT(AI54,"0.#"),1)=".",TRUE,FALSE)</formula>
    </cfRule>
  </conditionalFormatting>
  <conditionalFormatting sqref="AI53">
    <cfRule type="expression" dxfId="2753" priority="13393">
      <formula>IF(RIGHT(TEXT(AI53,"0.#"),1)=".",FALSE,TRUE)</formula>
    </cfRule>
    <cfRule type="expression" dxfId="2752" priority="13394">
      <formula>IF(RIGHT(TEXT(AI53,"0.#"),1)=".",TRUE,FALSE)</formula>
    </cfRule>
  </conditionalFormatting>
  <conditionalFormatting sqref="AM53">
    <cfRule type="expression" dxfId="2751" priority="13391">
      <formula>IF(RIGHT(TEXT(AM53,"0.#"),1)=".",FALSE,TRUE)</formula>
    </cfRule>
    <cfRule type="expression" dxfId="2750" priority="13392">
      <formula>IF(RIGHT(TEXT(AM53,"0.#"),1)=".",TRUE,FALSE)</formula>
    </cfRule>
  </conditionalFormatting>
  <conditionalFormatting sqref="AM54">
    <cfRule type="expression" dxfId="2749" priority="13389">
      <formula>IF(RIGHT(TEXT(AM54,"0.#"),1)=".",FALSE,TRUE)</formula>
    </cfRule>
    <cfRule type="expression" dxfId="2748" priority="13390">
      <formula>IF(RIGHT(TEXT(AM54,"0.#"),1)=".",TRUE,FALSE)</formula>
    </cfRule>
  </conditionalFormatting>
  <conditionalFormatting sqref="AM55">
    <cfRule type="expression" dxfId="2747" priority="13387">
      <formula>IF(RIGHT(TEXT(AM55,"0.#"),1)=".",FALSE,TRUE)</formula>
    </cfRule>
    <cfRule type="expression" dxfId="2746" priority="13388">
      <formula>IF(RIGHT(TEXT(AM55,"0.#"),1)=".",TRUE,FALSE)</formula>
    </cfRule>
  </conditionalFormatting>
  <conditionalFormatting sqref="AE60">
    <cfRule type="expression" dxfId="2745" priority="13373">
      <formula>IF(RIGHT(TEXT(AE60,"0.#"),1)=".",FALSE,TRUE)</formula>
    </cfRule>
    <cfRule type="expression" dxfId="2744" priority="13374">
      <formula>IF(RIGHT(TEXT(AE60,"0.#"),1)=".",TRUE,FALSE)</formula>
    </cfRule>
  </conditionalFormatting>
  <conditionalFormatting sqref="AE61">
    <cfRule type="expression" dxfId="2743" priority="13371">
      <formula>IF(RIGHT(TEXT(AE61,"0.#"),1)=".",FALSE,TRUE)</formula>
    </cfRule>
    <cfRule type="expression" dxfId="2742" priority="13372">
      <formula>IF(RIGHT(TEXT(AE61,"0.#"),1)=".",TRUE,FALSE)</formula>
    </cfRule>
  </conditionalFormatting>
  <conditionalFormatting sqref="AE62">
    <cfRule type="expression" dxfId="2741" priority="13369">
      <formula>IF(RIGHT(TEXT(AE62,"0.#"),1)=".",FALSE,TRUE)</formula>
    </cfRule>
    <cfRule type="expression" dxfId="2740" priority="13370">
      <formula>IF(RIGHT(TEXT(AE62,"0.#"),1)=".",TRUE,FALSE)</formula>
    </cfRule>
  </conditionalFormatting>
  <conditionalFormatting sqref="AI62">
    <cfRule type="expression" dxfId="2739" priority="13367">
      <formula>IF(RIGHT(TEXT(AI62,"0.#"),1)=".",FALSE,TRUE)</formula>
    </cfRule>
    <cfRule type="expression" dxfId="2738" priority="13368">
      <formula>IF(RIGHT(TEXT(AI62,"0.#"),1)=".",TRUE,FALSE)</formula>
    </cfRule>
  </conditionalFormatting>
  <conditionalFormatting sqref="AI61">
    <cfRule type="expression" dxfId="2737" priority="13365">
      <formula>IF(RIGHT(TEXT(AI61,"0.#"),1)=".",FALSE,TRUE)</formula>
    </cfRule>
    <cfRule type="expression" dxfId="2736" priority="13366">
      <formula>IF(RIGHT(TEXT(AI61,"0.#"),1)=".",TRUE,FALSE)</formula>
    </cfRule>
  </conditionalFormatting>
  <conditionalFormatting sqref="AI60">
    <cfRule type="expression" dxfId="2735" priority="13363">
      <formula>IF(RIGHT(TEXT(AI60,"0.#"),1)=".",FALSE,TRUE)</formula>
    </cfRule>
    <cfRule type="expression" dxfId="2734" priority="13364">
      <formula>IF(RIGHT(TEXT(AI60,"0.#"),1)=".",TRUE,FALSE)</formula>
    </cfRule>
  </conditionalFormatting>
  <conditionalFormatting sqref="AM60">
    <cfRule type="expression" dxfId="2733" priority="13361">
      <formula>IF(RIGHT(TEXT(AM60,"0.#"),1)=".",FALSE,TRUE)</formula>
    </cfRule>
    <cfRule type="expression" dxfId="2732" priority="13362">
      <formula>IF(RIGHT(TEXT(AM60,"0.#"),1)=".",TRUE,FALSE)</formula>
    </cfRule>
  </conditionalFormatting>
  <conditionalFormatting sqref="AM61">
    <cfRule type="expression" dxfId="2731" priority="13359">
      <formula>IF(RIGHT(TEXT(AM61,"0.#"),1)=".",FALSE,TRUE)</formula>
    </cfRule>
    <cfRule type="expression" dxfId="2730" priority="13360">
      <formula>IF(RIGHT(TEXT(AM61,"0.#"),1)=".",TRUE,FALSE)</formula>
    </cfRule>
  </conditionalFormatting>
  <conditionalFormatting sqref="AM62">
    <cfRule type="expression" dxfId="2729" priority="13357">
      <formula>IF(RIGHT(TEXT(AM62,"0.#"),1)=".",FALSE,TRUE)</formula>
    </cfRule>
    <cfRule type="expression" dxfId="2728" priority="13358">
      <formula>IF(RIGHT(TEXT(AM62,"0.#"),1)=".",TRUE,FALSE)</formula>
    </cfRule>
  </conditionalFormatting>
  <conditionalFormatting sqref="AE87">
    <cfRule type="expression" dxfId="2727" priority="13343">
      <formula>IF(RIGHT(TEXT(AE87,"0.#"),1)=".",FALSE,TRUE)</formula>
    </cfRule>
    <cfRule type="expression" dxfId="2726" priority="13344">
      <formula>IF(RIGHT(TEXT(AE87,"0.#"),1)=".",TRUE,FALSE)</formula>
    </cfRule>
  </conditionalFormatting>
  <conditionalFormatting sqref="AE88">
    <cfRule type="expression" dxfId="2725" priority="13341">
      <formula>IF(RIGHT(TEXT(AE88,"0.#"),1)=".",FALSE,TRUE)</formula>
    </cfRule>
    <cfRule type="expression" dxfId="2724" priority="13342">
      <formula>IF(RIGHT(TEXT(AE88,"0.#"),1)=".",TRUE,FALSE)</formula>
    </cfRule>
  </conditionalFormatting>
  <conditionalFormatting sqref="AE89">
    <cfRule type="expression" dxfId="2723" priority="13339">
      <formula>IF(RIGHT(TEXT(AE89,"0.#"),1)=".",FALSE,TRUE)</formula>
    </cfRule>
    <cfRule type="expression" dxfId="2722" priority="13340">
      <formula>IF(RIGHT(TEXT(AE89,"0.#"),1)=".",TRUE,FALSE)</formula>
    </cfRule>
  </conditionalFormatting>
  <conditionalFormatting sqref="AI89">
    <cfRule type="expression" dxfId="2721" priority="13337">
      <formula>IF(RIGHT(TEXT(AI89,"0.#"),1)=".",FALSE,TRUE)</formula>
    </cfRule>
    <cfRule type="expression" dxfId="2720" priority="13338">
      <formula>IF(RIGHT(TEXT(AI89,"0.#"),1)=".",TRUE,FALSE)</formula>
    </cfRule>
  </conditionalFormatting>
  <conditionalFormatting sqref="AI88">
    <cfRule type="expression" dxfId="2719" priority="13335">
      <formula>IF(RIGHT(TEXT(AI88,"0.#"),1)=".",FALSE,TRUE)</formula>
    </cfRule>
    <cfRule type="expression" dxfId="2718" priority="13336">
      <formula>IF(RIGHT(TEXT(AI88,"0.#"),1)=".",TRUE,FALSE)</formula>
    </cfRule>
  </conditionalFormatting>
  <conditionalFormatting sqref="AI87">
    <cfRule type="expression" dxfId="2717" priority="13333">
      <formula>IF(RIGHT(TEXT(AI87,"0.#"),1)=".",FALSE,TRUE)</formula>
    </cfRule>
    <cfRule type="expression" dxfId="2716" priority="13334">
      <formula>IF(RIGHT(TEXT(AI87,"0.#"),1)=".",TRUE,FALSE)</formula>
    </cfRule>
  </conditionalFormatting>
  <conditionalFormatting sqref="AM88">
    <cfRule type="expression" dxfId="2715" priority="13329">
      <formula>IF(RIGHT(TEXT(AM88,"0.#"),1)=".",FALSE,TRUE)</formula>
    </cfRule>
    <cfRule type="expression" dxfId="2714" priority="13330">
      <formula>IF(RIGHT(TEXT(AM88,"0.#"),1)=".",TRUE,FALSE)</formula>
    </cfRule>
  </conditionalFormatting>
  <conditionalFormatting sqref="AM89">
    <cfRule type="expression" dxfId="2713" priority="13327">
      <formula>IF(RIGHT(TEXT(AM89,"0.#"),1)=".",FALSE,TRUE)</formula>
    </cfRule>
    <cfRule type="expression" dxfId="2712" priority="13328">
      <formula>IF(RIGHT(TEXT(AM89,"0.#"),1)=".",TRUE,FALSE)</formula>
    </cfRule>
  </conditionalFormatting>
  <conditionalFormatting sqref="AE92">
    <cfRule type="expression" dxfId="2711" priority="13313">
      <formula>IF(RIGHT(TEXT(AE92,"0.#"),1)=".",FALSE,TRUE)</formula>
    </cfRule>
    <cfRule type="expression" dxfId="2710" priority="13314">
      <formula>IF(RIGHT(TEXT(AE92,"0.#"),1)=".",TRUE,FALSE)</formula>
    </cfRule>
  </conditionalFormatting>
  <conditionalFormatting sqref="AE93">
    <cfRule type="expression" dxfId="2709" priority="13311">
      <formula>IF(RIGHT(TEXT(AE93,"0.#"),1)=".",FALSE,TRUE)</formula>
    </cfRule>
    <cfRule type="expression" dxfId="2708" priority="13312">
      <formula>IF(RIGHT(TEXT(AE93,"0.#"),1)=".",TRUE,FALSE)</formula>
    </cfRule>
  </conditionalFormatting>
  <conditionalFormatting sqref="AE94">
    <cfRule type="expression" dxfId="2707" priority="13309">
      <formula>IF(RIGHT(TEXT(AE94,"0.#"),1)=".",FALSE,TRUE)</formula>
    </cfRule>
    <cfRule type="expression" dxfId="2706" priority="13310">
      <formula>IF(RIGHT(TEXT(AE94,"0.#"),1)=".",TRUE,FALSE)</formula>
    </cfRule>
  </conditionalFormatting>
  <conditionalFormatting sqref="AI94">
    <cfRule type="expression" dxfId="2705" priority="13307">
      <formula>IF(RIGHT(TEXT(AI94,"0.#"),1)=".",FALSE,TRUE)</formula>
    </cfRule>
    <cfRule type="expression" dxfId="2704" priority="13308">
      <formula>IF(RIGHT(TEXT(AI94,"0.#"),1)=".",TRUE,FALSE)</formula>
    </cfRule>
  </conditionalFormatting>
  <conditionalFormatting sqref="AI93">
    <cfRule type="expression" dxfId="2703" priority="13305">
      <formula>IF(RIGHT(TEXT(AI93,"0.#"),1)=".",FALSE,TRUE)</formula>
    </cfRule>
    <cfRule type="expression" dxfId="2702" priority="13306">
      <formula>IF(RIGHT(TEXT(AI93,"0.#"),1)=".",TRUE,FALSE)</formula>
    </cfRule>
  </conditionalFormatting>
  <conditionalFormatting sqref="AI92">
    <cfRule type="expression" dxfId="2701" priority="13303">
      <formula>IF(RIGHT(TEXT(AI92,"0.#"),1)=".",FALSE,TRUE)</formula>
    </cfRule>
    <cfRule type="expression" dxfId="2700" priority="13304">
      <formula>IF(RIGHT(TEXT(AI92,"0.#"),1)=".",TRUE,FALSE)</formula>
    </cfRule>
  </conditionalFormatting>
  <conditionalFormatting sqref="AM92">
    <cfRule type="expression" dxfId="2699" priority="13301">
      <formula>IF(RIGHT(TEXT(AM92,"0.#"),1)=".",FALSE,TRUE)</formula>
    </cfRule>
    <cfRule type="expression" dxfId="2698" priority="13302">
      <formula>IF(RIGHT(TEXT(AM92,"0.#"),1)=".",TRUE,FALSE)</formula>
    </cfRule>
  </conditionalFormatting>
  <conditionalFormatting sqref="AM93">
    <cfRule type="expression" dxfId="2697" priority="13299">
      <formula>IF(RIGHT(TEXT(AM93,"0.#"),1)=".",FALSE,TRUE)</formula>
    </cfRule>
    <cfRule type="expression" dxfId="2696" priority="13300">
      <formula>IF(RIGHT(TEXT(AM93,"0.#"),1)=".",TRUE,FALSE)</formula>
    </cfRule>
  </conditionalFormatting>
  <conditionalFormatting sqref="AM94">
    <cfRule type="expression" dxfId="2695" priority="13297">
      <formula>IF(RIGHT(TEXT(AM94,"0.#"),1)=".",FALSE,TRUE)</formula>
    </cfRule>
    <cfRule type="expression" dxfId="2694" priority="13298">
      <formula>IF(RIGHT(TEXT(AM94,"0.#"),1)=".",TRUE,FALSE)</formula>
    </cfRule>
  </conditionalFormatting>
  <conditionalFormatting sqref="AE97">
    <cfRule type="expression" dxfId="2693" priority="13283">
      <formula>IF(RIGHT(TEXT(AE97,"0.#"),1)=".",FALSE,TRUE)</formula>
    </cfRule>
    <cfRule type="expression" dxfId="2692" priority="13284">
      <formula>IF(RIGHT(TEXT(AE97,"0.#"),1)=".",TRUE,FALSE)</formula>
    </cfRule>
  </conditionalFormatting>
  <conditionalFormatting sqref="AE98">
    <cfRule type="expression" dxfId="2691" priority="13281">
      <formula>IF(RIGHT(TEXT(AE98,"0.#"),1)=".",FALSE,TRUE)</formula>
    </cfRule>
    <cfRule type="expression" dxfId="2690" priority="13282">
      <formula>IF(RIGHT(TEXT(AE98,"0.#"),1)=".",TRUE,FALSE)</formula>
    </cfRule>
  </conditionalFormatting>
  <conditionalFormatting sqref="AE99">
    <cfRule type="expression" dxfId="2689" priority="13279">
      <formula>IF(RIGHT(TEXT(AE99,"0.#"),1)=".",FALSE,TRUE)</formula>
    </cfRule>
    <cfRule type="expression" dxfId="2688" priority="13280">
      <formula>IF(RIGHT(TEXT(AE99,"0.#"),1)=".",TRUE,FALSE)</formula>
    </cfRule>
  </conditionalFormatting>
  <conditionalFormatting sqref="AI99">
    <cfRule type="expression" dxfId="2687" priority="13277">
      <formula>IF(RIGHT(TEXT(AI99,"0.#"),1)=".",FALSE,TRUE)</formula>
    </cfRule>
    <cfRule type="expression" dxfId="2686" priority="13278">
      <formula>IF(RIGHT(TEXT(AI99,"0.#"),1)=".",TRUE,FALSE)</formula>
    </cfRule>
  </conditionalFormatting>
  <conditionalFormatting sqref="AI98">
    <cfRule type="expression" dxfId="2685" priority="13275">
      <formula>IF(RIGHT(TEXT(AI98,"0.#"),1)=".",FALSE,TRUE)</formula>
    </cfRule>
    <cfRule type="expression" dxfId="2684" priority="13276">
      <formula>IF(RIGHT(TEXT(AI98,"0.#"),1)=".",TRUE,FALSE)</formula>
    </cfRule>
  </conditionalFormatting>
  <conditionalFormatting sqref="AI97">
    <cfRule type="expression" dxfId="2683" priority="13273">
      <formula>IF(RIGHT(TEXT(AI97,"0.#"),1)=".",FALSE,TRUE)</formula>
    </cfRule>
    <cfRule type="expression" dxfId="2682" priority="13274">
      <formula>IF(RIGHT(TEXT(AI97,"0.#"),1)=".",TRUE,FALSE)</formula>
    </cfRule>
  </conditionalFormatting>
  <conditionalFormatting sqref="AM97">
    <cfRule type="expression" dxfId="2681" priority="13271">
      <formula>IF(RIGHT(TEXT(AM97,"0.#"),1)=".",FALSE,TRUE)</formula>
    </cfRule>
    <cfRule type="expression" dxfId="2680" priority="13272">
      <formula>IF(RIGHT(TEXT(AM97,"0.#"),1)=".",TRUE,FALSE)</formula>
    </cfRule>
  </conditionalFormatting>
  <conditionalFormatting sqref="AM98">
    <cfRule type="expression" dxfId="2679" priority="13269">
      <formula>IF(RIGHT(TEXT(AM98,"0.#"),1)=".",FALSE,TRUE)</formula>
    </cfRule>
    <cfRule type="expression" dxfId="2678" priority="13270">
      <formula>IF(RIGHT(TEXT(AM98,"0.#"),1)=".",TRUE,FALSE)</formula>
    </cfRule>
  </conditionalFormatting>
  <conditionalFormatting sqref="AM99">
    <cfRule type="expression" dxfId="2677" priority="13267">
      <formula>IF(RIGHT(TEXT(AM99,"0.#"),1)=".",FALSE,TRUE)</formula>
    </cfRule>
    <cfRule type="expression" dxfId="2676" priority="13268">
      <formula>IF(RIGHT(TEXT(AM99,"0.#"),1)=".",TRUE,FALSE)</formula>
    </cfRule>
  </conditionalFormatting>
  <conditionalFormatting sqref="AI101">
    <cfRule type="expression" dxfId="2675" priority="13253">
      <formula>IF(RIGHT(TEXT(AI101,"0.#"),1)=".",FALSE,TRUE)</formula>
    </cfRule>
    <cfRule type="expression" dxfId="2674" priority="13254">
      <formula>IF(RIGHT(TEXT(AI101,"0.#"),1)=".",TRUE,FALSE)</formula>
    </cfRule>
  </conditionalFormatting>
  <conditionalFormatting sqref="AM101">
    <cfRule type="expression" dxfId="2673" priority="13251">
      <formula>IF(RIGHT(TEXT(AM101,"0.#"),1)=".",FALSE,TRUE)</formula>
    </cfRule>
    <cfRule type="expression" dxfId="2672" priority="13252">
      <formula>IF(RIGHT(TEXT(AM101,"0.#"),1)=".",TRUE,FALSE)</formula>
    </cfRule>
  </conditionalFormatting>
  <conditionalFormatting sqref="AE102">
    <cfRule type="expression" dxfId="2671" priority="13249">
      <formula>IF(RIGHT(TEXT(AE102,"0.#"),1)=".",FALSE,TRUE)</formula>
    </cfRule>
    <cfRule type="expression" dxfId="2670" priority="13250">
      <formula>IF(RIGHT(TEXT(AE102,"0.#"),1)=".",TRUE,FALSE)</formula>
    </cfRule>
  </conditionalFormatting>
  <conditionalFormatting sqref="AI102">
    <cfRule type="expression" dxfId="2669" priority="13247">
      <formula>IF(RIGHT(TEXT(AI102,"0.#"),1)=".",FALSE,TRUE)</formula>
    </cfRule>
    <cfRule type="expression" dxfId="2668" priority="13248">
      <formula>IF(RIGHT(TEXT(AI102,"0.#"),1)=".",TRUE,FALSE)</formula>
    </cfRule>
  </conditionalFormatting>
  <conditionalFormatting sqref="AM102">
    <cfRule type="expression" dxfId="2667" priority="13245">
      <formula>IF(RIGHT(TEXT(AM102,"0.#"),1)=".",FALSE,TRUE)</formula>
    </cfRule>
    <cfRule type="expression" dxfId="2666" priority="13246">
      <formula>IF(RIGHT(TEXT(AM102,"0.#"),1)=".",TRUE,FALSE)</formula>
    </cfRule>
  </conditionalFormatting>
  <conditionalFormatting sqref="AQ102">
    <cfRule type="expression" dxfId="2665" priority="13243">
      <formula>IF(RIGHT(TEXT(AQ102,"0.#"),1)=".",FALSE,TRUE)</formula>
    </cfRule>
    <cfRule type="expression" dxfId="2664" priority="13244">
      <formula>IF(RIGHT(TEXT(AQ102,"0.#"),1)=".",TRUE,FALSE)</formula>
    </cfRule>
  </conditionalFormatting>
  <conditionalFormatting sqref="AE104">
    <cfRule type="expression" dxfId="2663" priority="13241">
      <formula>IF(RIGHT(TEXT(AE104,"0.#"),1)=".",FALSE,TRUE)</formula>
    </cfRule>
    <cfRule type="expression" dxfId="2662" priority="13242">
      <formula>IF(RIGHT(TEXT(AE104,"0.#"),1)=".",TRUE,FALSE)</formula>
    </cfRule>
  </conditionalFormatting>
  <conditionalFormatting sqref="AI104">
    <cfRule type="expression" dxfId="2661" priority="13239">
      <formula>IF(RIGHT(TEXT(AI104,"0.#"),1)=".",FALSE,TRUE)</formula>
    </cfRule>
    <cfRule type="expression" dxfId="2660" priority="13240">
      <formula>IF(RIGHT(TEXT(AI104,"0.#"),1)=".",TRUE,FALSE)</formula>
    </cfRule>
  </conditionalFormatting>
  <conditionalFormatting sqref="AM104">
    <cfRule type="expression" dxfId="2659" priority="13237">
      <formula>IF(RIGHT(TEXT(AM104,"0.#"),1)=".",FALSE,TRUE)</formula>
    </cfRule>
    <cfRule type="expression" dxfId="2658" priority="13238">
      <formula>IF(RIGHT(TEXT(AM104,"0.#"),1)=".",TRUE,FALSE)</formula>
    </cfRule>
  </conditionalFormatting>
  <conditionalFormatting sqref="AE105">
    <cfRule type="expression" dxfId="2657" priority="13235">
      <formula>IF(RIGHT(TEXT(AE105,"0.#"),1)=".",FALSE,TRUE)</formula>
    </cfRule>
    <cfRule type="expression" dxfId="2656" priority="13236">
      <formula>IF(RIGHT(TEXT(AE105,"0.#"),1)=".",TRUE,FALSE)</formula>
    </cfRule>
  </conditionalFormatting>
  <conditionalFormatting sqref="AI105">
    <cfRule type="expression" dxfId="2655" priority="13233">
      <formula>IF(RIGHT(TEXT(AI105,"0.#"),1)=".",FALSE,TRUE)</formula>
    </cfRule>
    <cfRule type="expression" dxfId="2654" priority="13234">
      <formula>IF(RIGHT(TEXT(AI105,"0.#"),1)=".",TRUE,FALSE)</formula>
    </cfRule>
  </conditionalFormatting>
  <conditionalFormatting sqref="AM105">
    <cfRule type="expression" dxfId="2653" priority="13231">
      <formula>IF(RIGHT(TEXT(AM105,"0.#"),1)=".",FALSE,TRUE)</formula>
    </cfRule>
    <cfRule type="expression" dxfId="2652" priority="13232">
      <formula>IF(RIGHT(TEXT(AM105,"0.#"),1)=".",TRUE,FALSE)</formula>
    </cfRule>
  </conditionalFormatting>
  <conditionalFormatting sqref="AE107">
    <cfRule type="expression" dxfId="2651" priority="13227">
      <formula>IF(RIGHT(TEXT(AE107,"0.#"),1)=".",FALSE,TRUE)</formula>
    </cfRule>
    <cfRule type="expression" dxfId="2650" priority="13228">
      <formula>IF(RIGHT(TEXT(AE107,"0.#"),1)=".",TRUE,FALSE)</formula>
    </cfRule>
  </conditionalFormatting>
  <conditionalFormatting sqref="AI107">
    <cfRule type="expression" dxfId="2649" priority="13225">
      <formula>IF(RIGHT(TEXT(AI107,"0.#"),1)=".",FALSE,TRUE)</formula>
    </cfRule>
    <cfRule type="expression" dxfId="2648" priority="13226">
      <formula>IF(RIGHT(TEXT(AI107,"0.#"),1)=".",TRUE,FALSE)</formula>
    </cfRule>
  </conditionalFormatting>
  <conditionalFormatting sqref="AM107">
    <cfRule type="expression" dxfId="2647" priority="13223">
      <formula>IF(RIGHT(TEXT(AM107,"0.#"),1)=".",FALSE,TRUE)</formula>
    </cfRule>
    <cfRule type="expression" dxfId="2646" priority="13224">
      <formula>IF(RIGHT(TEXT(AM107,"0.#"),1)=".",TRUE,FALSE)</formula>
    </cfRule>
  </conditionalFormatting>
  <conditionalFormatting sqref="AE108">
    <cfRule type="expression" dxfId="2645" priority="13221">
      <formula>IF(RIGHT(TEXT(AE108,"0.#"),1)=".",FALSE,TRUE)</formula>
    </cfRule>
    <cfRule type="expression" dxfId="2644" priority="13222">
      <formula>IF(RIGHT(TEXT(AE108,"0.#"),1)=".",TRUE,FALSE)</formula>
    </cfRule>
  </conditionalFormatting>
  <conditionalFormatting sqref="AI108">
    <cfRule type="expression" dxfId="2643" priority="13219">
      <formula>IF(RIGHT(TEXT(AI108,"0.#"),1)=".",FALSE,TRUE)</formula>
    </cfRule>
    <cfRule type="expression" dxfId="2642" priority="13220">
      <formula>IF(RIGHT(TEXT(AI108,"0.#"),1)=".",TRUE,FALSE)</formula>
    </cfRule>
  </conditionalFormatting>
  <conditionalFormatting sqref="AM108">
    <cfRule type="expression" dxfId="2641" priority="13217">
      <formula>IF(RIGHT(TEXT(AM108,"0.#"),1)=".",FALSE,TRUE)</formula>
    </cfRule>
    <cfRule type="expression" dxfId="2640" priority="13218">
      <formula>IF(RIGHT(TEXT(AM108,"0.#"),1)=".",TRUE,FALSE)</formula>
    </cfRule>
  </conditionalFormatting>
  <conditionalFormatting sqref="AE110">
    <cfRule type="expression" dxfId="2639" priority="13213">
      <formula>IF(RIGHT(TEXT(AE110,"0.#"),1)=".",FALSE,TRUE)</formula>
    </cfRule>
    <cfRule type="expression" dxfId="2638" priority="13214">
      <formula>IF(RIGHT(TEXT(AE110,"0.#"),1)=".",TRUE,FALSE)</formula>
    </cfRule>
  </conditionalFormatting>
  <conditionalFormatting sqref="AI110">
    <cfRule type="expression" dxfId="2637" priority="13211">
      <formula>IF(RIGHT(TEXT(AI110,"0.#"),1)=".",FALSE,TRUE)</formula>
    </cfRule>
    <cfRule type="expression" dxfId="2636" priority="13212">
      <formula>IF(RIGHT(TEXT(AI110,"0.#"),1)=".",TRUE,FALSE)</formula>
    </cfRule>
  </conditionalFormatting>
  <conditionalFormatting sqref="AM110">
    <cfRule type="expression" dxfId="2635" priority="13209">
      <formula>IF(RIGHT(TEXT(AM110,"0.#"),1)=".",FALSE,TRUE)</formula>
    </cfRule>
    <cfRule type="expression" dxfId="2634" priority="13210">
      <formula>IF(RIGHT(TEXT(AM110,"0.#"),1)=".",TRUE,FALSE)</formula>
    </cfRule>
  </conditionalFormatting>
  <conditionalFormatting sqref="AE111">
    <cfRule type="expression" dxfId="2633" priority="13207">
      <formula>IF(RIGHT(TEXT(AE111,"0.#"),1)=".",FALSE,TRUE)</formula>
    </cfRule>
    <cfRule type="expression" dxfId="2632" priority="13208">
      <formula>IF(RIGHT(TEXT(AE111,"0.#"),1)=".",TRUE,FALSE)</formula>
    </cfRule>
  </conditionalFormatting>
  <conditionalFormatting sqref="AI111">
    <cfRule type="expression" dxfId="2631" priority="13205">
      <formula>IF(RIGHT(TEXT(AI111,"0.#"),1)=".",FALSE,TRUE)</formula>
    </cfRule>
    <cfRule type="expression" dxfId="2630" priority="13206">
      <formula>IF(RIGHT(TEXT(AI111,"0.#"),1)=".",TRUE,FALSE)</formula>
    </cfRule>
  </conditionalFormatting>
  <conditionalFormatting sqref="AM111">
    <cfRule type="expression" dxfId="2629" priority="13203">
      <formula>IF(RIGHT(TEXT(AM111,"0.#"),1)=".",FALSE,TRUE)</formula>
    </cfRule>
    <cfRule type="expression" dxfId="2628" priority="13204">
      <formula>IF(RIGHT(TEXT(AM111,"0.#"),1)=".",TRUE,FALSE)</formula>
    </cfRule>
  </conditionalFormatting>
  <conditionalFormatting sqref="AE113">
    <cfRule type="expression" dxfId="2627" priority="13199">
      <formula>IF(RIGHT(TEXT(AE113,"0.#"),1)=".",FALSE,TRUE)</formula>
    </cfRule>
    <cfRule type="expression" dxfId="2626" priority="13200">
      <formula>IF(RIGHT(TEXT(AE113,"0.#"),1)=".",TRUE,FALSE)</formula>
    </cfRule>
  </conditionalFormatting>
  <conditionalFormatting sqref="AI113">
    <cfRule type="expression" dxfId="2625" priority="13197">
      <formula>IF(RIGHT(TEXT(AI113,"0.#"),1)=".",FALSE,TRUE)</formula>
    </cfRule>
    <cfRule type="expression" dxfId="2624" priority="13198">
      <formula>IF(RIGHT(TEXT(AI113,"0.#"),1)=".",TRUE,FALSE)</formula>
    </cfRule>
  </conditionalFormatting>
  <conditionalFormatting sqref="AM113">
    <cfRule type="expression" dxfId="2623" priority="13195">
      <formula>IF(RIGHT(TEXT(AM113,"0.#"),1)=".",FALSE,TRUE)</formula>
    </cfRule>
    <cfRule type="expression" dxfId="2622" priority="13196">
      <formula>IF(RIGHT(TEXT(AM113,"0.#"),1)=".",TRUE,FALSE)</formula>
    </cfRule>
  </conditionalFormatting>
  <conditionalFormatting sqref="AE114">
    <cfRule type="expression" dxfId="2621" priority="13193">
      <formula>IF(RIGHT(TEXT(AE114,"0.#"),1)=".",FALSE,TRUE)</formula>
    </cfRule>
    <cfRule type="expression" dxfId="2620" priority="13194">
      <formula>IF(RIGHT(TEXT(AE114,"0.#"),1)=".",TRUE,FALSE)</formula>
    </cfRule>
  </conditionalFormatting>
  <conditionalFormatting sqref="AI114">
    <cfRule type="expression" dxfId="2619" priority="13191">
      <formula>IF(RIGHT(TEXT(AI114,"0.#"),1)=".",FALSE,TRUE)</formula>
    </cfRule>
    <cfRule type="expression" dxfId="2618" priority="13192">
      <formula>IF(RIGHT(TEXT(AI114,"0.#"),1)=".",TRUE,FALSE)</formula>
    </cfRule>
  </conditionalFormatting>
  <conditionalFormatting sqref="AM114">
    <cfRule type="expression" dxfId="2617" priority="13189">
      <formula>IF(RIGHT(TEXT(AM114,"0.#"),1)=".",FALSE,TRUE)</formula>
    </cfRule>
    <cfRule type="expression" dxfId="2616" priority="13190">
      <formula>IF(RIGHT(TEXT(AM114,"0.#"),1)=".",TRUE,FALSE)</formula>
    </cfRule>
  </conditionalFormatting>
  <conditionalFormatting sqref="AE116 AQ116">
    <cfRule type="expression" dxfId="2615" priority="13185">
      <formula>IF(RIGHT(TEXT(AE116,"0.#"),1)=".",FALSE,TRUE)</formula>
    </cfRule>
    <cfRule type="expression" dxfId="2614" priority="13186">
      <formula>IF(RIGHT(TEXT(AE116,"0.#"),1)=".",TRUE,FALSE)</formula>
    </cfRule>
  </conditionalFormatting>
  <conditionalFormatting sqref="AI116">
    <cfRule type="expression" dxfId="2613" priority="13183">
      <formula>IF(RIGHT(TEXT(AI116,"0.#"),1)=".",FALSE,TRUE)</formula>
    </cfRule>
    <cfRule type="expression" dxfId="2612" priority="13184">
      <formula>IF(RIGHT(TEXT(AI116,"0.#"),1)=".",TRUE,FALSE)</formula>
    </cfRule>
  </conditionalFormatting>
  <conditionalFormatting sqref="AM116">
    <cfRule type="expression" dxfId="2611" priority="13181">
      <formula>IF(RIGHT(TEXT(AM116,"0.#"),1)=".",FALSE,TRUE)</formula>
    </cfRule>
    <cfRule type="expression" dxfId="2610" priority="13182">
      <formula>IF(RIGHT(TEXT(AM116,"0.#"),1)=".",TRUE,FALSE)</formula>
    </cfRule>
  </conditionalFormatting>
  <conditionalFormatting sqref="AE117 AM117">
    <cfRule type="expression" dxfId="2609" priority="13179">
      <formula>IF(RIGHT(TEXT(AE117,"0.#"),1)=".",FALSE,TRUE)</formula>
    </cfRule>
    <cfRule type="expression" dxfId="2608" priority="13180">
      <formula>IF(RIGHT(TEXT(AE117,"0.#"),1)=".",TRUE,FALSE)</formula>
    </cfRule>
  </conditionalFormatting>
  <conditionalFormatting sqref="AI117">
    <cfRule type="expression" dxfId="2607" priority="13177">
      <formula>IF(RIGHT(TEXT(AI117,"0.#"),1)=".",FALSE,TRUE)</formula>
    </cfRule>
    <cfRule type="expression" dxfId="2606" priority="13178">
      <formula>IF(RIGHT(TEXT(AI117,"0.#"),1)=".",TRUE,FALSE)</formula>
    </cfRule>
  </conditionalFormatting>
  <conditionalFormatting sqref="AQ117">
    <cfRule type="expression" dxfId="2605" priority="13173">
      <formula>IF(RIGHT(TEXT(AQ117,"0.#"),1)=".",FALSE,TRUE)</formula>
    </cfRule>
    <cfRule type="expression" dxfId="2604" priority="13174">
      <formula>IF(RIGHT(TEXT(AQ117,"0.#"),1)=".",TRUE,FALSE)</formula>
    </cfRule>
  </conditionalFormatting>
  <conditionalFormatting sqref="AE119 AQ119">
    <cfRule type="expression" dxfId="2603" priority="13171">
      <formula>IF(RIGHT(TEXT(AE119,"0.#"),1)=".",FALSE,TRUE)</formula>
    </cfRule>
    <cfRule type="expression" dxfId="2602" priority="13172">
      <formula>IF(RIGHT(TEXT(AE119,"0.#"),1)=".",TRUE,FALSE)</formula>
    </cfRule>
  </conditionalFormatting>
  <conditionalFormatting sqref="AI119">
    <cfRule type="expression" dxfId="2601" priority="13169">
      <formula>IF(RIGHT(TEXT(AI119,"0.#"),1)=".",FALSE,TRUE)</formula>
    </cfRule>
    <cfRule type="expression" dxfId="2600" priority="13170">
      <formula>IF(RIGHT(TEXT(AI119,"0.#"),1)=".",TRUE,FALSE)</formula>
    </cfRule>
  </conditionalFormatting>
  <conditionalFormatting sqref="AM119">
    <cfRule type="expression" dxfId="2599" priority="13167">
      <formula>IF(RIGHT(TEXT(AM119,"0.#"),1)=".",FALSE,TRUE)</formula>
    </cfRule>
    <cfRule type="expression" dxfId="2598" priority="13168">
      <formula>IF(RIGHT(TEXT(AM119,"0.#"),1)=".",TRUE,FALSE)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134:AE135 AI134:AI135 AM134:AM135 AQ134:AQ135 AU134:AU135">
    <cfRule type="expression" dxfId="2553" priority="13085">
      <formula>IF(RIGHT(TEXT(AE134,"0.#"),1)=".",FALSE,TRUE)</formula>
    </cfRule>
    <cfRule type="expression" dxfId="2552" priority="13086">
      <formula>IF(RIGHT(TEXT(AE134,"0.#"),1)=".",TRUE,FALSE)</formula>
    </cfRule>
  </conditionalFormatting>
  <conditionalFormatting sqref="AE433">
    <cfRule type="expression" dxfId="2551" priority="13055">
      <formula>IF(RIGHT(TEXT(AE433,"0.#"),1)=".",FALSE,TRUE)</formula>
    </cfRule>
    <cfRule type="expression" dxfId="2550" priority="13056">
      <formula>IF(RIGHT(TEXT(AE433,"0.#"),1)=".",TRUE,FALSE)</formula>
    </cfRule>
  </conditionalFormatting>
  <conditionalFormatting sqref="AM435">
    <cfRule type="expression" dxfId="2549" priority="13039">
      <formula>IF(RIGHT(TEXT(AM435,"0.#"),1)=".",FALSE,TRUE)</formula>
    </cfRule>
    <cfRule type="expression" dxfId="2548" priority="13040">
      <formula>IF(RIGHT(TEXT(AM435,"0.#"),1)=".",TRUE,FALSE)</formula>
    </cfRule>
  </conditionalFormatting>
  <conditionalFormatting sqref="AE434">
    <cfRule type="expression" dxfId="2547" priority="13053">
      <formula>IF(RIGHT(TEXT(AE434,"0.#"),1)=".",FALSE,TRUE)</formula>
    </cfRule>
    <cfRule type="expression" dxfId="2546" priority="13054">
      <formula>IF(RIGHT(TEXT(AE434,"0.#"),1)=".",TRUE,FALSE)</formula>
    </cfRule>
  </conditionalFormatting>
  <conditionalFormatting sqref="AE435">
    <cfRule type="expression" dxfId="2545" priority="13051">
      <formula>IF(RIGHT(TEXT(AE435,"0.#"),1)=".",FALSE,TRUE)</formula>
    </cfRule>
    <cfRule type="expression" dxfId="2544" priority="13052">
      <formula>IF(RIGHT(TEXT(AE435,"0.#"),1)=".",TRUE,FALSE)</formula>
    </cfRule>
  </conditionalFormatting>
  <conditionalFormatting sqref="AM433">
    <cfRule type="expression" dxfId="2543" priority="13043">
      <formula>IF(RIGHT(TEXT(AM433,"0.#"),1)=".",FALSE,TRUE)</formula>
    </cfRule>
    <cfRule type="expression" dxfId="2542" priority="13044">
      <formula>IF(RIGHT(TEXT(AM433,"0.#"),1)=".",TRUE,FALSE)</formula>
    </cfRule>
  </conditionalFormatting>
  <conditionalFormatting sqref="AM434">
    <cfRule type="expression" dxfId="2541" priority="13041">
      <formula>IF(RIGHT(TEXT(AM434,"0.#"),1)=".",FALSE,TRUE)</formula>
    </cfRule>
    <cfRule type="expression" dxfId="2540" priority="13042">
      <formula>IF(RIGHT(TEXT(AM434,"0.#"),1)=".",TRUE,FALSE)</formula>
    </cfRule>
  </conditionalFormatting>
  <conditionalFormatting sqref="AU433">
    <cfRule type="expression" dxfId="2539" priority="13031">
      <formula>IF(RIGHT(TEXT(AU433,"0.#"),1)=".",FALSE,TRUE)</formula>
    </cfRule>
    <cfRule type="expression" dxfId="2538" priority="13032">
      <formula>IF(RIGHT(TEXT(AU433,"0.#"),1)=".",TRUE,FALSE)</formula>
    </cfRule>
  </conditionalFormatting>
  <conditionalFormatting sqref="AU434">
    <cfRule type="expression" dxfId="2537" priority="13029">
      <formula>IF(RIGHT(TEXT(AU434,"0.#"),1)=".",FALSE,TRUE)</formula>
    </cfRule>
    <cfRule type="expression" dxfId="2536" priority="13030">
      <formula>IF(RIGHT(TEXT(AU434,"0.#"),1)=".",TRUE,FALSE)</formula>
    </cfRule>
  </conditionalFormatting>
  <conditionalFormatting sqref="AU435">
    <cfRule type="expression" dxfId="2535" priority="13027">
      <formula>IF(RIGHT(TEXT(AU435,"0.#"),1)=".",FALSE,TRUE)</formula>
    </cfRule>
    <cfRule type="expression" dxfId="2534" priority="13028">
      <formula>IF(RIGHT(TEXT(AU435,"0.#"),1)=".",TRUE,FALSE)</formula>
    </cfRule>
  </conditionalFormatting>
  <conditionalFormatting sqref="AI435">
    <cfRule type="expression" dxfId="2533" priority="12961">
      <formula>IF(RIGHT(TEXT(AI435,"0.#"),1)=".",FALSE,TRUE)</formula>
    </cfRule>
    <cfRule type="expression" dxfId="2532" priority="12962">
      <formula>IF(RIGHT(TEXT(AI435,"0.#"),1)=".",TRUE,FALSE)</formula>
    </cfRule>
  </conditionalFormatting>
  <conditionalFormatting sqref="AI433">
    <cfRule type="expression" dxfId="2531" priority="12965">
      <formula>IF(RIGHT(TEXT(AI433,"0.#"),1)=".",FALSE,TRUE)</formula>
    </cfRule>
    <cfRule type="expression" dxfId="2530" priority="12966">
      <formula>IF(RIGHT(TEXT(AI433,"0.#"),1)=".",TRUE,FALSE)</formula>
    </cfRule>
  </conditionalFormatting>
  <conditionalFormatting sqref="AI434">
    <cfRule type="expression" dxfId="2529" priority="12963">
      <formula>IF(RIGHT(TEXT(AI434,"0.#"),1)=".",FALSE,TRUE)</formula>
    </cfRule>
    <cfRule type="expression" dxfId="2528" priority="12964">
      <formula>IF(RIGHT(TEXT(AI434,"0.#"),1)=".",TRUE,FALSE)</formula>
    </cfRule>
  </conditionalFormatting>
  <conditionalFormatting sqref="AQ434">
    <cfRule type="expression" dxfId="2527" priority="12947">
      <formula>IF(RIGHT(TEXT(AQ434,"0.#"),1)=".",FALSE,TRUE)</formula>
    </cfRule>
    <cfRule type="expression" dxfId="2526" priority="12948">
      <formula>IF(RIGHT(TEXT(AQ434,"0.#"),1)=".",TRUE,FALSE)</formula>
    </cfRule>
  </conditionalFormatting>
  <conditionalFormatting sqref="AQ435">
    <cfRule type="expression" dxfId="2525" priority="12933">
      <formula>IF(RIGHT(TEXT(AQ435,"0.#"),1)=".",FALSE,TRUE)</formula>
    </cfRule>
    <cfRule type="expression" dxfId="2524" priority="12934">
      <formula>IF(RIGHT(TEXT(AQ435,"0.#"),1)=".",TRUE,FALSE)</formula>
    </cfRule>
  </conditionalFormatting>
  <conditionalFormatting sqref="AQ433">
    <cfRule type="expression" dxfId="2523" priority="12931">
      <formula>IF(RIGHT(TEXT(AQ433,"0.#"),1)=".",FALSE,TRUE)</formula>
    </cfRule>
    <cfRule type="expression" dxfId="2522" priority="12932">
      <formula>IF(RIGHT(TEXT(AQ433,"0.#"),1)=".",TRUE,FALSE)</formula>
    </cfRule>
  </conditionalFormatting>
  <conditionalFormatting sqref="AL848:AO874">
    <cfRule type="expression" dxfId="2521" priority="6655">
      <formula>IF(AND(AL848&gt;=0, RIGHT(TEXT(AL848,"0.#"),1)&lt;&gt;"."),TRUE,FALSE)</formula>
    </cfRule>
    <cfRule type="expression" dxfId="2520" priority="6656">
      <formula>IF(AND(AL848&gt;=0, RIGHT(TEXT(AL848,"0.#"),1)="."),TRUE,FALSE)</formula>
    </cfRule>
    <cfRule type="expression" dxfId="2519" priority="6657">
      <formula>IF(AND(AL848&lt;0, RIGHT(TEXT(AL848,"0.#"),1)&lt;&gt;"."),TRUE,FALSE)</formula>
    </cfRule>
    <cfRule type="expression" dxfId="2518" priority="6658">
      <formula>IF(AND(AL848&lt;0, RIGHT(TEXT(AL848,"0.#"),1)="."),TRUE,FALSE)</formula>
    </cfRule>
  </conditionalFormatting>
  <conditionalFormatting sqref="AQ53:AQ55">
    <cfRule type="expression" dxfId="2517" priority="4677">
      <formula>IF(RIGHT(TEXT(AQ53,"0.#"),1)=".",FALSE,TRUE)</formula>
    </cfRule>
    <cfRule type="expression" dxfId="2516" priority="4678">
      <formula>IF(RIGHT(TEXT(AQ53,"0.#"),1)=".",TRUE,FALSE)</formula>
    </cfRule>
  </conditionalFormatting>
  <conditionalFormatting sqref="AU53:AU55">
    <cfRule type="expression" dxfId="2515" priority="4675">
      <formula>IF(RIGHT(TEXT(AU53,"0.#"),1)=".",FALSE,TRUE)</formula>
    </cfRule>
    <cfRule type="expression" dxfId="2514" priority="4676">
      <formula>IF(RIGHT(TEXT(AU53,"0.#"),1)=".",TRUE,FALSE)</formula>
    </cfRule>
  </conditionalFormatting>
  <conditionalFormatting sqref="AQ60:AQ62">
    <cfRule type="expression" dxfId="2513" priority="4673">
      <formula>IF(RIGHT(TEXT(AQ60,"0.#"),1)=".",FALSE,TRUE)</formula>
    </cfRule>
    <cfRule type="expression" dxfId="2512" priority="4674">
      <formula>IF(RIGHT(TEXT(AQ60,"0.#"),1)=".",TRUE,FALSE)</formula>
    </cfRule>
  </conditionalFormatting>
  <conditionalFormatting sqref="AU60:AU62">
    <cfRule type="expression" dxfId="2511" priority="4671">
      <formula>IF(RIGHT(TEXT(AU60,"0.#"),1)=".",FALSE,TRUE)</formula>
    </cfRule>
    <cfRule type="expression" dxfId="2510" priority="4672">
      <formula>IF(RIGHT(TEXT(AU60,"0.#"),1)=".",TRUE,FALSE)</formula>
    </cfRule>
  </conditionalFormatting>
  <conditionalFormatting sqref="AQ75:AQ77">
    <cfRule type="expression" dxfId="2509" priority="4669">
      <formula>IF(RIGHT(TEXT(AQ75,"0.#"),1)=".",FALSE,TRUE)</formula>
    </cfRule>
    <cfRule type="expression" dxfId="2508" priority="4670">
      <formula>IF(RIGHT(TEXT(AQ75,"0.#"),1)=".",TRUE,FALSE)</formula>
    </cfRule>
  </conditionalFormatting>
  <conditionalFormatting sqref="AU75:AU77">
    <cfRule type="expression" dxfId="2507" priority="4667">
      <formula>IF(RIGHT(TEXT(AU75,"0.#"),1)=".",FALSE,TRUE)</formula>
    </cfRule>
    <cfRule type="expression" dxfId="2506" priority="4668">
      <formula>IF(RIGHT(TEXT(AU75,"0.#"),1)=".",TRUE,FALSE)</formula>
    </cfRule>
  </conditionalFormatting>
  <conditionalFormatting sqref="AQ87:AQ89">
    <cfRule type="expression" dxfId="2505" priority="4665">
      <formula>IF(RIGHT(TEXT(AQ87,"0.#"),1)=".",FALSE,TRUE)</formula>
    </cfRule>
    <cfRule type="expression" dxfId="2504" priority="4666">
      <formula>IF(RIGHT(TEXT(AQ87,"0.#"),1)=".",TRUE,FALSE)</formula>
    </cfRule>
  </conditionalFormatting>
  <conditionalFormatting sqref="AU87:AU89">
    <cfRule type="expression" dxfId="2503" priority="4663">
      <formula>IF(RIGHT(TEXT(AU87,"0.#"),1)=".",FALSE,TRUE)</formula>
    </cfRule>
    <cfRule type="expression" dxfId="2502" priority="4664">
      <formula>IF(RIGHT(TEXT(AU87,"0.#"),1)=".",TRUE,FALSE)</formula>
    </cfRule>
  </conditionalFormatting>
  <conditionalFormatting sqref="AQ92:AQ94">
    <cfRule type="expression" dxfId="2501" priority="4661">
      <formula>IF(RIGHT(TEXT(AQ92,"0.#"),1)=".",FALSE,TRUE)</formula>
    </cfRule>
    <cfRule type="expression" dxfId="2500" priority="4662">
      <formula>IF(RIGHT(TEXT(AQ92,"0.#"),1)=".",TRUE,FALSE)</formula>
    </cfRule>
  </conditionalFormatting>
  <conditionalFormatting sqref="AU92:AU94">
    <cfRule type="expression" dxfId="2499" priority="4659">
      <formula>IF(RIGHT(TEXT(AU92,"0.#"),1)=".",FALSE,TRUE)</formula>
    </cfRule>
    <cfRule type="expression" dxfId="2498" priority="4660">
      <formula>IF(RIGHT(TEXT(AU92,"0.#"),1)=".",TRUE,FALSE)</formula>
    </cfRule>
  </conditionalFormatting>
  <conditionalFormatting sqref="AQ97:AQ99">
    <cfRule type="expression" dxfId="2497" priority="4657">
      <formula>IF(RIGHT(TEXT(AQ97,"0.#"),1)=".",FALSE,TRUE)</formula>
    </cfRule>
    <cfRule type="expression" dxfId="2496" priority="4658">
      <formula>IF(RIGHT(TEXT(AQ97,"0.#"),1)=".",TRUE,FALSE)</formula>
    </cfRule>
  </conditionalFormatting>
  <conditionalFormatting sqref="AU97:AU99">
    <cfRule type="expression" dxfId="2495" priority="4655">
      <formula>IF(RIGHT(TEXT(AU97,"0.#"),1)=".",FALSE,TRUE)</formula>
    </cfRule>
    <cfRule type="expression" dxfId="2494" priority="4656">
      <formula>IF(RIGHT(TEXT(AU97,"0.#"),1)=".",TRUE,FALSE)</formula>
    </cfRule>
  </conditionalFormatting>
  <conditionalFormatting sqref="AE458">
    <cfRule type="expression" dxfId="2493" priority="4349">
      <formula>IF(RIGHT(TEXT(AE458,"0.#"),1)=".",FALSE,TRUE)</formula>
    </cfRule>
    <cfRule type="expression" dxfId="2492" priority="4350">
      <formula>IF(RIGHT(TEXT(AE458,"0.#"),1)=".",TRUE,FALSE)</formula>
    </cfRule>
  </conditionalFormatting>
  <conditionalFormatting sqref="AM460">
    <cfRule type="expression" dxfId="2491" priority="4339">
      <formula>IF(RIGHT(TEXT(AM460,"0.#"),1)=".",FALSE,TRUE)</formula>
    </cfRule>
    <cfRule type="expression" dxfId="2490" priority="4340">
      <formula>IF(RIGHT(TEXT(AM460,"0.#"),1)=".",TRUE,FALSE)</formula>
    </cfRule>
  </conditionalFormatting>
  <conditionalFormatting sqref="AE459">
    <cfRule type="expression" dxfId="2489" priority="4347">
      <formula>IF(RIGHT(TEXT(AE459,"0.#"),1)=".",FALSE,TRUE)</formula>
    </cfRule>
    <cfRule type="expression" dxfId="2488" priority="4348">
      <formula>IF(RIGHT(TEXT(AE459,"0.#"),1)=".",TRUE,FALSE)</formula>
    </cfRule>
  </conditionalFormatting>
  <conditionalFormatting sqref="AE460">
    <cfRule type="expression" dxfId="2487" priority="4345">
      <formula>IF(RIGHT(TEXT(AE460,"0.#"),1)=".",FALSE,TRUE)</formula>
    </cfRule>
    <cfRule type="expression" dxfId="2486" priority="4346">
      <formula>IF(RIGHT(TEXT(AE460,"0.#"),1)=".",TRUE,FALSE)</formula>
    </cfRule>
  </conditionalFormatting>
  <conditionalFormatting sqref="AM458">
    <cfRule type="expression" dxfId="2485" priority="4343">
      <formula>IF(RIGHT(TEXT(AM458,"0.#"),1)=".",FALSE,TRUE)</formula>
    </cfRule>
    <cfRule type="expression" dxfId="2484" priority="4344">
      <formula>IF(RIGHT(TEXT(AM458,"0.#"),1)=".",TRUE,FALSE)</formula>
    </cfRule>
  </conditionalFormatting>
  <conditionalFormatting sqref="AM459">
    <cfRule type="expression" dxfId="2483" priority="4341">
      <formula>IF(RIGHT(TEXT(AM459,"0.#"),1)=".",FALSE,TRUE)</formula>
    </cfRule>
    <cfRule type="expression" dxfId="2482" priority="4342">
      <formula>IF(RIGHT(TEXT(AM459,"0.#"),1)=".",TRUE,FALSE)</formula>
    </cfRule>
  </conditionalFormatting>
  <conditionalFormatting sqref="AU458">
    <cfRule type="expression" dxfId="2481" priority="4337">
      <formula>IF(RIGHT(TEXT(AU458,"0.#"),1)=".",FALSE,TRUE)</formula>
    </cfRule>
    <cfRule type="expression" dxfId="2480" priority="4338">
      <formula>IF(RIGHT(TEXT(AU458,"0.#"),1)=".",TRUE,FALSE)</formula>
    </cfRule>
  </conditionalFormatting>
  <conditionalFormatting sqref="AU459">
    <cfRule type="expression" dxfId="2479" priority="4335">
      <formula>IF(RIGHT(TEXT(AU459,"0.#"),1)=".",FALSE,TRUE)</formula>
    </cfRule>
    <cfRule type="expression" dxfId="2478" priority="4336">
      <formula>IF(RIGHT(TEXT(AU459,"0.#"),1)=".",TRUE,FALSE)</formula>
    </cfRule>
  </conditionalFormatting>
  <conditionalFormatting sqref="AU460">
    <cfRule type="expression" dxfId="2477" priority="4333">
      <formula>IF(RIGHT(TEXT(AU460,"0.#"),1)=".",FALSE,TRUE)</formula>
    </cfRule>
    <cfRule type="expression" dxfId="2476" priority="4334">
      <formula>IF(RIGHT(TEXT(AU460,"0.#"),1)=".",TRUE,FALSE)</formula>
    </cfRule>
  </conditionalFormatting>
  <conditionalFormatting sqref="AI460">
    <cfRule type="expression" dxfId="2475" priority="4327">
      <formula>IF(RIGHT(TEXT(AI460,"0.#"),1)=".",FALSE,TRUE)</formula>
    </cfRule>
    <cfRule type="expression" dxfId="2474" priority="4328">
      <formula>IF(RIGHT(TEXT(AI460,"0.#"),1)=".",TRUE,FALSE)</formula>
    </cfRule>
  </conditionalFormatting>
  <conditionalFormatting sqref="AI458">
    <cfRule type="expression" dxfId="2473" priority="4331">
      <formula>IF(RIGHT(TEXT(AI458,"0.#"),1)=".",FALSE,TRUE)</formula>
    </cfRule>
    <cfRule type="expression" dxfId="2472" priority="4332">
      <formula>IF(RIGHT(TEXT(AI458,"0.#"),1)=".",TRUE,FALSE)</formula>
    </cfRule>
  </conditionalFormatting>
  <conditionalFormatting sqref="AI459">
    <cfRule type="expression" dxfId="2471" priority="4329">
      <formula>IF(RIGHT(TEXT(AI459,"0.#"),1)=".",FALSE,TRUE)</formula>
    </cfRule>
    <cfRule type="expression" dxfId="2470" priority="4330">
      <formula>IF(RIGHT(TEXT(AI459,"0.#"),1)=".",TRUE,FALSE)</formula>
    </cfRule>
  </conditionalFormatting>
  <conditionalFormatting sqref="AQ459">
    <cfRule type="expression" dxfId="2469" priority="4325">
      <formula>IF(RIGHT(TEXT(AQ459,"0.#"),1)=".",FALSE,TRUE)</formula>
    </cfRule>
    <cfRule type="expression" dxfId="2468" priority="4326">
      <formula>IF(RIGHT(TEXT(AQ459,"0.#"),1)=".",TRUE,FALSE)</formula>
    </cfRule>
  </conditionalFormatting>
  <conditionalFormatting sqref="AQ460">
    <cfRule type="expression" dxfId="2467" priority="4323">
      <formula>IF(RIGHT(TEXT(AQ460,"0.#"),1)=".",FALSE,TRUE)</formula>
    </cfRule>
    <cfRule type="expression" dxfId="2466" priority="4324">
      <formula>IF(RIGHT(TEXT(AQ460,"0.#"),1)=".",TRUE,FALSE)</formula>
    </cfRule>
  </conditionalFormatting>
  <conditionalFormatting sqref="AQ458">
    <cfRule type="expression" dxfId="2465" priority="4321">
      <formula>IF(RIGHT(TEXT(AQ458,"0.#"),1)=".",FALSE,TRUE)</formula>
    </cfRule>
    <cfRule type="expression" dxfId="2464" priority="4322">
      <formula>IF(RIGHT(TEXT(AQ458,"0.#"),1)=".",TRUE,FALSE)</formula>
    </cfRule>
  </conditionalFormatting>
  <conditionalFormatting sqref="AE120 AM120">
    <cfRule type="expression" dxfId="2463" priority="2999">
      <formula>IF(RIGHT(TEXT(AE120,"0.#"),1)=".",FALSE,TRUE)</formula>
    </cfRule>
    <cfRule type="expression" dxfId="2462" priority="3000">
      <formula>IF(RIGHT(TEXT(AE120,"0.#"),1)=".",TRUE,FALSE)</formula>
    </cfRule>
  </conditionalFormatting>
  <conditionalFormatting sqref="AI126">
    <cfRule type="expression" dxfId="2461" priority="2989">
      <formula>IF(RIGHT(TEXT(AI126,"0.#"),1)=".",FALSE,TRUE)</formula>
    </cfRule>
    <cfRule type="expression" dxfId="2460" priority="2990">
      <formula>IF(RIGHT(TEXT(AI126,"0.#"),1)=".",TRUE,FALSE)</formula>
    </cfRule>
  </conditionalFormatting>
  <conditionalFormatting sqref="AI120">
    <cfRule type="expression" dxfId="2459" priority="2997">
      <formula>IF(RIGHT(TEXT(AI120,"0.#"),1)=".",FALSE,TRUE)</formula>
    </cfRule>
    <cfRule type="expression" dxfId="2458" priority="2998">
      <formula>IF(RIGHT(TEXT(AI120,"0.#"),1)=".",TRUE,FALSE)</formula>
    </cfRule>
  </conditionalFormatting>
  <conditionalFormatting sqref="AE123 AM123">
    <cfRule type="expression" dxfId="2457" priority="2995">
      <formula>IF(RIGHT(TEXT(AE123,"0.#"),1)=".",FALSE,TRUE)</formula>
    </cfRule>
    <cfRule type="expression" dxfId="2456" priority="2996">
      <formula>IF(RIGHT(TEXT(AE123,"0.#"),1)=".",TRUE,FALSE)</formula>
    </cfRule>
  </conditionalFormatting>
  <conditionalFormatting sqref="AI123">
    <cfRule type="expression" dxfId="2455" priority="2993">
      <formula>IF(RIGHT(TEXT(AI123,"0.#"),1)=".",FALSE,TRUE)</formula>
    </cfRule>
    <cfRule type="expression" dxfId="2454" priority="2994">
      <formula>IF(RIGHT(TEXT(AI123,"0.#"),1)=".",TRUE,FALSE)</formula>
    </cfRule>
  </conditionalFormatting>
  <conditionalFormatting sqref="AE126 AM126">
    <cfRule type="expression" dxfId="2453" priority="2991">
      <formula>IF(RIGHT(TEXT(AE126,"0.#"),1)=".",FALSE,TRUE)</formula>
    </cfRule>
    <cfRule type="expression" dxfId="2452" priority="2992">
      <formula>IF(RIGHT(TEXT(AE126,"0.#"),1)=".",TRUE,FALSE)</formula>
    </cfRule>
  </conditionalFormatting>
  <conditionalFormatting sqref="AE129 AM129">
    <cfRule type="expression" dxfId="2451" priority="2987">
      <formula>IF(RIGHT(TEXT(AE129,"0.#"),1)=".",FALSE,TRUE)</formula>
    </cfRule>
    <cfRule type="expression" dxfId="2450" priority="2988">
      <formula>IF(RIGHT(TEXT(AE129,"0.#"),1)=".",TRUE,FALSE)</formula>
    </cfRule>
  </conditionalFormatting>
  <conditionalFormatting sqref="AI129">
    <cfRule type="expression" dxfId="2449" priority="2985">
      <formula>IF(RIGHT(TEXT(AI129,"0.#"),1)=".",FALSE,TRUE)</formula>
    </cfRule>
    <cfRule type="expression" dxfId="2448" priority="2986">
      <formula>IF(RIGHT(TEXT(AI129,"0.#"),1)=".",TRUE,FALSE)</formula>
    </cfRule>
  </conditionalFormatting>
  <conditionalFormatting sqref="Y848:Y874">
    <cfRule type="expression" dxfId="2447" priority="2983">
      <formula>IF(RIGHT(TEXT(Y848,"0.#"),1)=".",FALSE,TRUE)</formula>
    </cfRule>
    <cfRule type="expression" dxfId="2446" priority="2984">
      <formula>IF(RIGHT(TEXT(Y848,"0.#"),1)=".",TRUE,FALSE)</formula>
    </cfRule>
  </conditionalFormatting>
  <conditionalFormatting sqref="AU518">
    <cfRule type="expression" dxfId="2445" priority="1493">
      <formula>IF(RIGHT(TEXT(AU518,"0.#"),1)=".",FALSE,TRUE)</formula>
    </cfRule>
    <cfRule type="expression" dxfId="2444" priority="1494">
      <formula>IF(RIGHT(TEXT(AU518,"0.#"),1)=".",TRUE,FALSE)</formula>
    </cfRule>
  </conditionalFormatting>
  <conditionalFormatting sqref="AQ551">
    <cfRule type="expression" dxfId="2443" priority="1269">
      <formula>IF(RIGHT(TEXT(AQ551,"0.#"),1)=".",FALSE,TRUE)</formula>
    </cfRule>
    <cfRule type="expression" dxfId="2442" priority="1270">
      <formula>IF(RIGHT(TEXT(AQ551,"0.#"),1)=".",TRUE,FALSE)</formula>
    </cfRule>
  </conditionalFormatting>
  <conditionalFormatting sqref="AE556">
    <cfRule type="expression" dxfId="2441" priority="1267">
      <formula>IF(RIGHT(TEXT(AE556,"0.#"),1)=".",FALSE,TRUE)</formula>
    </cfRule>
    <cfRule type="expression" dxfId="2440" priority="1268">
      <formula>IF(RIGHT(TEXT(AE556,"0.#"),1)=".",TRUE,FALSE)</formula>
    </cfRule>
  </conditionalFormatting>
  <conditionalFormatting sqref="AE557">
    <cfRule type="expression" dxfId="2439" priority="1265">
      <formula>IF(RIGHT(TEXT(AE557,"0.#"),1)=".",FALSE,TRUE)</formula>
    </cfRule>
    <cfRule type="expression" dxfId="2438" priority="1266">
      <formula>IF(RIGHT(TEXT(AE557,"0.#"),1)=".",TRUE,FALSE)</formula>
    </cfRule>
  </conditionalFormatting>
  <conditionalFormatting sqref="AE558">
    <cfRule type="expression" dxfId="2437" priority="1263">
      <formula>IF(RIGHT(TEXT(AE558,"0.#"),1)=".",FALSE,TRUE)</formula>
    </cfRule>
    <cfRule type="expression" dxfId="2436" priority="1264">
      <formula>IF(RIGHT(TEXT(AE558,"0.#"),1)=".",TRUE,FALSE)</formula>
    </cfRule>
  </conditionalFormatting>
  <conditionalFormatting sqref="AU556">
    <cfRule type="expression" dxfId="2435" priority="1255">
      <formula>IF(RIGHT(TEXT(AU556,"0.#"),1)=".",FALSE,TRUE)</formula>
    </cfRule>
    <cfRule type="expression" dxfId="2434" priority="1256">
      <formula>IF(RIGHT(TEXT(AU556,"0.#"),1)=".",TRUE,FALSE)</formula>
    </cfRule>
  </conditionalFormatting>
  <conditionalFormatting sqref="AU557">
    <cfRule type="expression" dxfId="2433" priority="1253">
      <formula>IF(RIGHT(TEXT(AU557,"0.#"),1)=".",FALSE,TRUE)</formula>
    </cfRule>
    <cfRule type="expression" dxfId="2432" priority="1254">
      <formula>IF(RIGHT(TEXT(AU557,"0.#"),1)=".",TRUE,FALSE)</formula>
    </cfRule>
  </conditionalFormatting>
  <conditionalFormatting sqref="AU558">
    <cfRule type="expression" dxfId="2431" priority="1251">
      <formula>IF(RIGHT(TEXT(AU558,"0.#"),1)=".",FALSE,TRUE)</formula>
    </cfRule>
    <cfRule type="expression" dxfId="2430" priority="1252">
      <formula>IF(RIGHT(TEXT(AU558,"0.#"),1)=".",TRUE,FALSE)</formula>
    </cfRule>
  </conditionalFormatting>
  <conditionalFormatting sqref="AQ557">
    <cfRule type="expression" dxfId="2429" priority="1243">
      <formula>IF(RIGHT(TEXT(AQ557,"0.#"),1)=".",FALSE,TRUE)</formula>
    </cfRule>
    <cfRule type="expression" dxfId="2428" priority="1244">
      <formula>IF(RIGHT(TEXT(AQ557,"0.#"),1)=".",TRUE,FALSE)</formula>
    </cfRule>
  </conditionalFormatting>
  <conditionalFormatting sqref="AQ558">
    <cfRule type="expression" dxfId="2427" priority="1241">
      <formula>IF(RIGHT(TEXT(AQ558,"0.#"),1)=".",FALSE,TRUE)</formula>
    </cfRule>
    <cfRule type="expression" dxfId="2426" priority="1242">
      <formula>IF(RIGHT(TEXT(AQ558,"0.#"),1)=".",TRUE,FALSE)</formula>
    </cfRule>
  </conditionalFormatting>
  <conditionalFormatting sqref="AQ556">
    <cfRule type="expression" dxfId="2425" priority="1239">
      <formula>IF(RIGHT(TEXT(AQ556,"0.#"),1)=".",FALSE,TRUE)</formula>
    </cfRule>
    <cfRule type="expression" dxfId="2424" priority="1240">
      <formula>IF(RIGHT(TEXT(AQ556,"0.#"),1)=".",TRUE,FALSE)</formula>
    </cfRule>
  </conditionalFormatting>
  <conditionalFormatting sqref="AE561">
    <cfRule type="expression" dxfId="2423" priority="1237">
      <formula>IF(RIGHT(TEXT(AE561,"0.#"),1)=".",FALSE,TRUE)</formula>
    </cfRule>
    <cfRule type="expression" dxfId="2422" priority="1238">
      <formula>IF(RIGHT(TEXT(AE561,"0.#"),1)=".",TRUE,FALSE)</formula>
    </cfRule>
  </conditionalFormatting>
  <conditionalFormatting sqref="AE562">
    <cfRule type="expression" dxfId="2421" priority="1235">
      <formula>IF(RIGHT(TEXT(AE562,"0.#"),1)=".",FALSE,TRUE)</formula>
    </cfRule>
    <cfRule type="expression" dxfId="2420" priority="1236">
      <formula>IF(RIGHT(TEXT(AE562,"0.#"),1)=".",TRUE,FALSE)</formula>
    </cfRule>
  </conditionalFormatting>
  <conditionalFormatting sqref="AE563">
    <cfRule type="expression" dxfId="2419" priority="1233">
      <formula>IF(RIGHT(TEXT(AE563,"0.#"),1)=".",FALSE,TRUE)</formula>
    </cfRule>
    <cfRule type="expression" dxfId="2418" priority="1234">
      <formula>IF(RIGHT(TEXT(AE563,"0.#"),1)=".",TRUE,FALSE)</formula>
    </cfRule>
  </conditionalFormatting>
  <conditionalFormatting sqref="AL1110:AO1139">
    <cfRule type="expression" dxfId="2417" priority="2889">
      <formula>IF(AND(AL1110&gt;=0, RIGHT(TEXT(AL1110,"0.#"),1)&lt;&gt;"."),TRUE,FALSE)</formula>
    </cfRule>
    <cfRule type="expression" dxfId="2416" priority="2890">
      <formula>IF(AND(AL1110&gt;=0, RIGHT(TEXT(AL1110,"0.#"),1)="."),TRUE,FALSE)</formula>
    </cfRule>
    <cfRule type="expression" dxfId="2415" priority="2891">
      <formula>IF(AND(AL1110&lt;0, RIGHT(TEXT(AL1110,"0.#"),1)&lt;&gt;"."),TRUE,FALSE)</formula>
    </cfRule>
    <cfRule type="expression" dxfId="2414" priority="2892">
      <formula>IF(AND(AL1110&lt;0, RIGHT(TEXT(AL1110,"0.#"),1)="."),TRUE,FALSE)</formula>
    </cfRule>
  </conditionalFormatting>
  <conditionalFormatting sqref="Y1110:Y1139">
    <cfRule type="expression" dxfId="2413" priority="2887">
      <formula>IF(RIGHT(TEXT(Y1110,"0.#"),1)=".",FALSE,TRUE)</formula>
    </cfRule>
    <cfRule type="expression" dxfId="2412" priority="2888">
      <formula>IF(RIGHT(TEXT(Y1110,"0.#"),1)=".",TRUE,FALSE)</formula>
    </cfRule>
  </conditionalFormatting>
  <conditionalFormatting sqref="AQ553">
    <cfRule type="expression" dxfId="2411" priority="1271">
      <formula>IF(RIGHT(TEXT(AQ553,"0.#"),1)=".",FALSE,TRUE)</formula>
    </cfRule>
    <cfRule type="expression" dxfId="2410" priority="1272">
      <formula>IF(RIGHT(TEXT(AQ553,"0.#"),1)=".",TRUE,FALSE)</formula>
    </cfRule>
  </conditionalFormatting>
  <conditionalFormatting sqref="AU552">
    <cfRule type="expression" dxfId="2409" priority="1283">
      <formula>IF(RIGHT(TEXT(AU552,"0.#"),1)=".",FALSE,TRUE)</formula>
    </cfRule>
    <cfRule type="expression" dxfId="2408" priority="1284">
      <formula>IF(RIGHT(TEXT(AU552,"0.#"),1)=".",TRUE,FALSE)</formula>
    </cfRule>
  </conditionalFormatting>
  <conditionalFormatting sqref="AE552">
    <cfRule type="expression" dxfId="2407" priority="1295">
      <formula>IF(RIGHT(TEXT(AE552,"0.#"),1)=".",FALSE,TRUE)</formula>
    </cfRule>
    <cfRule type="expression" dxfId="2406" priority="1296">
      <formula>IF(RIGHT(TEXT(AE552,"0.#"),1)=".",TRUE,FALSE)</formula>
    </cfRule>
  </conditionalFormatting>
  <conditionalFormatting sqref="AQ548">
    <cfRule type="expression" dxfId="2405" priority="1301">
      <formula>IF(RIGHT(TEXT(AQ548,"0.#"),1)=".",FALSE,TRUE)</formula>
    </cfRule>
    <cfRule type="expression" dxfId="2404" priority="1302">
      <formula>IF(RIGHT(TEXT(AQ548,"0.#"),1)=".",TRUE,FALSE)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80:Y907">
    <cfRule type="expression" dxfId="2087" priority="2099">
      <formula>IF(RIGHT(TEXT(Y880,"0.#"),1)=".",FALSE,TRUE)</formula>
    </cfRule>
    <cfRule type="expression" dxfId="2086" priority="2100">
      <formula>IF(RIGHT(TEXT(Y880,"0.#"),1)=".",TRUE,FALSE)</formula>
    </cfRule>
  </conditionalFormatting>
  <conditionalFormatting sqref="Y879">
    <cfRule type="expression" dxfId="2085" priority="2093">
      <formula>IF(RIGHT(TEXT(Y879,"0.#"),1)=".",FALSE,TRUE)</formula>
    </cfRule>
    <cfRule type="expression" dxfId="2084" priority="2094">
      <formula>IF(RIGHT(TEXT(Y879,"0.#"),1)=".",TRUE,FALSE)</formula>
    </cfRule>
  </conditionalFormatting>
  <conditionalFormatting sqref="Y913:Y940">
    <cfRule type="expression" dxfId="2083" priority="2087">
      <formula>IF(RIGHT(TEXT(Y913,"0.#"),1)=".",FALSE,TRUE)</formula>
    </cfRule>
    <cfRule type="expression" dxfId="2082" priority="2088">
      <formula>IF(RIGHT(TEXT(Y913,"0.#"),1)=".",TRUE,FALSE)</formula>
    </cfRule>
  </conditionalFormatting>
  <conditionalFormatting sqref="Y912">
    <cfRule type="expression" dxfId="2081" priority="2081">
      <formula>IF(RIGHT(TEXT(Y912,"0.#"),1)=".",FALSE,TRUE)</formula>
    </cfRule>
    <cfRule type="expression" dxfId="2080" priority="2082">
      <formula>IF(RIGHT(TEXT(Y912,"0.#"),1)=".",TRUE,FALSE)</formula>
    </cfRule>
  </conditionalFormatting>
  <conditionalFormatting sqref="Y946:Y973">
    <cfRule type="expression" dxfId="2079" priority="2075">
      <formula>IF(RIGHT(TEXT(Y946,"0.#"),1)=".",FALSE,TRUE)</formula>
    </cfRule>
    <cfRule type="expression" dxfId="2078" priority="2076">
      <formula>IF(RIGHT(TEXT(Y946,"0.#"),1)=".",TRUE,FALSE)</formula>
    </cfRule>
  </conditionalFormatting>
  <conditionalFormatting sqref="Y944:Y945">
    <cfRule type="expression" dxfId="2077" priority="2069">
      <formula>IF(RIGHT(TEXT(Y944,"0.#"),1)=".",FALSE,TRUE)</formula>
    </cfRule>
    <cfRule type="expression" dxfId="2076" priority="2070">
      <formula>IF(RIGHT(TEXT(Y944,"0.#"),1)=".",TRUE,FALSE)</formula>
    </cfRule>
  </conditionalFormatting>
  <conditionalFormatting sqref="Y979:Y1006">
    <cfRule type="expression" dxfId="2075" priority="2063">
      <formula>IF(RIGHT(TEXT(Y979,"0.#"),1)=".",FALSE,TRUE)</formula>
    </cfRule>
    <cfRule type="expression" dxfId="2074" priority="2064">
      <formula>IF(RIGHT(TEXT(Y979,"0.#"),1)=".",TRUE,FALSE)</formula>
    </cfRule>
  </conditionalFormatting>
  <conditionalFormatting sqref="Y977:Y978">
    <cfRule type="expression" dxfId="2073" priority="2057">
      <formula>IF(RIGHT(TEXT(Y977,"0.#"),1)=".",FALSE,TRUE)</formula>
    </cfRule>
    <cfRule type="expression" dxfId="2072" priority="2058">
      <formula>IF(RIGHT(TEXT(Y977,"0.#"),1)=".",TRUE,FALSE)</formula>
    </cfRule>
  </conditionalFormatting>
  <conditionalFormatting sqref="Y1012:Y1039">
    <cfRule type="expression" dxfId="2071" priority="2051">
      <formula>IF(RIGHT(TEXT(Y1012,"0.#"),1)=".",FALSE,TRUE)</formula>
    </cfRule>
    <cfRule type="expression" dxfId="2070" priority="2052">
      <formula>IF(RIGHT(TEXT(Y1012,"0.#"),1)=".",TRUE,FALSE)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P27">
    <cfRule type="expression" dxfId="2067" priority="2333">
      <formula>IF(RIGHT(TEXT(P24,"0.#"),1)=".",FALSE,TRUE)</formula>
    </cfRule>
    <cfRule type="expression" dxfId="2066" priority="2334">
      <formula>IF(RIGHT(TEXT(P24,"0.#"),1)=".",TRUE,FALSE)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6">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9:AO879">
    <cfRule type="expression" dxfId="1985" priority="2095">
      <formula>IF(AND(AL879&gt;=0, RIGHT(TEXT(AL879,"0.#"),1)&lt;&gt;"."),TRUE,FALSE)</formula>
    </cfRule>
    <cfRule type="expression" dxfId="1984" priority="2096">
      <formula>IF(AND(AL879&gt;=0, RIGHT(TEXT(AL879,"0.#"),1)="."),TRUE,FALSE)</formula>
    </cfRule>
    <cfRule type="expression" dxfId="1983" priority="2097">
      <formula>IF(AND(AL879&lt;0, RIGHT(TEXT(AL879,"0.#"),1)&lt;&gt;"."),TRUE,FALSE)</formula>
    </cfRule>
    <cfRule type="expression" dxfId="1982" priority="2098">
      <formula>IF(AND(AL879&lt;0, RIGHT(TEXT(AL879,"0.#"),1)="."),TRUE,FALSE)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2:AO912">
    <cfRule type="expression" dxfId="1977" priority="2083">
      <formula>IF(AND(AL912&gt;=0, RIGHT(TEXT(AL912,"0.#"),1)&lt;&gt;"."),TRUE,FALSE)</formula>
    </cfRule>
    <cfRule type="expression" dxfId="1976" priority="2084">
      <formula>IF(AND(AL912&gt;=0, RIGHT(TEXT(AL912,"0.#"),1)="."),TRUE,FALSE)</formula>
    </cfRule>
    <cfRule type="expression" dxfId="1975" priority="2085">
      <formula>IF(AND(AL912&lt;0, RIGHT(TEXT(AL912,"0.#"),1)&lt;&gt;"."),TRUE,FALSE)</formula>
    </cfRule>
    <cfRule type="expression" dxfId="1974" priority="2086">
      <formula>IF(AND(AL912&lt;0, RIGHT(TEXT(AL912,"0.#"),1)="."),TRUE,FALSE)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Y845">
    <cfRule type="expression" dxfId="725" priority="25">
      <formula>IF(RIGHT(TEXT(Y845,"0.#"),1)=".",FALSE,TRUE)</formula>
    </cfRule>
    <cfRule type="expression" dxfId="724" priority="26">
      <formula>IF(RIGHT(TEXT(Y845,"0.#"),1)=".",TRUE,FALSE)</formula>
    </cfRule>
  </conditionalFormatting>
  <conditionalFormatting sqref="Y846">
    <cfRule type="expression" dxfId="723" priority="19">
      <formula>IF(RIGHT(TEXT(Y846,"0.#"),1)=".",FALSE,TRUE)</formula>
    </cfRule>
    <cfRule type="expression" dxfId="722" priority="20">
      <formula>IF(RIGHT(TEXT(Y846,"0.#"),1)=".",TRUE,FALSE)</formula>
    </cfRule>
  </conditionalFormatting>
  <conditionalFormatting sqref="AL846:AO846">
    <cfRule type="expression" dxfId="721" priority="21">
      <formula>IF(AND(AL846&gt;=0, RIGHT(TEXT(AL846,"0.#"),1)&lt;&gt;"."),TRUE,FALSE)</formula>
    </cfRule>
    <cfRule type="expression" dxfId="720" priority="22">
      <formula>IF(AND(AL846&gt;=0, RIGHT(TEXT(AL846,"0.#"),1)="."),TRUE,FALSE)</formula>
    </cfRule>
    <cfRule type="expression" dxfId="719" priority="23">
      <formula>IF(AND(AL846&lt;0, RIGHT(TEXT(AL846,"0.#"),1)&lt;&gt;"."),TRUE,FALSE)</formula>
    </cfRule>
    <cfRule type="expression" dxfId="718" priority="24">
      <formula>IF(AND(AL846&lt;0, RIGHT(TEXT(AL846,"0.#"),1)="."),TRUE,FALSE)</formula>
    </cfRule>
  </conditionalFormatting>
  <conditionalFormatting sqref="Y847">
    <cfRule type="expression" dxfId="717" priority="13">
      <formula>IF(RIGHT(TEXT(Y847,"0.#"),1)=".",FALSE,TRUE)</formula>
    </cfRule>
    <cfRule type="expression" dxfId="716" priority="14">
      <formula>IF(RIGHT(TEXT(Y847,"0.#"),1)=".",TRUE,FALSE)</formula>
    </cfRule>
  </conditionalFormatting>
  <conditionalFormatting sqref="AL847:AO847">
    <cfRule type="expression" dxfId="715" priority="15">
      <formula>IF(AND(AL847&gt;=0, RIGHT(TEXT(AL847,"0.#"),1)&lt;&gt;"."),TRUE,FALSE)</formula>
    </cfRule>
    <cfRule type="expression" dxfId="714" priority="16">
      <formula>IF(AND(AL847&gt;=0, RIGHT(TEXT(AL847,"0.#"),1)="."),TRUE,FALSE)</formula>
    </cfRule>
    <cfRule type="expression" dxfId="713" priority="17">
      <formula>IF(AND(AL847&lt;0, RIGHT(TEXT(AL847,"0.#"),1)&lt;&gt;"."),TRUE,FALSE)</formula>
    </cfRule>
    <cfRule type="expression" dxfId="712" priority="18">
      <formula>IF(AND(AL847&lt;0, RIGHT(TEXT(AL847,"0.#"),1)="."),TRUE,FALSE)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911">
    <cfRule type="expression" dxfId="705" priority="1">
      <formula>IF(RIGHT(TEXT(Y911,"0.#"),1)=".",FALSE,TRUE)</formula>
    </cfRule>
    <cfRule type="expression" dxfId="704" priority="2">
      <formula>IF(RIGHT(TEXT(Y911,"0.#"),1)=".",TRUE,FALSE)</formula>
    </cfRule>
  </conditionalFormatting>
  <conditionalFormatting sqref="AL911:AO911">
    <cfRule type="expression" dxfId="703" priority="3">
      <formula>IF(AND(AL911&gt;=0, RIGHT(TEXT(AL911,"0.#"),1)&lt;&gt;"."),TRUE,FALSE)</formula>
    </cfRule>
    <cfRule type="expression" dxfId="702" priority="4">
      <formula>IF(AND(AL911&gt;=0, RIGHT(TEXT(AL911,"0.#"),1)="."),TRUE,FALSE)</formula>
    </cfRule>
    <cfRule type="expression" dxfId="701" priority="5">
      <formula>IF(AND(AL911&lt;0, RIGHT(TEXT(AL911,"0.#"),1)&lt;&gt;"."),TRUE,FALSE)</formula>
    </cfRule>
    <cfRule type="expression" dxfId="700" priority="6">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50" man="1"/>
    <brk id="704" max="50" man="1"/>
    <brk id="735" max="50" man="1"/>
    <brk id="786" max="50" man="1"/>
    <brk id="841" max="50"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t="s">
        <v>737</v>
      </c>
      <c r="M2" s="13" t="str">
        <f>IF(L2="","",K2)</f>
        <v>社会保障</v>
      </c>
      <c r="N2" s="13" t="str">
        <f>IF(M2="","",IF(N1&lt;&gt;"",CONCATENATE(N1,"、",M2),M2))</f>
        <v>社会保障</v>
      </c>
      <c r="O2" s="13"/>
      <c r="P2" s="12" t="s">
        <v>74</v>
      </c>
      <c r="Q2" s="17" t="s">
        <v>737</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737</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c r="A10" s="14" t="s">
        <v>324</v>
      </c>
      <c r="B10" s="15"/>
      <c r="C10" s="13" t="str">
        <f t="shared" si="0"/>
        <v/>
      </c>
      <c r="D10" s="13" t="str">
        <f t="shared" si="8"/>
        <v/>
      </c>
      <c r="F10" s="18" t="s">
        <v>117</v>
      </c>
      <c r="G10" s="17"/>
      <c r="H10" s="13" t="str">
        <f t="shared" si="1"/>
        <v/>
      </c>
      <c r="I10" s="13" t="str">
        <f t="shared" si="5"/>
        <v/>
      </c>
      <c r="K10" s="14" t="s">
        <v>328</v>
      </c>
      <c r="L10" s="15"/>
      <c r="M10" s="13" t="str">
        <f t="shared" si="2"/>
        <v/>
      </c>
      <c r="N10" s="13" t="str">
        <f t="shared" si="6"/>
        <v>社会保障</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c r="A14" s="14" t="s">
        <v>96</v>
      </c>
      <c r="B14" s="15"/>
      <c r="C14" s="13" t="str">
        <f t="shared" si="9"/>
        <v/>
      </c>
      <c r="D14" s="13" t="str">
        <f t="shared" si="8"/>
        <v/>
      </c>
      <c r="F14" s="18" t="s">
        <v>121</v>
      </c>
      <c r="G14" s="17" t="s">
        <v>737</v>
      </c>
      <c r="H14" s="13" t="str">
        <f t="shared" si="1"/>
        <v>労働保険特別会計雇用勘定</v>
      </c>
      <c r="I14" s="13" t="str">
        <f t="shared" si="5"/>
        <v>労働保険特別会計雇用勘定</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c r="A24" s="88" t="s">
        <v>401</v>
      </c>
      <c r="B24" s="15"/>
      <c r="C24" s="13" t="str">
        <f t="shared" si="9"/>
        <v/>
      </c>
      <c r="D24" s="13" t="str">
        <f>IF(C24="",D23,IF(D23&lt;&gt;"",CONCATENATE(D23,"、",C24),C24))</f>
        <v/>
      </c>
      <c r="F24" s="18" t="s">
        <v>406</v>
      </c>
      <c r="G24" s="17"/>
      <c r="H24" s="13" t="str">
        <f t="shared" si="1"/>
        <v/>
      </c>
      <c r="I24" s="13" t="str">
        <f t="shared" si="5"/>
        <v>労働保険特別会計雇用勘定</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c r="A25" s="90"/>
      <c r="B25" s="89"/>
      <c r="F25" s="18" t="s">
        <v>130</v>
      </c>
      <c r="G25" s="17"/>
      <c r="H25" s="13" t="str">
        <f t="shared" si="1"/>
        <v/>
      </c>
      <c r="I25" s="13" t="str">
        <f t="shared" si="5"/>
        <v>労働保険特別会計雇用勘定</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c r="A26" s="87"/>
      <c r="B26" s="86"/>
      <c r="F26" s="18" t="s">
        <v>131</v>
      </c>
      <c r="G26" s="17"/>
      <c r="H26" s="13" t="str">
        <f t="shared" si="1"/>
        <v/>
      </c>
      <c r="I26" s="13" t="str">
        <f t="shared" si="5"/>
        <v>労働保険特別会計雇用勘定</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c r="A27" s="13" t="str">
        <f>IF(D24="", "-", D24)</f>
        <v>-</v>
      </c>
      <c r="B27" s="13"/>
      <c r="F27" s="18" t="s">
        <v>132</v>
      </c>
      <c r="G27" s="17"/>
      <c r="H27" s="13" t="str">
        <f t="shared" si="1"/>
        <v/>
      </c>
      <c r="I27" s="13" t="str">
        <f t="shared" si="5"/>
        <v>労働保険特別会計雇用勘定</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c r="B28" s="13"/>
      <c r="F28" s="18" t="s">
        <v>133</v>
      </c>
      <c r="G28" s="17"/>
      <c r="H28" s="13" t="str">
        <f t="shared" si="1"/>
        <v/>
      </c>
      <c r="I28" s="13" t="str">
        <f t="shared" si="5"/>
        <v>労働保険特別会計雇用勘定</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c r="A29" s="13"/>
      <c r="B29" s="13"/>
      <c r="F29" s="18" t="s">
        <v>302</v>
      </c>
      <c r="G29" s="17"/>
      <c r="H29" s="13" t="str">
        <f t="shared" si="1"/>
        <v/>
      </c>
      <c r="I29" s="13" t="str">
        <f t="shared" si="5"/>
        <v>労働保険特別会計雇用勘定</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c r="A30" s="13"/>
      <c r="B30" s="13"/>
      <c r="F30" s="18" t="s">
        <v>303</v>
      </c>
      <c r="G30" s="17"/>
      <c r="H30" s="13" t="str">
        <f t="shared" si="1"/>
        <v/>
      </c>
      <c r="I30" s="13" t="str">
        <f t="shared" si="5"/>
        <v>労働保険特別会計雇用勘定</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c r="A31" s="13"/>
      <c r="B31" s="13"/>
      <c r="F31" s="18" t="s">
        <v>304</v>
      </c>
      <c r="G31" s="17"/>
      <c r="H31" s="13" t="str">
        <f t="shared" si="1"/>
        <v/>
      </c>
      <c r="I31" s="13" t="str">
        <f t="shared" si="5"/>
        <v>労働保険特別会計雇用勘定</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c r="A32" s="13"/>
      <c r="B32" s="13"/>
      <c r="F32" s="18" t="s">
        <v>305</v>
      </c>
      <c r="G32" s="17"/>
      <c r="H32" s="13" t="str">
        <f t="shared" si="1"/>
        <v/>
      </c>
      <c r="I32" s="13" t="str">
        <f t="shared" si="5"/>
        <v>労働保険特別会計雇用勘定</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労働保険特別会計雇用勘定</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c r="A34" s="13"/>
      <c r="B34" s="13"/>
      <c r="F34" s="18" t="s">
        <v>307</v>
      </c>
      <c r="G34" s="17"/>
      <c r="H34" s="13" t="str">
        <f t="shared" si="1"/>
        <v/>
      </c>
      <c r="I34" s="13" t="str">
        <f t="shared" si="5"/>
        <v>労働保険特別会計雇用勘定</v>
      </c>
      <c r="K34" s="13"/>
      <c r="L34" s="13"/>
      <c r="O34" s="13"/>
      <c r="P34" s="13"/>
      <c r="Q34" s="19"/>
      <c r="T34" s="13"/>
      <c r="U34" s="32" t="s">
        <v>693</v>
      </c>
      <c r="Y34" s="32" t="s">
        <v>445</v>
      </c>
      <c r="Z34" s="32" t="s">
        <v>576</v>
      </c>
      <c r="AB34" s="31"/>
      <c r="AC34" s="31"/>
      <c r="AD34" s="31"/>
      <c r="AE34" s="31"/>
      <c r="AF34" s="30"/>
      <c r="AK34" s="51" t="str">
        <f t="shared" si="7"/>
        <v>g</v>
      </c>
    </row>
    <row r="35" spans="1:37" ht="13.5" customHeight="1">
      <c r="A35" s="13"/>
      <c r="B35" s="13"/>
      <c r="F35" s="18" t="s">
        <v>308</v>
      </c>
      <c r="G35" s="17"/>
      <c r="H35" s="13" t="str">
        <f t="shared" si="1"/>
        <v/>
      </c>
      <c r="I35" s="13" t="str">
        <f t="shared" si="5"/>
        <v>労働保険特別会計雇用勘定</v>
      </c>
      <c r="K35" s="13"/>
      <c r="L35" s="13"/>
      <c r="O35" s="13"/>
      <c r="P35" s="13"/>
      <c r="Q35" s="19"/>
      <c r="T35" s="13"/>
      <c r="Y35" s="32" t="s">
        <v>446</v>
      </c>
      <c r="Z35" s="32" t="s">
        <v>577</v>
      </c>
      <c r="AC35" s="31"/>
      <c r="AF35" s="30"/>
      <c r="AK35" s="51" t="str">
        <f t="shared" si="7"/>
        <v>h</v>
      </c>
    </row>
    <row r="36" spans="1:37" ht="13.5" customHeight="1">
      <c r="A36" s="13"/>
      <c r="B36" s="13"/>
      <c r="F36" s="18" t="s">
        <v>309</v>
      </c>
      <c r="G36" s="17"/>
      <c r="H36" s="13" t="str">
        <f t="shared" si="1"/>
        <v/>
      </c>
      <c r="I36" s="13" t="str">
        <f t="shared" si="5"/>
        <v>労働保険特別会計雇用勘定</v>
      </c>
      <c r="K36" s="13"/>
      <c r="L36" s="13"/>
      <c r="O36" s="13"/>
      <c r="P36" s="13"/>
      <c r="Q36" s="19"/>
      <c r="T36" s="13"/>
      <c r="U36" s="32" t="s">
        <v>694</v>
      </c>
      <c r="Y36" s="32" t="s">
        <v>447</v>
      </c>
      <c r="Z36" s="32" t="s">
        <v>578</v>
      </c>
      <c r="AF36" s="30"/>
      <c r="AK36" s="51" t="str">
        <f t="shared" si="7"/>
        <v>i</v>
      </c>
    </row>
    <row r="37" spans="1:37" ht="13.5" customHeight="1">
      <c r="A37" s="13"/>
      <c r="B37" s="13"/>
      <c r="F37" s="13"/>
      <c r="G37" s="19"/>
      <c r="H37" s="13" t="str">
        <f t="shared" si="1"/>
        <v/>
      </c>
      <c r="I37" s="13" t="str">
        <f t="shared" si="5"/>
        <v>労働保険特別会計雇用勘定</v>
      </c>
      <c r="K37" s="13"/>
      <c r="L37" s="13"/>
      <c r="O37" s="13"/>
      <c r="P37" s="13"/>
      <c r="Q37" s="19"/>
      <c r="T37" s="13"/>
      <c r="U37" s="32"/>
      <c r="Y37" s="32" t="s">
        <v>448</v>
      </c>
      <c r="Z37" s="32" t="s">
        <v>579</v>
      </c>
      <c r="AF37" s="30"/>
      <c r="AK37" s="51" t="str">
        <f t="shared" si="7"/>
        <v>j</v>
      </c>
    </row>
    <row r="38" spans="1:37">
      <c r="A38" s="13"/>
      <c r="B38" s="13"/>
      <c r="F38" s="13"/>
      <c r="G38" s="19"/>
      <c r="K38" s="13"/>
      <c r="L38" s="13"/>
      <c r="O38" s="13"/>
      <c r="P38" s="13"/>
      <c r="Q38" s="19"/>
      <c r="T38" s="13"/>
      <c r="U38" s="32" t="s">
        <v>385</v>
      </c>
      <c r="Y38" s="32" t="s">
        <v>449</v>
      </c>
      <c r="Z38" s="32" t="s">
        <v>580</v>
      </c>
      <c r="AF38" s="30"/>
      <c r="AK38" s="51" t="str">
        <f t="shared" si="7"/>
        <v>k</v>
      </c>
    </row>
    <row r="39" spans="1:37">
      <c r="A39" s="13"/>
      <c r="B39" s="13"/>
      <c r="F39" s="13" t="str">
        <f>I37</f>
        <v>労働保険特別会計雇用勘定</v>
      </c>
      <c r="G39" s="19"/>
      <c r="K39" s="13"/>
      <c r="L39" s="13"/>
      <c r="O39" s="13"/>
      <c r="P39" s="13"/>
      <c r="Q39" s="19"/>
      <c r="T39" s="13"/>
      <c r="U39" s="32" t="s">
        <v>395</v>
      </c>
      <c r="Y39" s="32" t="s">
        <v>450</v>
      </c>
      <c r="Z39" s="32" t="s">
        <v>581</v>
      </c>
      <c r="AF39" s="30"/>
      <c r="AK39" s="51" t="str">
        <f t="shared" si="7"/>
        <v>l</v>
      </c>
    </row>
    <row r="40" spans="1:37">
      <c r="A40" s="13"/>
      <c r="B40" s="13"/>
      <c r="F40" s="13"/>
      <c r="G40" s="19"/>
      <c r="K40" s="13"/>
      <c r="L40" s="13"/>
      <c r="O40" s="13"/>
      <c r="P40" s="13"/>
      <c r="Q40" s="19"/>
      <c r="T40" s="13"/>
      <c r="Y40" s="32" t="s">
        <v>451</v>
      </c>
      <c r="Z40" s="32" t="s">
        <v>582</v>
      </c>
      <c r="AF40" s="30"/>
      <c r="AK40" s="51" t="str">
        <f t="shared" si="7"/>
        <v>m</v>
      </c>
    </row>
    <row r="41" spans="1:37">
      <c r="A41" s="13"/>
      <c r="B41" s="13"/>
      <c r="F41" s="13"/>
      <c r="G41" s="19"/>
      <c r="K41" s="13"/>
      <c r="L41" s="13"/>
      <c r="O41" s="13"/>
      <c r="P41" s="13"/>
      <c r="Q41" s="19"/>
      <c r="T41" s="13"/>
      <c r="Y41" s="32" t="s">
        <v>452</v>
      </c>
      <c r="Z41" s="32" t="s">
        <v>583</v>
      </c>
      <c r="AF41" s="30"/>
      <c r="AK41" s="51" t="str">
        <f t="shared" si="7"/>
        <v>n</v>
      </c>
    </row>
    <row r="42" spans="1:37">
      <c r="A42" s="13"/>
      <c r="B42" s="13"/>
      <c r="F42" s="13"/>
      <c r="G42" s="19"/>
      <c r="K42" s="13"/>
      <c r="L42" s="13"/>
      <c r="O42" s="13"/>
      <c r="P42" s="13"/>
      <c r="Q42" s="19"/>
      <c r="T42" s="13"/>
      <c r="Y42" s="32" t="s">
        <v>453</v>
      </c>
      <c r="Z42" s="32" t="s">
        <v>584</v>
      </c>
      <c r="AF42" s="30"/>
      <c r="AK42" s="51" t="str">
        <f t="shared" si="7"/>
        <v>o</v>
      </c>
    </row>
    <row r="43" spans="1:37">
      <c r="A43" s="13"/>
      <c r="B43" s="13"/>
      <c r="F43" s="13"/>
      <c r="G43" s="19"/>
      <c r="K43" s="13"/>
      <c r="L43" s="13"/>
      <c r="O43" s="13"/>
      <c r="P43" s="13"/>
      <c r="Q43" s="19"/>
      <c r="T43" s="13"/>
      <c r="Y43" s="32" t="s">
        <v>454</v>
      </c>
      <c r="Z43" s="32" t="s">
        <v>585</v>
      </c>
      <c r="AF43" s="30"/>
      <c r="AK43" s="51" t="str">
        <f t="shared" si="7"/>
        <v>p</v>
      </c>
    </row>
    <row r="44" spans="1:37">
      <c r="A44" s="13"/>
      <c r="B44" s="13"/>
      <c r="F44" s="13"/>
      <c r="G44" s="19"/>
      <c r="K44" s="13"/>
      <c r="L44" s="13"/>
      <c r="O44" s="13"/>
      <c r="P44" s="13"/>
      <c r="Q44" s="19"/>
      <c r="T44" s="13"/>
      <c r="Y44" s="32" t="s">
        <v>455</v>
      </c>
      <c r="Z44" s="32" t="s">
        <v>586</v>
      </c>
      <c r="AF44" s="30"/>
      <c r="AK44" s="51" t="str">
        <f t="shared" si="7"/>
        <v>q</v>
      </c>
    </row>
    <row r="45" spans="1:37">
      <c r="A45" s="13"/>
      <c r="B45" s="13"/>
      <c r="F45" s="13"/>
      <c r="G45" s="19"/>
      <c r="K45" s="13"/>
      <c r="L45" s="13"/>
      <c r="O45" s="13"/>
      <c r="P45" s="13"/>
      <c r="Q45" s="19"/>
      <c r="T45" s="13"/>
      <c r="Y45" s="32" t="s">
        <v>456</v>
      </c>
      <c r="Z45" s="32" t="s">
        <v>587</v>
      </c>
      <c r="AF45" s="30"/>
      <c r="AK45" s="51" t="str">
        <f t="shared" si="7"/>
        <v>r</v>
      </c>
    </row>
    <row r="46" spans="1:37">
      <c r="A46" s="13"/>
      <c r="B46" s="13"/>
      <c r="F46" s="13"/>
      <c r="G46" s="19"/>
      <c r="K46" s="13"/>
      <c r="L46" s="13"/>
      <c r="O46" s="13"/>
      <c r="P46" s="13"/>
      <c r="Q46" s="19"/>
      <c r="T46" s="13"/>
      <c r="Y46" s="32" t="s">
        <v>457</v>
      </c>
      <c r="Z46" s="32" t="s">
        <v>588</v>
      </c>
      <c r="AF46" s="30"/>
      <c r="AK46" s="51" t="str">
        <f t="shared" si="7"/>
        <v>s</v>
      </c>
    </row>
    <row r="47" spans="1:37">
      <c r="A47" s="13"/>
      <c r="B47" s="13"/>
      <c r="F47" s="13"/>
      <c r="G47" s="19"/>
      <c r="K47" s="13"/>
      <c r="L47" s="13"/>
      <c r="O47" s="13"/>
      <c r="P47" s="13"/>
      <c r="Q47" s="19"/>
      <c r="T47" s="13"/>
      <c r="Y47" s="32" t="s">
        <v>458</v>
      </c>
      <c r="Z47" s="32" t="s">
        <v>589</v>
      </c>
      <c r="AF47" s="30"/>
      <c r="AK47" s="51" t="str">
        <f t="shared" si="7"/>
        <v>t</v>
      </c>
    </row>
    <row r="48" spans="1:37">
      <c r="A48" s="13"/>
      <c r="B48" s="13"/>
      <c r="F48" s="13"/>
      <c r="G48" s="19"/>
      <c r="K48" s="13"/>
      <c r="L48" s="13"/>
      <c r="O48" s="13"/>
      <c r="P48" s="13"/>
      <c r="Q48" s="19"/>
      <c r="T48" s="13"/>
      <c r="Y48" s="32" t="s">
        <v>459</v>
      </c>
      <c r="Z48" s="32" t="s">
        <v>590</v>
      </c>
      <c r="AF48" s="30"/>
      <c r="AK48" s="51" t="str">
        <f t="shared" si="7"/>
        <v>u</v>
      </c>
    </row>
    <row r="49" spans="1:37">
      <c r="A49" s="13"/>
      <c r="B49" s="13"/>
      <c r="F49" s="13"/>
      <c r="G49" s="19"/>
      <c r="K49" s="13"/>
      <c r="L49" s="13"/>
      <c r="O49" s="13"/>
      <c r="P49" s="13"/>
      <c r="Q49" s="19"/>
      <c r="T49" s="13"/>
      <c r="Y49" s="32" t="s">
        <v>460</v>
      </c>
      <c r="Z49" s="32" t="s">
        <v>591</v>
      </c>
      <c r="AF49" s="30"/>
      <c r="AK49" s="51" t="str">
        <f t="shared" si="7"/>
        <v>v</v>
      </c>
    </row>
    <row r="50" spans="1:37">
      <c r="A50" s="13"/>
      <c r="B50" s="13"/>
      <c r="F50" s="13"/>
      <c r="G50" s="19"/>
      <c r="K50" s="13"/>
      <c r="L50" s="13"/>
      <c r="O50" s="13"/>
      <c r="P50" s="13"/>
      <c r="Q50" s="19"/>
      <c r="T50" s="13"/>
      <c r="Y50" s="32" t="s">
        <v>461</v>
      </c>
      <c r="Z50" s="32" t="s">
        <v>592</v>
      </c>
      <c r="AF50" s="30"/>
    </row>
    <row r="51" spans="1:37">
      <c r="A51" s="13"/>
      <c r="B51" s="13"/>
      <c r="F51" s="13"/>
      <c r="G51" s="19"/>
      <c r="K51" s="13"/>
      <c r="L51" s="13"/>
      <c r="O51" s="13"/>
      <c r="P51" s="13"/>
      <c r="Q51" s="19"/>
      <c r="T51" s="13"/>
      <c r="Y51" s="32" t="s">
        <v>462</v>
      </c>
      <c r="Z51" s="32" t="s">
        <v>593</v>
      </c>
      <c r="AF51" s="30"/>
    </row>
    <row r="52" spans="1:37">
      <c r="A52" s="13"/>
      <c r="B52" s="13"/>
      <c r="F52" s="13"/>
      <c r="G52" s="19"/>
      <c r="K52" s="13"/>
      <c r="L52" s="13"/>
      <c r="O52" s="13"/>
      <c r="P52" s="13"/>
      <c r="Q52" s="19"/>
      <c r="T52" s="13"/>
      <c r="Y52" s="32" t="s">
        <v>463</v>
      </c>
      <c r="Z52" s="32" t="s">
        <v>594</v>
      </c>
      <c r="AF52" s="30"/>
    </row>
    <row r="53" spans="1:37">
      <c r="A53" s="13"/>
      <c r="B53" s="13"/>
      <c r="F53" s="13"/>
      <c r="G53" s="19"/>
      <c r="K53" s="13"/>
      <c r="L53" s="13"/>
      <c r="O53" s="13"/>
      <c r="P53" s="13"/>
      <c r="Q53" s="19"/>
      <c r="T53" s="13"/>
      <c r="Y53" s="32" t="s">
        <v>464</v>
      </c>
      <c r="Z53" s="32" t="s">
        <v>595</v>
      </c>
      <c r="AF53" s="30"/>
    </row>
    <row r="54" spans="1:37">
      <c r="A54" s="13"/>
      <c r="B54" s="13"/>
      <c r="F54" s="13"/>
      <c r="G54" s="19"/>
      <c r="K54" s="13"/>
      <c r="L54" s="13"/>
      <c r="O54" s="13"/>
      <c r="P54" s="20"/>
      <c r="Q54" s="19"/>
      <c r="T54" s="13"/>
      <c r="Y54" s="32" t="s">
        <v>465</v>
      </c>
      <c r="Z54" s="32" t="s">
        <v>596</v>
      </c>
      <c r="AF54" s="30"/>
    </row>
    <row r="55" spans="1:37">
      <c r="A55" s="13"/>
      <c r="B55" s="13"/>
      <c r="F55" s="13"/>
      <c r="G55" s="19"/>
      <c r="K55" s="13"/>
      <c r="L55" s="13"/>
      <c r="O55" s="13"/>
      <c r="P55" s="13"/>
      <c r="Q55" s="19"/>
      <c r="T55" s="13"/>
      <c r="Y55" s="32" t="s">
        <v>466</v>
      </c>
      <c r="Z55" s="32" t="s">
        <v>597</v>
      </c>
      <c r="AF55" s="30"/>
    </row>
    <row r="56" spans="1:37">
      <c r="A56" s="13"/>
      <c r="B56" s="13"/>
      <c r="F56" s="13"/>
      <c r="G56" s="19"/>
      <c r="K56" s="13"/>
      <c r="L56" s="13"/>
      <c r="O56" s="13"/>
      <c r="P56" s="13"/>
      <c r="Q56" s="19"/>
      <c r="T56" s="13"/>
      <c r="Y56" s="32" t="s">
        <v>467</v>
      </c>
      <c r="Z56" s="32" t="s">
        <v>598</v>
      </c>
      <c r="AF56" s="30"/>
    </row>
    <row r="57" spans="1:37">
      <c r="A57" s="13"/>
      <c r="B57" s="13"/>
      <c r="F57" s="13"/>
      <c r="G57" s="19"/>
      <c r="K57" s="13"/>
      <c r="L57" s="13"/>
      <c r="O57" s="13"/>
      <c r="P57" s="13"/>
      <c r="Q57" s="19"/>
      <c r="T57" s="13"/>
      <c r="Y57" s="32" t="s">
        <v>468</v>
      </c>
      <c r="Z57" s="32" t="s">
        <v>599</v>
      </c>
      <c r="AF57" s="30"/>
    </row>
    <row r="58" spans="1:37">
      <c r="A58" s="13"/>
      <c r="B58" s="13"/>
      <c r="F58" s="13"/>
      <c r="G58" s="19"/>
      <c r="K58" s="13"/>
      <c r="L58" s="13"/>
      <c r="O58" s="13"/>
      <c r="P58" s="13"/>
      <c r="Q58" s="19"/>
      <c r="T58" s="13"/>
      <c r="Y58" s="32" t="s">
        <v>469</v>
      </c>
      <c r="Z58" s="32" t="s">
        <v>600</v>
      </c>
      <c r="AF58" s="30"/>
    </row>
    <row r="59" spans="1:37">
      <c r="A59" s="13"/>
      <c r="B59" s="13"/>
      <c r="F59" s="13"/>
      <c r="G59" s="19"/>
      <c r="K59" s="13"/>
      <c r="L59" s="13"/>
      <c r="O59" s="13"/>
      <c r="P59" s="13"/>
      <c r="Q59" s="19"/>
      <c r="T59" s="13"/>
      <c r="Y59" s="32" t="s">
        <v>470</v>
      </c>
      <c r="Z59" s="32" t="s">
        <v>601</v>
      </c>
      <c r="AF59" s="30"/>
    </row>
    <row r="60" spans="1:37">
      <c r="A60" s="13"/>
      <c r="B60" s="13"/>
      <c r="F60" s="13"/>
      <c r="G60" s="19"/>
      <c r="K60" s="13"/>
      <c r="L60" s="13"/>
      <c r="O60" s="13"/>
      <c r="P60" s="13"/>
      <c r="Q60" s="19"/>
      <c r="T60" s="13"/>
      <c r="Y60" s="32" t="s">
        <v>471</v>
      </c>
      <c r="Z60" s="32" t="s">
        <v>602</v>
      </c>
      <c r="AF60" s="30"/>
    </row>
    <row r="61" spans="1:37">
      <c r="A61" s="13"/>
      <c r="B61" s="13"/>
      <c r="F61" s="13"/>
      <c r="G61" s="19"/>
      <c r="K61" s="13"/>
      <c r="L61" s="13"/>
      <c r="O61" s="13"/>
      <c r="P61" s="13"/>
      <c r="Q61" s="19"/>
      <c r="T61" s="13"/>
      <c r="Y61" s="32" t="s">
        <v>472</v>
      </c>
      <c r="Z61" s="32" t="s">
        <v>603</v>
      </c>
      <c r="AF61" s="30"/>
    </row>
    <row r="62" spans="1:37">
      <c r="A62" s="13"/>
      <c r="B62" s="13"/>
      <c r="F62" s="13"/>
      <c r="G62" s="19"/>
      <c r="K62" s="13"/>
      <c r="L62" s="13"/>
      <c r="O62" s="13"/>
      <c r="P62" s="13"/>
      <c r="Q62" s="19"/>
      <c r="T62" s="13"/>
      <c r="Y62" s="32" t="s">
        <v>473</v>
      </c>
      <c r="Z62" s="32" t="s">
        <v>604</v>
      </c>
      <c r="AF62" s="30"/>
    </row>
    <row r="63" spans="1:37">
      <c r="A63" s="13"/>
      <c r="B63" s="13"/>
      <c r="F63" s="13"/>
      <c r="G63" s="19"/>
      <c r="K63" s="13"/>
      <c r="L63" s="13"/>
      <c r="O63" s="13"/>
      <c r="P63" s="13"/>
      <c r="Q63" s="19"/>
      <c r="T63" s="13"/>
      <c r="Y63" s="32" t="s">
        <v>474</v>
      </c>
      <c r="Z63" s="32" t="s">
        <v>605</v>
      </c>
      <c r="AF63" s="30"/>
    </row>
    <row r="64" spans="1:37">
      <c r="A64" s="13"/>
      <c r="B64" s="13"/>
      <c r="F64" s="13"/>
      <c r="G64" s="19"/>
      <c r="K64" s="13"/>
      <c r="L64" s="13"/>
      <c r="O64" s="13"/>
      <c r="P64" s="13"/>
      <c r="Q64" s="19"/>
      <c r="T64" s="13"/>
      <c r="Y64" s="32" t="s">
        <v>475</v>
      </c>
      <c r="Z64" s="32" t="s">
        <v>606</v>
      </c>
      <c r="AF64" s="30"/>
    </row>
    <row r="65" spans="1:32">
      <c r="A65" s="13"/>
      <c r="B65" s="13"/>
      <c r="F65" s="13"/>
      <c r="G65" s="19"/>
      <c r="K65" s="13"/>
      <c r="L65" s="13"/>
      <c r="O65" s="13"/>
      <c r="P65" s="13"/>
      <c r="Q65" s="19"/>
      <c r="T65" s="13"/>
      <c r="Y65" s="32" t="s">
        <v>476</v>
      </c>
      <c r="Z65" s="32" t="s">
        <v>607</v>
      </c>
      <c r="AF65" s="30"/>
    </row>
    <row r="66" spans="1:32">
      <c r="A66" s="13"/>
      <c r="B66" s="13"/>
      <c r="F66" s="13"/>
      <c r="G66" s="19"/>
      <c r="K66" s="13"/>
      <c r="L66" s="13"/>
      <c r="O66" s="13"/>
      <c r="P66" s="13"/>
      <c r="Q66" s="19"/>
      <c r="T66" s="13"/>
      <c r="Y66" s="32" t="s">
        <v>71</v>
      </c>
      <c r="Z66" s="32" t="s">
        <v>608</v>
      </c>
      <c r="AF66" s="30"/>
    </row>
    <row r="67" spans="1:32">
      <c r="A67" s="13"/>
      <c r="B67" s="13"/>
      <c r="F67" s="13"/>
      <c r="G67" s="19"/>
      <c r="K67" s="13"/>
      <c r="L67" s="13"/>
      <c r="O67" s="13"/>
      <c r="P67" s="13"/>
      <c r="Q67" s="19"/>
      <c r="T67" s="13"/>
      <c r="Y67" s="32" t="s">
        <v>477</v>
      </c>
      <c r="Z67" s="32" t="s">
        <v>609</v>
      </c>
      <c r="AF67" s="30"/>
    </row>
    <row r="68" spans="1:32">
      <c r="A68" s="13"/>
      <c r="B68" s="13"/>
      <c r="F68" s="13"/>
      <c r="G68" s="19"/>
      <c r="K68" s="13"/>
      <c r="L68" s="13"/>
      <c r="O68" s="13"/>
      <c r="P68" s="13"/>
      <c r="Q68" s="19"/>
      <c r="T68" s="13"/>
      <c r="Y68" s="32" t="s">
        <v>478</v>
      </c>
      <c r="Z68" s="32" t="s">
        <v>610</v>
      </c>
      <c r="AF68" s="30"/>
    </row>
    <row r="69" spans="1:32">
      <c r="A69" s="13"/>
      <c r="B69" s="13"/>
      <c r="F69" s="13"/>
      <c r="G69" s="19"/>
      <c r="K69" s="13"/>
      <c r="L69" s="13"/>
      <c r="O69" s="13"/>
      <c r="P69" s="13"/>
      <c r="Q69" s="19"/>
      <c r="T69" s="13"/>
      <c r="Y69" s="32" t="s">
        <v>479</v>
      </c>
      <c r="Z69" s="32" t="s">
        <v>611</v>
      </c>
      <c r="AF69" s="30"/>
    </row>
    <row r="70" spans="1:32">
      <c r="A70" s="13"/>
      <c r="B70" s="13"/>
      <c r="Y70" s="32" t="s">
        <v>480</v>
      </c>
      <c r="Z70" s="32" t="s">
        <v>612</v>
      </c>
    </row>
    <row r="71" spans="1:32">
      <c r="Y71" s="32" t="s">
        <v>481</v>
      </c>
      <c r="Z71" s="32" t="s">
        <v>613</v>
      </c>
    </row>
    <row r="72" spans="1:32">
      <c r="Y72" s="32" t="s">
        <v>482</v>
      </c>
      <c r="Z72" s="32" t="s">
        <v>614</v>
      </c>
    </row>
    <row r="73" spans="1:32">
      <c r="Y73" s="32" t="s">
        <v>483</v>
      </c>
      <c r="Z73" s="32" t="s">
        <v>615</v>
      </c>
    </row>
    <row r="74" spans="1:32">
      <c r="Y74" s="32" t="s">
        <v>484</v>
      </c>
      <c r="Z74" s="32" t="s">
        <v>616</v>
      </c>
    </row>
    <row r="75" spans="1:32">
      <c r="Y75" s="32" t="s">
        <v>485</v>
      </c>
      <c r="Z75" s="32" t="s">
        <v>617</v>
      </c>
    </row>
    <row r="76" spans="1:32">
      <c r="Y76" s="32" t="s">
        <v>486</v>
      </c>
      <c r="Z76" s="32" t="s">
        <v>618</v>
      </c>
    </row>
    <row r="77" spans="1:32">
      <c r="Y77" s="32" t="s">
        <v>487</v>
      </c>
      <c r="Z77" s="32" t="s">
        <v>619</v>
      </c>
    </row>
    <row r="78" spans="1:32">
      <c r="Y78" s="32" t="s">
        <v>488</v>
      </c>
      <c r="Z78" s="32" t="s">
        <v>620</v>
      </c>
    </row>
    <row r="79" spans="1:32">
      <c r="Y79" s="32" t="s">
        <v>489</v>
      </c>
      <c r="Z79" s="32" t="s">
        <v>621</v>
      </c>
    </row>
    <row r="80" spans="1:32">
      <c r="Y80" s="32" t="s">
        <v>490</v>
      </c>
      <c r="Z80" s="32" t="s">
        <v>622</v>
      </c>
    </row>
    <row r="81" spans="25:26">
      <c r="Y81" s="32" t="s">
        <v>491</v>
      </c>
      <c r="Z81" s="32" t="s">
        <v>623</v>
      </c>
    </row>
    <row r="82" spans="25:26">
      <c r="Y82" s="32" t="s">
        <v>492</v>
      </c>
      <c r="Z82" s="32" t="s">
        <v>624</v>
      </c>
    </row>
    <row r="83" spans="25:26">
      <c r="Y83" s="32" t="s">
        <v>493</v>
      </c>
      <c r="Z83" s="32" t="s">
        <v>625</v>
      </c>
    </row>
    <row r="84" spans="25:26">
      <c r="Y84" s="32" t="s">
        <v>494</v>
      </c>
      <c r="Z84" s="32" t="s">
        <v>626</v>
      </c>
    </row>
    <row r="85" spans="25:26">
      <c r="Y85" s="32" t="s">
        <v>495</v>
      </c>
      <c r="Z85" s="32" t="s">
        <v>627</v>
      </c>
    </row>
    <row r="86" spans="25:26">
      <c r="Y86" s="32" t="s">
        <v>496</v>
      </c>
      <c r="Z86" s="32" t="s">
        <v>628</v>
      </c>
    </row>
    <row r="87" spans="25:26">
      <c r="Y87" s="32" t="s">
        <v>497</v>
      </c>
      <c r="Z87" s="32" t="s">
        <v>629</v>
      </c>
    </row>
    <row r="88" spans="25:26">
      <c r="Y88" s="32" t="s">
        <v>498</v>
      </c>
      <c r="Z88" s="32" t="s">
        <v>630</v>
      </c>
    </row>
    <row r="89" spans="25:26">
      <c r="Y89" s="32" t="s">
        <v>499</v>
      </c>
      <c r="Z89" s="32" t="s">
        <v>631</v>
      </c>
    </row>
    <row r="90" spans="25:26">
      <c r="Y90" s="32" t="s">
        <v>500</v>
      </c>
      <c r="Z90" s="32" t="s">
        <v>632</v>
      </c>
    </row>
    <row r="91" spans="25:26">
      <c r="Y91" s="32" t="s">
        <v>501</v>
      </c>
      <c r="Z91" s="32" t="s">
        <v>633</v>
      </c>
    </row>
    <row r="92" spans="25:26">
      <c r="Y92" s="32" t="s">
        <v>502</v>
      </c>
      <c r="Z92" s="32" t="s">
        <v>634</v>
      </c>
    </row>
    <row r="93" spans="25:26">
      <c r="Y93" s="32" t="s">
        <v>503</v>
      </c>
      <c r="Z93" s="32" t="s">
        <v>635</v>
      </c>
    </row>
    <row r="94" spans="25:26">
      <c r="Y94" s="32" t="s">
        <v>504</v>
      </c>
      <c r="Z94" s="32" t="s">
        <v>636</v>
      </c>
    </row>
    <row r="95" spans="25:26">
      <c r="Y95" s="32" t="s">
        <v>505</v>
      </c>
      <c r="Z95" s="32" t="s">
        <v>637</v>
      </c>
    </row>
    <row r="96" spans="25:26">
      <c r="Y96" s="32" t="s">
        <v>407</v>
      </c>
      <c r="Z96" s="32" t="s">
        <v>638</v>
      </c>
    </row>
    <row r="97" spans="25:26">
      <c r="Y97" s="32" t="s">
        <v>506</v>
      </c>
      <c r="Z97" s="32" t="s">
        <v>639</v>
      </c>
    </row>
    <row r="98" spans="25:26">
      <c r="Y98" s="32" t="s">
        <v>507</v>
      </c>
      <c r="Z98" s="32" t="s">
        <v>640</v>
      </c>
    </row>
    <row r="99" spans="25:26">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346</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24"/>
      <c r="AA2" s="825"/>
      <c r="AB2" s="1026" t="s">
        <v>11</v>
      </c>
      <c r="AC2" s="1027"/>
      <c r="AD2" s="1028"/>
      <c r="AE2" s="1032" t="s">
        <v>387</v>
      </c>
      <c r="AF2" s="1032"/>
      <c r="AG2" s="1032"/>
      <c r="AH2" s="1032"/>
      <c r="AI2" s="1032" t="s">
        <v>409</v>
      </c>
      <c r="AJ2" s="1032"/>
      <c r="AK2" s="1032"/>
      <c r="AL2" s="556"/>
      <c r="AM2" s="1032" t="s">
        <v>506</v>
      </c>
      <c r="AN2" s="1032"/>
      <c r="AO2" s="1032"/>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346</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24"/>
      <c r="AA9" s="825"/>
      <c r="AB9" s="1026" t="s">
        <v>11</v>
      </c>
      <c r="AC9" s="1027"/>
      <c r="AD9" s="1028"/>
      <c r="AE9" s="1032" t="s">
        <v>387</v>
      </c>
      <c r="AF9" s="1032"/>
      <c r="AG9" s="1032"/>
      <c r="AH9" s="1032"/>
      <c r="AI9" s="1032" t="s">
        <v>409</v>
      </c>
      <c r="AJ9" s="1032"/>
      <c r="AK9" s="1032"/>
      <c r="AL9" s="556"/>
      <c r="AM9" s="1032" t="s">
        <v>506</v>
      </c>
      <c r="AN9" s="1032"/>
      <c r="AO9" s="1032"/>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346</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24"/>
      <c r="AA16" s="825"/>
      <c r="AB16" s="1026" t="s">
        <v>11</v>
      </c>
      <c r="AC16" s="1027"/>
      <c r="AD16" s="1028"/>
      <c r="AE16" s="1032" t="s">
        <v>387</v>
      </c>
      <c r="AF16" s="1032"/>
      <c r="AG16" s="1032"/>
      <c r="AH16" s="1032"/>
      <c r="AI16" s="1032" t="s">
        <v>409</v>
      </c>
      <c r="AJ16" s="1032"/>
      <c r="AK16" s="1032"/>
      <c r="AL16" s="556"/>
      <c r="AM16" s="1032" t="s">
        <v>506</v>
      </c>
      <c r="AN16" s="1032"/>
      <c r="AO16" s="1032"/>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346</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24"/>
      <c r="AA23" s="825"/>
      <c r="AB23" s="1026" t="s">
        <v>11</v>
      </c>
      <c r="AC23" s="1027"/>
      <c r="AD23" s="1028"/>
      <c r="AE23" s="1032" t="s">
        <v>387</v>
      </c>
      <c r="AF23" s="1032"/>
      <c r="AG23" s="1032"/>
      <c r="AH23" s="1032"/>
      <c r="AI23" s="1032" t="s">
        <v>409</v>
      </c>
      <c r="AJ23" s="1032"/>
      <c r="AK23" s="1032"/>
      <c r="AL23" s="556"/>
      <c r="AM23" s="1032" t="s">
        <v>506</v>
      </c>
      <c r="AN23" s="1032"/>
      <c r="AO23" s="1032"/>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346</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24"/>
      <c r="AA30" s="825"/>
      <c r="AB30" s="1026" t="s">
        <v>11</v>
      </c>
      <c r="AC30" s="1027"/>
      <c r="AD30" s="1028"/>
      <c r="AE30" s="1032" t="s">
        <v>387</v>
      </c>
      <c r="AF30" s="1032"/>
      <c r="AG30" s="1032"/>
      <c r="AH30" s="1032"/>
      <c r="AI30" s="1032" t="s">
        <v>409</v>
      </c>
      <c r="AJ30" s="1032"/>
      <c r="AK30" s="1032"/>
      <c r="AL30" s="556"/>
      <c r="AM30" s="1032" t="s">
        <v>506</v>
      </c>
      <c r="AN30" s="1032"/>
      <c r="AO30" s="1032"/>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346</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24"/>
      <c r="AA37" s="825"/>
      <c r="AB37" s="1026" t="s">
        <v>11</v>
      </c>
      <c r="AC37" s="1027"/>
      <c r="AD37" s="1028"/>
      <c r="AE37" s="1032" t="s">
        <v>387</v>
      </c>
      <c r="AF37" s="1032"/>
      <c r="AG37" s="1032"/>
      <c r="AH37" s="1032"/>
      <c r="AI37" s="1032" t="s">
        <v>409</v>
      </c>
      <c r="AJ37" s="1032"/>
      <c r="AK37" s="1032"/>
      <c r="AL37" s="556"/>
      <c r="AM37" s="1032" t="s">
        <v>506</v>
      </c>
      <c r="AN37" s="1032"/>
      <c r="AO37" s="1032"/>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346</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24"/>
      <c r="AA44" s="825"/>
      <c r="AB44" s="1026" t="s">
        <v>11</v>
      </c>
      <c r="AC44" s="1027"/>
      <c r="AD44" s="1028"/>
      <c r="AE44" s="1032" t="s">
        <v>387</v>
      </c>
      <c r="AF44" s="1032"/>
      <c r="AG44" s="1032"/>
      <c r="AH44" s="1032"/>
      <c r="AI44" s="1032" t="s">
        <v>409</v>
      </c>
      <c r="AJ44" s="1032"/>
      <c r="AK44" s="1032"/>
      <c r="AL44" s="556"/>
      <c r="AM44" s="1032" t="s">
        <v>506</v>
      </c>
      <c r="AN44" s="1032"/>
      <c r="AO44" s="1032"/>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346</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24"/>
      <c r="AA51" s="825"/>
      <c r="AB51" s="556" t="s">
        <v>11</v>
      </c>
      <c r="AC51" s="1027"/>
      <c r="AD51" s="1028"/>
      <c r="AE51" s="1032" t="s">
        <v>387</v>
      </c>
      <c r="AF51" s="1032"/>
      <c r="AG51" s="1032"/>
      <c r="AH51" s="1032"/>
      <c r="AI51" s="1032" t="s">
        <v>409</v>
      </c>
      <c r="AJ51" s="1032"/>
      <c r="AK51" s="1032"/>
      <c r="AL51" s="556"/>
      <c r="AM51" s="1032" t="s">
        <v>506</v>
      </c>
      <c r="AN51" s="1032"/>
      <c r="AO51" s="1032"/>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346</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24"/>
      <c r="AA58" s="825"/>
      <c r="AB58" s="1026" t="s">
        <v>11</v>
      </c>
      <c r="AC58" s="1027"/>
      <c r="AD58" s="1028"/>
      <c r="AE58" s="1032" t="s">
        <v>387</v>
      </c>
      <c r="AF58" s="1032"/>
      <c r="AG58" s="1032"/>
      <c r="AH58" s="1032"/>
      <c r="AI58" s="1032" t="s">
        <v>409</v>
      </c>
      <c r="AJ58" s="1032"/>
      <c r="AK58" s="1032"/>
      <c r="AL58" s="556"/>
      <c r="AM58" s="1032" t="s">
        <v>506</v>
      </c>
      <c r="AN58" s="1032"/>
      <c r="AO58" s="1032"/>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346</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24"/>
      <c r="AA65" s="825"/>
      <c r="AB65" s="1026" t="s">
        <v>11</v>
      </c>
      <c r="AC65" s="1027"/>
      <c r="AD65" s="1028"/>
      <c r="AE65" s="1032" t="s">
        <v>387</v>
      </c>
      <c r="AF65" s="1032"/>
      <c r="AG65" s="1032"/>
      <c r="AH65" s="1032"/>
      <c r="AI65" s="1032" t="s">
        <v>409</v>
      </c>
      <c r="AJ65" s="1032"/>
      <c r="AK65" s="1032"/>
      <c r="AL65" s="556"/>
      <c r="AM65" s="1032" t="s">
        <v>506</v>
      </c>
      <c r="AN65" s="1032"/>
      <c r="AO65" s="1032"/>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51" t="s">
        <v>28</v>
      </c>
      <c r="B2" s="1052"/>
      <c r="C2" s="1052"/>
      <c r="D2" s="1052"/>
      <c r="E2" s="1052"/>
      <c r="F2" s="1053"/>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c r="A3" s="1045"/>
      <c r="B3" s="1046"/>
      <c r="C3" s="1046"/>
      <c r="D3" s="1046"/>
      <c r="E3" s="1046"/>
      <c r="F3" s="1047"/>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45"/>
      <c r="B4" s="1046"/>
      <c r="C4" s="1046"/>
      <c r="D4" s="1046"/>
      <c r="E4" s="1046"/>
      <c r="F4" s="1047"/>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5"/>
      <c r="B14" s="1046"/>
      <c r="C14" s="1046"/>
      <c r="D14" s="1046"/>
      <c r="E14" s="1046"/>
      <c r="F14" s="1047"/>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c r="A16" s="1045"/>
      <c r="B16" s="1046"/>
      <c r="C16" s="1046"/>
      <c r="D16" s="1046"/>
      <c r="E16" s="1046"/>
      <c r="F16" s="1047"/>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45"/>
      <c r="B17" s="1046"/>
      <c r="C17" s="1046"/>
      <c r="D17" s="1046"/>
      <c r="E17" s="1046"/>
      <c r="F17" s="1047"/>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5"/>
      <c r="B27" s="1046"/>
      <c r="C27" s="1046"/>
      <c r="D27" s="1046"/>
      <c r="E27" s="1046"/>
      <c r="F27" s="104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c r="A29" s="1045"/>
      <c r="B29" s="1046"/>
      <c r="C29" s="1046"/>
      <c r="D29" s="1046"/>
      <c r="E29" s="1046"/>
      <c r="F29" s="1047"/>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45"/>
      <c r="B30" s="1046"/>
      <c r="C30" s="1046"/>
      <c r="D30" s="1046"/>
      <c r="E30" s="1046"/>
      <c r="F30" s="1047"/>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5"/>
      <c r="B40" s="1046"/>
      <c r="C40" s="1046"/>
      <c r="D40" s="1046"/>
      <c r="E40" s="1046"/>
      <c r="F40" s="104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c r="A42" s="1045"/>
      <c r="B42" s="1046"/>
      <c r="C42" s="1046"/>
      <c r="D42" s="1046"/>
      <c r="E42" s="1046"/>
      <c r="F42" s="1047"/>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45"/>
      <c r="B43" s="1046"/>
      <c r="C43" s="1046"/>
      <c r="D43" s="1046"/>
      <c r="E43" s="1046"/>
      <c r="F43" s="1047"/>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row r="55" spans="1:51" ht="30" customHeight="1">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c r="A56" s="1045"/>
      <c r="B56" s="1046"/>
      <c r="C56" s="1046"/>
      <c r="D56" s="1046"/>
      <c r="E56" s="1046"/>
      <c r="F56" s="1047"/>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45"/>
      <c r="B57" s="1046"/>
      <c r="C57" s="1046"/>
      <c r="D57" s="1046"/>
      <c r="E57" s="1046"/>
      <c r="F57" s="1047"/>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5"/>
      <c r="B67" s="1046"/>
      <c r="C67" s="1046"/>
      <c r="D67" s="1046"/>
      <c r="E67" s="1046"/>
      <c r="F67" s="104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c r="A69" s="1045"/>
      <c r="B69" s="1046"/>
      <c r="C69" s="1046"/>
      <c r="D69" s="1046"/>
      <c r="E69" s="1046"/>
      <c r="F69" s="1047"/>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45"/>
      <c r="B70" s="1046"/>
      <c r="C70" s="1046"/>
      <c r="D70" s="1046"/>
      <c r="E70" s="1046"/>
      <c r="F70" s="1047"/>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5"/>
      <c r="B80" s="1046"/>
      <c r="C80" s="1046"/>
      <c r="D80" s="1046"/>
      <c r="E80" s="1046"/>
      <c r="F80" s="104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c r="A82" s="1045"/>
      <c r="B82" s="1046"/>
      <c r="C82" s="1046"/>
      <c r="D82" s="1046"/>
      <c r="E82" s="1046"/>
      <c r="F82" s="1047"/>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45"/>
      <c r="B83" s="1046"/>
      <c r="C83" s="1046"/>
      <c r="D83" s="1046"/>
      <c r="E83" s="1046"/>
      <c r="F83" s="1047"/>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5"/>
      <c r="B93" s="1046"/>
      <c r="C93" s="1046"/>
      <c r="D93" s="1046"/>
      <c r="E93" s="1046"/>
      <c r="F93" s="104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c r="A95" s="1045"/>
      <c r="B95" s="1046"/>
      <c r="C95" s="1046"/>
      <c r="D95" s="1046"/>
      <c r="E95" s="1046"/>
      <c r="F95" s="1047"/>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45"/>
      <c r="B96" s="1046"/>
      <c r="C96" s="1046"/>
      <c r="D96" s="1046"/>
      <c r="E96" s="1046"/>
      <c r="F96" s="1047"/>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row r="108" spans="1:51" ht="30" customHeight="1">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c r="A109" s="1045"/>
      <c r="B109" s="1046"/>
      <c r="C109" s="1046"/>
      <c r="D109" s="1046"/>
      <c r="E109" s="1046"/>
      <c r="F109" s="1047"/>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45"/>
      <c r="B110" s="1046"/>
      <c r="C110" s="1046"/>
      <c r="D110" s="1046"/>
      <c r="E110" s="1046"/>
      <c r="F110" s="1047"/>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5"/>
      <c r="B120" s="1046"/>
      <c r="C120" s="1046"/>
      <c r="D120" s="1046"/>
      <c r="E120" s="1046"/>
      <c r="F120" s="104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c r="A122" s="1045"/>
      <c r="B122" s="1046"/>
      <c r="C122" s="1046"/>
      <c r="D122" s="1046"/>
      <c r="E122" s="1046"/>
      <c r="F122" s="1047"/>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45"/>
      <c r="B123" s="1046"/>
      <c r="C123" s="1046"/>
      <c r="D123" s="1046"/>
      <c r="E123" s="1046"/>
      <c r="F123" s="1047"/>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5"/>
      <c r="B133" s="1046"/>
      <c r="C133" s="1046"/>
      <c r="D133" s="1046"/>
      <c r="E133" s="1046"/>
      <c r="F133" s="104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c r="A135" s="1045"/>
      <c r="B135" s="1046"/>
      <c r="C135" s="1046"/>
      <c r="D135" s="1046"/>
      <c r="E135" s="1046"/>
      <c r="F135" s="1047"/>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45"/>
      <c r="B136" s="1046"/>
      <c r="C136" s="1046"/>
      <c r="D136" s="1046"/>
      <c r="E136" s="1046"/>
      <c r="F136" s="1047"/>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5"/>
      <c r="B146" s="1046"/>
      <c r="C146" s="1046"/>
      <c r="D146" s="1046"/>
      <c r="E146" s="1046"/>
      <c r="F146" s="104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c r="A148" s="1045"/>
      <c r="B148" s="1046"/>
      <c r="C148" s="1046"/>
      <c r="D148" s="1046"/>
      <c r="E148" s="1046"/>
      <c r="F148" s="1047"/>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45"/>
      <c r="B149" s="1046"/>
      <c r="C149" s="1046"/>
      <c r="D149" s="1046"/>
      <c r="E149" s="1046"/>
      <c r="F149" s="1047"/>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row r="161" spans="1:51" ht="30" customHeight="1">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c r="A162" s="1045"/>
      <c r="B162" s="1046"/>
      <c r="C162" s="1046"/>
      <c r="D162" s="1046"/>
      <c r="E162" s="1046"/>
      <c r="F162" s="1047"/>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45"/>
      <c r="B163" s="1046"/>
      <c r="C163" s="1046"/>
      <c r="D163" s="1046"/>
      <c r="E163" s="1046"/>
      <c r="F163" s="1047"/>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5"/>
      <c r="B173" s="1046"/>
      <c r="C173" s="1046"/>
      <c r="D173" s="1046"/>
      <c r="E173" s="1046"/>
      <c r="F173" s="104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c r="A175" s="1045"/>
      <c r="B175" s="1046"/>
      <c r="C175" s="1046"/>
      <c r="D175" s="1046"/>
      <c r="E175" s="1046"/>
      <c r="F175" s="1047"/>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45"/>
      <c r="B176" s="1046"/>
      <c r="C176" s="1046"/>
      <c r="D176" s="1046"/>
      <c r="E176" s="1046"/>
      <c r="F176" s="1047"/>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5"/>
      <c r="B186" s="1046"/>
      <c r="C186" s="1046"/>
      <c r="D186" s="1046"/>
      <c r="E186" s="1046"/>
      <c r="F186" s="104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c r="A188" s="1045"/>
      <c r="B188" s="1046"/>
      <c r="C188" s="1046"/>
      <c r="D188" s="1046"/>
      <c r="E188" s="1046"/>
      <c r="F188" s="1047"/>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45"/>
      <c r="B189" s="1046"/>
      <c r="C189" s="1046"/>
      <c r="D189" s="1046"/>
      <c r="E189" s="1046"/>
      <c r="F189" s="1047"/>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5"/>
      <c r="B199" s="1046"/>
      <c r="C199" s="1046"/>
      <c r="D199" s="1046"/>
      <c r="E199" s="1046"/>
      <c r="F199" s="104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c r="A201" s="1045"/>
      <c r="B201" s="1046"/>
      <c r="C201" s="1046"/>
      <c r="D201" s="1046"/>
      <c r="E201" s="1046"/>
      <c r="F201" s="1047"/>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45"/>
      <c r="B202" s="1046"/>
      <c r="C202" s="1046"/>
      <c r="D202" s="1046"/>
      <c r="E202" s="1046"/>
      <c r="F202" s="1047"/>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row r="214" spans="1:51" ht="30" customHeight="1">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c r="A215" s="1045"/>
      <c r="B215" s="1046"/>
      <c r="C215" s="1046"/>
      <c r="D215" s="1046"/>
      <c r="E215" s="1046"/>
      <c r="F215" s="1047"/>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45"/>
      <c r="B216" s="1046"/>
      <c r="C216" s="1046"/>
      <c r="D216" s="1046"/>
      <c r="E216" s="1046"/>
      <c r="F216" s="1047"/>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5"/>
      <c r="B226" s="1046"/>
      <c r="C226" s="1046"/>
      <c r="D226" s="1046"/>
      <c r="E226" s="1046"/>
      <c r="F226" s="104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c r="A228" s="1045"/>
      <c r="B228" s="1046"/>
      <c r="C228" s="1046"/>
      <c r="D228" s="1046"/>
      <c r="E228" s="1046"/>
      <c r="F228" s="1047"/>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45"/>
      <c r="B229" s="1046"/>
      <c r="C229" s="1046"/>
      <c r="D229" s="1046"/>
      <c r="E229" s="1046"/>
      <c r="F229" s="1047"/>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5"/>
      <c r="B239" s="1046"/>
      <c r="C239" s="1046"/>
      <c r="D239" s="1046"/>
      <c r="E239" s="1046"/>
      <c r="F239" s="104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c r="A241" s="1045"/>
      <c r="B241" s="1046"/>
      <c r="C241" s="1046"/>
      <c r="D241" s="1046"/>
      <c r="E241" s="1046"/>
      <c r="F241" s="1047"/>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45"/>
      <c r="B242" s="1046"/>
      <c r="C242" s="1046"/>
      <c r="D242" s="1046"/>
      <c r="E242" s="1046"/>
      <c r="F242" s="1047"/>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5"/>
      <c r="B252" s="1046"/>
      <c r="C252" s="1046"/>
      <c r="D252" s="1046"/>
      <c r="E252" s="1046"/>
      <c r="F252" s="104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c r="A254" s="1045"/>
      <c r="B254" s="1046"/>
      <c r="C254" s="1046"/>
      <c r="D254" s="1046"/>
      <c r="E254" s="1046"/>
      <c r="F254" s="1047"/>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45"/>
      <c r="B255" s="1046"/>
      <c r="C255" s="1046"/>
      <c r="D255" s="1046"/>
      <c r="E255" s="1046"/>
      <c r="F255" s="1047"/>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髙雄 智彦(takao-tomohiko)</dc:creator>
  <cp:lastModifiedBy>厚生労働省ネットワークシステム</cp:lastModifiedBy>
  <cp:lastPrinted>2021-08-23T09:01:09Z</cp:lastPrinted>
  <dcterms:created xsi:type="dcterms:W3CDTF">2012-03-13T00:50:25Z</dcterms:created>
  <dcterms:modified xsi:type="dcterms:W3CDTF">2021-08-26T10:19:17Z</dcterms:modified>
</cp:coreProperties>
</file>