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最終公表版）\厚労省分\レビューシート\点検対象外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32" authorId="0" shapeId="0">
      <text>
        <r>
          <rPr>
            <b/>
            <sz val="9"/>
            <color indexed="81"/>
            <rFont val="MS P ゴシック"/>
            <family val="3"/>
            <charset val="128"/>
          </rPr>
          <t>繰越分も実績に含んでいる（例年）
上限100%にすべきであれば修正します</t>
        </r>
      </text>
    </comment>
  </commentList>
</comments>
</file>

<file path=xl/sharedStrings.xml><?xml version="1.0" encoding="utf-8"?>
<sst xmlns="http://schemas.openxmlformats.org/spreadsheetml/2006/main" count="3065" uniqueCount="806">
  <si>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</si>
  <si>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</si>
  <si>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</si>
  <si>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</si>
  <si>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</si>
  <si>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</si>
  <si>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</si>
  <si>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</si>
  <si>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</si>
  <si>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</si>
  <si>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</si>
  <si>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</si>
  <si>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</si>
  <si>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</si>
  <si>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</si>
  <si>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</si>
  <si>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</si>
  <si>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</si>
  <si>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</si>
  <si>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</si>
  <si>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</si>
  <si>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</si>
  <si>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</si>
  <si>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</si>
  <si>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</si>
  <si>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</si>
  <si>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</si>
  <si>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</si>
  <si>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</si>
  <si>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</si>
  <si>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</si>
  <si>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</si>
  <si>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</si>
  <si>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</si>
  <si>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</si>
  <si>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</si>
  <si>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</si>
  <si>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</si>
  <si>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</si>
  <si>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</si>
  <si>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</si>
  <si>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</si>
  <si>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</si>
  <si>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</si>
  <si>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</si>
  <si>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</si>
  <si>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</si>
  <si>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</si>
  <si>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</si>
  <si>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</si>
  <si>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</si>
  <si>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</si>
  <si>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</si>
  <si>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</si>
  <si>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</si>
  <si>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</si>
  <si>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</si>
  <si>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</si>
  <si>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</si>
  <si>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</si>
  <si>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</si>
  <si>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</si>
  <si>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</si>
  <si>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</si>
  <si>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</si>
  <si>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</si>
  <si>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</si>
  <si>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</si>
  <si>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</si>
  <si>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</si>
  <si>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</si>
  <si>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</si>
  <si>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</si>
  <si>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</si>
  <si>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</si>
  <si>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</si>
  <si>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</si>
  <si>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</si>
  <si>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</si>
  <si>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</si>
  <si>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</si>
  <si>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</si>
  <si>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</si>
  <si>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</si>
  <si>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</si>
  <si>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</si>
  <si>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</si>
  <si>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</si>
  <si>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</si>
  <si>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</si>
  <si>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</si>
  <si>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</si>
  <si>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</si>
  <si>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</si>
  <si>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</si>
  <si>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</si>
  <si>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</si>
  <si>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</si>
  <si>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</si>
  <si>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</si>
  <si>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</si>
  <si>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</si>
  <si>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</si>
  <si>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</si>
  <si>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</si>
  <si>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</si>
  <si>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</si>
  <si>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</si>
  <si>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</si>
  <si>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</si>
  <si>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</si>
  <si>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</si>
  <si>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</si>
  <si>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</si>
  <si>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</si>
  <si>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</si>
  <si>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</si>
  <si>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</si>
  <si>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</si>
  <si>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</si>
  <si>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</si>
  <si>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</si>
  <si>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</si>
  <si>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</si>
  <si>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</si>
  <si>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</si>
  <si>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</si>
  <si>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</si>
  <si>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</si>
  <si>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</si>
  <si>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</si>
  <si>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</si>
  <si>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</si>
  <si>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</si>
  <si>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</si>
  <si>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</si>
  <si>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</si>
  <si>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</si>
  <si>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</si>
  <si>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</si>
  <si>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</si>
  <si>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</si>
  <si>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</si>
  <si>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</si>
  <si>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</si>
  <si>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</si>
  <si>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</si>
  <si>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</si>
  <si>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</si>
  <si>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</si>
  <si>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</si>
  <si>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</si>
  <si>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</si>
  <si>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</si>
  <si>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</si>
  <si>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</si>
  <si>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</si>
  <si>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</si>
  <si>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</si>
  <si>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</si>
  <si>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</si>
  <si>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</si>
  <si>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</si>
  <si>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</si>
  <si>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</si>
  <si>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</si>
  <si>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</si>
  <si>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</si>
  <si>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</si>
  <si>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</si>
  <si>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</si>
  <si>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</si>
  <si>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</si>
  <si>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</si>
  <si>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</si>
  <si>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</si>
  <si>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</si>
  <si>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</si>
  <si>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</si>
  <si>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</si>
  <si>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</si>
  <si>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</si>
  <si>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</si>
  <si>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</si>
  <si>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</si>
  <si>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</si>
  <si>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</si>
  <si>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</si>
  <si>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</si>
  <si>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</si>
  <si>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</si>
  <si>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</si>
  <si>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</si>
  <si>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</si>
  <si>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</si>
  <si>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</si>
  <si>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</si>
  <si>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</si>
  <si>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</si>
  <si>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</si>
  <si>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</si>
  <si>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</si>
  <si>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</si>
  <si>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</si>
  <si>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</si>
  <si>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</si>
  <si>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</si>
  <si>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</si>
  <si>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</si>
  <si>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</si>
  <si>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</si>
  <si>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</si>
  <si>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</si>
  <si>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</si>
  <si>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</si>
  <si>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</si>
  <si>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</si>
  <si>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</si>
  <si>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</si>
  <si>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</si>
  <si>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</si>
  <si>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</si>
  <si>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</si>
  <si>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</si>
  <si>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</si>
  <si>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</si>
  <si>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</si>
  <si>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</si>
  <si>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</si>
  <si>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</si>
  <si>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</si>
  <si>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</si>
  <si>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</si>
  <si>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</si>
  <si>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</si>
  <si>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</si>
  <si>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</si>
  <si>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</si>
  <si>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</si>
  <si>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</si>
  <si>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</si>
  <si>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</si>
  <si>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</si>
  <si>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</si>
  <si>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</si>
  <si>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</si>
  <si>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</si>
  <si>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</si>
  <si>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</si>
  <si>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</si>
  <si>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</si>
  <si>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</si>
  <si>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</si>
  <si>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</si>
  <si>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</si>
  <si>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</si>
  <si>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</si>
  <si>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</si>
  <si>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</si>
  <si>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</si>
  <si>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</si>
  <si>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</si>
  <si>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</si>
  <si>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</si>
  <si>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</si>
  <si>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</si>
  <si>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</si>
  <si>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</si>
  <si>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</si>
  <si>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</si>
  <si>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</si>
  <si>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</si>
  <si>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</si>
  <si>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</si>
  <si>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</si>
  <si>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</si>
  <si>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</si>
  <si>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</si>
  <si>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</si>
  <si>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</si>
  <si>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</si>
  <si>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</si>
  <si>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</si>
  <si>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</si>
  <si>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</si>
  <si>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</si>
  <si>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</si>
  <si>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</si>
  <si>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</si>
  <si>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</si>
  <si>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</si>
  <si>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</si>
  <si>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</si>
  <si>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</si>
  <si>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</si>
  <si>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</si>
  <si>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</si>
  <si>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</si>
  <si>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</si>
  <si>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</si>
  <si>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</si>
  <si>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</si>
  <si>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</si>
  <si>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</si>
  <si>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</si>
  <si>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</si>
  <si>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</si>
  <si>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</si>
  <si>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</si>
  <si>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</si>
  <si>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</si>
  <si>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</si>
  <si>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</si>
  <si>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</si>
  <si>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</si>
  <si>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</si>
  <si>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</si>
  <si>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</si>
  <si>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</si>
  <si>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</si>
  <si>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</si>
  <si>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</si>
  <si>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</si>
  <si>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</si>
  <si>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</si>
  <si>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</si>
  <si>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</si>
  <si>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</si>
  <si>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</si>
  <si>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</si>
  <si>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</si>
  <si>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</si>
  <si>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</si>
  <si>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</si>
  <si>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</si>
  <si>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</si>
  <si>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</si>
  <si>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</si>
  <si>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</si>
  <si>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</si>
  <si>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</si>
  <si>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</si>
  <si>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</si>
  <si>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</si>
  <si>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</si>
  <si>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</si>
  <si>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</si>
  <si>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</si>
  <si>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</si>
  <si>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</si>
  <si>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</si>
  <si>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</si>
  <si>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</si>
  <si>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</si>
  <si>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</si>
  <si>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</si>
  <si>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</si>
  <si>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</si>
  <si>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</si>
  <si>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</si>
  <si>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</si>
  <si>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</si>
  <si>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</si>
  <si>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</si>
  <si>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</si>
  <si>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</si>
  <si>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</si>
  <si>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</si>
  <si>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</si>
  <si>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</si>
  <si>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</si>
  <si>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</si>
  <si>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</si>
  <si>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</si>
  <si>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</si>
  <si>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</si>
  <si>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</si>
  <si>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</si>
  <si>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</si>
  <si>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</si>
  <si>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</si>
  <si>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</si>
  <si>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</si>
  <si>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</si>
  <si>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</si>
  <si>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</si>
  <si>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</si>
  <si>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</si>
  <si>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</si>
  <si>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</si>
  <si>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</si>
  <si>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</si>
  <si>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</si>
  <si>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</si>
  <si>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</si>
  <si>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</si>
  <si>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</si>
  <si>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</si>
  <si>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</si>
  <si>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</si>
  <si>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</si>
  <si>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</si>
  <si>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</si>
  <si>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</si>
  <si>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</si>
  <si>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</si>
  <si>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</si>
  <si>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</si>
  <si>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</si>
  <si>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</si>
  <si>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</si>
  <si>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</si>
  <si>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</si>
  <si>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</si>
  <si>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</si>
  <si>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</si>
  <si>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</si>
  <si>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</si>
  <si>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</si>
  <si>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</si>
  <si>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</si>
  <si>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</si>
  <si>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</si>
  <si>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</si>
  <si>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</si>
  <si>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</si>
  <si>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</si>
  <si>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</si>
  <si>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</si>
  <si>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</si>
  <si>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</si>
  <si>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</si>
  <si>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</si>
  <si>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</si>
  <si>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</si>
  <si>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</si>
  <si>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</si>
  <si>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</si>
  <si>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</si>
  <si>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</si>
  <si>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</si>
  <si>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</si>
  <si>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</si>
  <si>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</si>
  <si>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</si>
  <si>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</si>
  <si>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</si>
  <si>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</si>
  <si>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</si>
  <si>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</si>
  <si>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</si>
  <si>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</si>
  <si>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</si>
  <si>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</si>
  <si>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</si>
  <si>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</si>
  <si>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</si>
  <si>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</si>
  <si>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</si>
  <si>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</si>
  <si>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</si>
  <si>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</si>
  <si>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</si>
  <si>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</si>
  <si>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</si>
  <si>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</si>
  <si>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</si>
  <si>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</si>
  <si>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</si>
  <si>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</si>
  <si>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</si>
  <si>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</si>
  <si>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</si>
  <si>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</si>
  <si>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</si>
  <si>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</si>
  <si>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</si>
  <si>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</si>
  <si>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</si>
  <si>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</si>
  <si>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</si>
  <si>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</si>
  <si>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</si>
  <si>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</si>
  <si>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</si>
  <si>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</si>
  <si>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</si>
  <si>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</si>
  <si>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</si>
  <si>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</si>
  <si>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</si>
  <si>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</si>
  <si>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</si>
  <si>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</si>
  <si>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</si>
  <si>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</si>
  <si>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</si>
  <si>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</si>
  <si>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</si>
  <si>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</si>
  <si>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</si>
  <si>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</si>
  <si>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</si>
  <si>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</si>
  <si>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</si>
  <si>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</si>
  <si>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</si>
  <si>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</si>
  <si>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</si>
  <si>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</si>
  <si>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</si>
  <si>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</si>
  <si>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</si>
  <si>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</si>
  <si>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</si>
  <si>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</si>
  <si>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</si>
  <si>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</si>
  <si>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</si>
  <si>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</si>
  <si>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</si>
  <si>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</si>
  <si>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</si>
  <si>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</si>
  <si>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</si>
  <si>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</si>
  <si>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</si>
  <si>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</si>
  <si>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</si>
  <si>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</si>
  <si>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</si>
  <si>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</si>
  <si>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</si>
  <si>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</si>
  <si>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</si>
  <si>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</si>
  <si>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</si>
  <si>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</si>
  <si>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</si>
  <si>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</si>
  <si>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</si>
  <si>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</si>
  <si>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</si>
  <si>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</si>
  <si>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</si>
  <si>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</si>
  <si>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</si>
  <si>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</si>
  <si>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</si>
  <si>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</si>
  <si>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</si>
  <si>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</si>
  <si>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</si>
  <si>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</si>
  <si>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</si>
  <si>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</si>
  <si>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</si>
  <si>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</si>
  <si>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</si>
  <si>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</si>
  <si>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</si>
  <si>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</si>
  <si>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</si>
  <si>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</si>
  <si>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</si>
  <si>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</si>
  <si>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</si>
  <si>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</si>
  <si>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</si>
  <si>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</si>
  <si>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</si>
  <si>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</si>
  <si>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</si>
  <si>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</si>
  <si>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</si>
  <si>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</si>
  <si>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</si>
  <si>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</si>
  <si>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</si>
  <si>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</si>
  <si>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</si>
  <si>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</si>
  <si>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</si>
  <si>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</si>
  <si>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</si>
  <si>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</si>
  <si>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</si>
  <si>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</si>
  <si>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</si>
  <si>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</si>
  <si>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</si>
  <si>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</si>
  <si>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</si>
  <si>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</si>
  <si>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</si>
  <si>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</si>
  <si>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</si>
  <si>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</si>
  <si>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</si>
  <si>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</si>
  <si>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</si>
  <si>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</si>
  <si>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</si>
  <si>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</si>
  <si>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</si>
  <si>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</si>
  <si>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</si>
  <si>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</si>
  <si>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</si>
  <si>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</si>
  <si>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</si>
  <si>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</si>
  <si>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</si>
  <si>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</si>
  <si>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</si>
  <si>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</si>
  <si>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</si>
  <si>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</si>
  <si>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</si>
  <si>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</si>
  <si>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</si>
  <si>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</si>
  <si>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</si>
  <si>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</si>
  <si>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</si>
  <si>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</si>
  <si>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</si>
  <si>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</si>
  <si>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</si>
  <si>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</si>
  <si>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</si>
  <si>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</si>
  <si>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</si>
  <si>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</si>
  <si>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</si>
  <si>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</si>
  <si>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</si>
  <si>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</si>
  <si>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</si>
  <si>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</si>
  <si>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</si>
  <si>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</si>
  <si>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</si>
  <si>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</si>
  <si>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</si>
  <si>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</si>
  <si>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</si>
  <si>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</si>
  <si>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</si>
  <si>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</si>
  <si>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</si>
  <si>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</si>
  <si>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</si>
  <si>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</si>
  <si>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</si>
  <si>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</si>
  <si>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</si>
  <si>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</si>
  <si>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</si>
  <si>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</si>
  <si>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</si>
  <si>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</si>
  <si>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</si>
  <si>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</si>
  <si>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</si>
  <si>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</si>
  <si>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</si>
  <si>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</si>
  <si>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</si>
  <si>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</si>
  <si>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</si>
  <si>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</si>
  <si>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</si>
  <si>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</si>
  <si>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</si>
  <si>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</si>
  <si>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</si>
  <si>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</si>
  <si>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</si>
  <si>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</si>
  <si>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</si>
  <si>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</si>
  <si>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</si>
  <si>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</si>
  <si>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</si>
  <si>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</si>
  <si>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</si>
  <si>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</si>
  <si>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</si>
  <si>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</si>
  <si>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</si>
  <si>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</si>
  <si>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</si>
  <si>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</si>
  <si>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</si>
  <si>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</si>
  <si>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</si>
  <si>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</si>
  <si>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</si>
  <si>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</si>
  <si>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</si>
  <si>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</si>
  <si>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</si>
  <si>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</si>
  <si>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</si>
  <si>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</si>
  <si>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</si>
  <si>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</si>
  <si>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</si>
  <si>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国立更生援護機関施設整備事業</t>
  </si>
  <si>
    <t>社会・援護局障害保健福祉部</t>
  </si>
  <si>
    <t>平成23年度</t>
  </si>
  <si>
    <t>終了予定なし</t>
  </si>
  <si>
    <t>企画課施設管理室</t>
  </si>
  <si>
    <t>障害者の日常生活及び社会生活を総合的に支援するための法律第83条（施設の設置）等</t>
  </si>
  <si>
    <t>障害者基本計画（施設サービスの再構築、福祉用具の研究開発・普及促進と利用支援、専門職種の養成・確保、国際協力等）</t>
  </si>
  <si>
    <t>障害者に対する医療から職業訓練までの一貫した体系の下で総合的なリハビリテーションを提供する国立更生援護機関について、円滑な施設運営に資するため、経年により老朽化した施設の施設整備を行う。</t>
  </si>
  <si>
    <t>障害者リハビリテーションの中核的施設として国が設置する施設の整備工事</t>
  </si>
  <si>
    <t>-</t>
  </si>
  <si>
    <t>施設整備費</t>
  </si>
  <si>
    <t>施設施工庁費</t>
  </si>
  <si>
    <t>施設施工旅費</t>
  </si>
  <si>
    <t>工事出来高（契約金額に対する支出額の割合）を各年で１００％実施する。</t>
  </si>
  <si>
    <t>工事出来高（契約額に対する支出額の割合）</t>
  </si>
  <si>
    <t>工事契約書等</t>
  </si>
  <si>
    <t>整備事業計画に基づく整備事業を100%完了する。</t>
  </si>
  <si>
    <t>整備事業計画数に対する事業完了数（実績）の割合</t>
  </si>
  <si>
    <t>件数</t>
  </si>
  <si>
    <t>成果物等</t>
  </si>
  <si>
    <t>改修等の施工件数</t>
  </si>
  <si>
    <t>進捗率（整備事業計画の実施に必要な契約予定件数に対する契約済件数）（施工旅費の支給件数は除く）</t>
  </si>
  <si>
    <t>単位当たりコスト＝X／Y
X：「当該年度執行額」
Y：「活動実績件数」　　　　　　　　　　　　　　</t>
    <phoneticPr fontId="5"/>
  </si>
  <si>
    <t>百万円</t>
  </si>
  <si>
    <t>157/11</t>
  </si>
  <si>
    <t>51/2</t>
  </si>
  <si>
    <t>国立更生援護施設運営事業</t>
  </si>
  <si>
    <t>－</t>
  </si>
  <si>
    <t>574</t>
  </si>
  <si>
    <t>511</t>
  </si>
  <si>
    <t>934</t>
  </si>
  <si>
    <t>933</t>
  </si>
  <si>
    <t>939</t>
  </si>
  <si>
    <t>907</t>
  </si>
  <si>
    <t>0913</t>
  </si>
  <si>
    <t>0928</t>
  </si>
  <si>
    <t>○</t>
  </si>
  <si>
    <t>佐藤　秀崇</t>
    <phoneticPr fontId="5"/>
  </si>
  <si>
    <t>厚労</t>
  </si>
  <si>
    <t>-</t>
    <phoneticPr fontId="5"/>
  </si>
  <si>
    <t>-</t>
    <phoneticPr fontId="5"/>
  </si>
  <si>
    <t>122/4</t>
    <phoneticPr fontId="5"/>
  </si>
  <si>
    <t>165/4</t>
    <phoneticPr fontId="5"/>
  </si>
  <si>
    <t>法に基づき設置された施設であり、障害者への支援のため先進的な保健・医療や福祉サービスの提供等を行うための施設整備であり、社会のニーズを反映した事業である。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2">
      <t>シャカイ</t>
    </rPh>
    <rPh sb="67" eb="69">
      <t>ハンエイ</t>
    </rPh>
    <rPh sb="71" eb="73">
      <t>ジギョウ</t>
    </rPh>
    <phoneticPr fontId="5"/>
  </si>
  <si>
    <t>法に基づき設置された施設であり、障害者への支援のため先進的な保健・医療や福祉サービスの提供等を行うための施設整備であり、国が国費を投入して実施すべきである。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1">
      <t>クニ</t>
    </rPh>
    <rPh sb="62" eb="64">
      <t>コクヒ</t>
    </rPh>
    <rPh sb="65" eb="67">
      <t>トウニュウ</t>
    </rPh>
    <rPh sb="69" eb="71">
      <t>ジッシ</t>
    </rPh>
    <phoneticPr fontId="5"/>
  </si>
  <si>
    <t>障害者への支援のため先進的な保健・医療や福祉サービスの提供等を行うための施設整備であり、優先度の高い事業である。</t>
    <rPh sb="0" eb="3">
      <t>ショウガイシャ</t>
    </rPh>
    <rPh sb="5" eb="7">
      <t>シエン</t>
    </rPh>
    <rPh sb="10" eb="13">
      <t>センシンテキ</t>
    </rPh>
    <rPh sb="14" eb="16">
      <t>ホケン</t>
    </rPh>
    <rPh sb="17" eb="19">
      <t>イリョウ</t>
    </rPh>
    <rPh sb="20" eb="22">
      <t>フクシ</t>
    </rPh>
    <rPh sb="27" eb="29">
      <t>テイキョウ</t>
    </rPh>
    <rPh sb="29" eb="30">
      <t>トウ</t>
    </rPh>
    <rPh sb="31" eb="32">
      <t>オコナ</t>
    </rPh>
    <rPh sb="36" eb="38">
      <t>シセツ</t>
    </rPh>
    <rPh sb="38" eb="40">
      <t>セイビ</t>
    </rPh>
    <rPh sb="44" eb="47">
      <t>ユウセンド</t>
    </rPh>
    <rPh sb="48" eb="49">
      <t>タカ</t>
    </rPh>
    <rPh sb="50" eb="52">
      <t>ジギョウ</t>
    </rPh>
    <phoneticPr fontId="5"/>
  </si>
  <si>
    <t>有</t>
  </si>
  <si>
    <t>‐</t>
  </si>
  <si>
    <t>予定価格の積算において国土交通省が示している営繕単価等を用いるなど、コスト削減に向けた取組を行っており、妥当な水準である。</t>
    <rPh sb="0" eb="2">
      <t>ヨテイ</t>
    </rPh>
    <rPh sb="2" eb="4">
      <t>カカク</t>
    </rPh>
    <rPh sb="5" eb="7">
      <t>セキサン</t>
    </rPh>
    <rPh sb="11" eb="13">
      <t>コクド</t>
    </rPh>
    <rPh sb="13" eb="16">
      <t>コウツウショウ</t>
    </rPh>
    <rPh sb="17" eb="18">
      <t>シメ</t>
    </rPh>
    <rPh sb="22" eb="24">
      <t>エイゼン</t>
    </rPh>
    <rPh sb="24" eb="26">
      <t>タンカ</t>
    </rPh>
    <rPh sb="26" eb="27">
      <t>トウ</t>
    </rPh>
    <rPh sb="28" eb="29">
      <t>モチ</t>
    </rPh>
    <rPh sb="37" eb="39">
      <t>サクゲン</t>
    </rPh>
    <rPh sb="40" eb="41">
      <t>ム</t>
    </rPh>
    <rPh sb="43" eb="45">
      <t>トリクミ</t>
    </rPh>
    <rPh sb="46" eb="47">
      <t>オコナ</t>
    </rPh>
    <rPh sb="52" eb="54">
      <t>ダトウ</t>
    </rPh>
    <rPh sb="55" eb="57">
      <t>スイジュン</t>
    </rPh>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</si>
  <si>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</si>
  <si>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一般競争入札を原則に、コスト削減に向けた取組を行っている。</t>
    <rPh sb="0" eb="2">
      <t>イッパン</t>
    </rPh>
    <rPh sb="2" eb="4">
      <t>キョウソウ</t>
    </rPh>
    <rPh sb="4" eb="6">
      <t>ニュウサツ</t>
    </rPh>
    <rPh sb="7" eb="9">
      <t>ゲンソク</t>
    </rPh>
    <rPh sb="14" eb="16">
      <t>サクゲン</t>
    </rPh>
    <rPh sb="17" eb="18">
      <t>ム</t>
    </rPh>
    <rPh sb="20" eb="22">
      <t>トリクミ</t>
    </rPh>
    <rPh sb="23" eb="24">
      <t>オコナ</t>
    </rPh>
    <phoneticPr fontId="5"/>
  </si>
  <si>
    <t>△</t>
  </si>
  <si>
    <t>一部の工事は翌年度に繰り越したものの、その他の工事は見込みどおり施工しており妥当である。</t>
    <rPh sb="0" eb="2">
      <t>イチブ</t>
    </rPh>
    <rPh sb="3" eb="5">
      <t>コウジ</t>
    </rPh>
    <rPh sb="6" eb="9">
      <t>ヨクネンド</t>
    </rPh>
    <rPh sb="10" eb="11">
      <t>ク</t>
    </rPh>
    <rPh sb="12" eb="13">
      <t>コ</t>
    </rPh>
    <rPh sb="21" eb="22">
      <t>タ</t>
    </rPh>
    <rPh sb="23" eb="25">
      <t>コウジ</t>
    </rPh>
    <rPh sb="26" eb="28">
      <t>ミコ</t>
    </rPh>
    <rPh sb="32" eb="34">
      <t>セコウ</t>
    </rPh>
    <rPh sb="38" eb="40">
      <t>ダトウ</t>
    </rPh>
    <phoneticPr fontId="5"/>
  </si>
  <si>
    <t>施設運営に十分活用されている。</t>
    <rPh sb="0" eb="2">
      <t>シセツ</t>
    </rPh>
    <rPh sb="2" eb="4">
      <t>ウンエイ</t>
    </rPh>
    <rPh sb="5" eb="7">
      <t>ジュウブン</t>
    </rPh>
    <rPh sb="7" eb="9">
      <t>カツヨウ</t>
    </rPh>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</si>
  <si>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</si>
  <si>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引き続き、一般競争入札の採用により競争性の確保に努めるとともに、厚生労働本省や地方整備局等の営繕専門官等の知見を活用することにより、実効性の高い工事手段により、実施することとする。</t>
    <rPh sb="0" eb="1">
      <t>ヒ</t>
    </rPh>
    <rPh sb="2" eb="3">
      <t>ツヅ</t>
    </rPh>
    <rPh sb="5" eb="7">
      <t>イッパン</t>
    </rPh>
    <rPh sb="7" eb="9">
      <t>キョウソウ</t>
    </rPh>
    <rPh sb="9" eb="11">
      <t>ニュウサツ</t>
    </rPh>
    <rPh sb="12" eb="14">
      <t>サイヨウ</t>
    </rPh>
    <rPh sb="17" eb="20">
      <t>キョウソウセイ</t>
    </rPh>
    <rPh sb="21" eb="23">
      <t>カクホ</t>
    </rPh>
    <rPh sb="24" eb="25">
      <t>ツト</t>
    </rPh>
    <rPh sb="32" eb="34">
      <t>コウセイ</t>
    </rPh>
    <rPh sb="34" eb="36">
      <t>ロウドウ</t>
    </rPh>
    <rPh sb="36" eb="38">
      <t>ホンショウ</t>
    </rPh>
    <rPh sb="39" eb="41">
      <t>チホウ</t>
    </rPh>
    <rPh sb="41" eb="44">
      <t>セイビキョク</t>
    </rPh>
    <rPh sb="44" eb="45">
      <t>トウ</t>
    </rPh>
    <rPh sb="46" eb="48">
      <t>エイゼン</t>
    </rPh>
    <rPh sb="48" eb="51">
      <t>センモンカン</t>
    </rPh>
    <rPh sb="51" eb="52">
      <t>トウ</t>
    </rPh>
    <rPh sb="53" eb="55">
      <t>チケン</t>
    </rPh>
    <rPh sb="56" eb="58">
      <t>カツヨウ</t>
    </rPh>
    <rPh sb="66" eb="69">
      <t>ジッコウセイ</t>
    </rPh>
    <rPh sb="70" eb="71">
      <t>タカ</t>
    </rPh>
    <rPh sb="72" eb="74">
      <t>コウジ</t>
    </rPh>
    <rPh sb="74" eb="76">
      <t>シュダン</t>
    </rPh>
    <rPh sb="80" eb="82">
      <t>ジッシ</t>
    </rPh>
    <phoneticPr fontId="5"/>
  </si>
  <si>
    <t>無</t>
  </si>
  <si>
    <t>会計法令に則り、競争入札を実施したが、１者応札となったものがある。長めの公告期間を設定し、関係業者への積極的な声かけを行うことで競争参加促進する方針である。</t>
    <rPh sb="0" eb="2">
      <t>カイケイ</t>
    </rPh>
    <rPh sb="2" eb="4">
      <t>ホウレイ</t>
    </rPh>
    <rPh sb="5" eb="6">
      <t>ノリ</t>
    </rPh>
    <rPh sb="8" eb="10">
      <t>キョウソウ</t>
    </rPh>
    <rPh sb="10" eb="12">
      <t>ニュウサツ</t>
    </rPh>
    <rPh sb="13" eb="15">
      <t>ジッシ</t>
    </rPh>
    <rPh sb="20" eb="21">
      <t>シャ</t>
    </rPh>
    <rPh sb="21" eb="23">
      <t>オウサツ</t>
    </rPh>
    <rPh sb="33" eb="34">
      <t>ナガ</t>
    </rPh>
    <rPh sb="36" eb="38">
      <t>コウコク</t>
    </rPh>
    <rPh sb="38" eb="40">
      <t>キカン</t>
    </rPh>
    <rPh sb="41" eb="43">
      <t>セッテイ</t>
    </rPh>
    <rPh sb="45" eb="47">
      <t>カンケイ</t>
    </rPh>
    <rPh sb="47" eb="49">
      <t>ギョウシャ</t>
    </rPh>
    <rPh sb="51" eb="54">
      <t>セッキョクテキ</t>
    </rPh>
    <rPh sb="55" eb="56">
      <t>コエ</t>
    </rPh>
    <rPh sb="59" eb="60">
      <t>オコナ</t>
    </rPh>
    <rPh sb="64" eb="66">
      <t>キョウソウ</t>
    </rPh>
    <rPh sb="66" eb="68">
      <t>サンカ</t>
    </rPh>
    <rPh sb="68" eb="70">
      <t>ソクシン</t>
    </rPh>
    <rPh sb="72" eb="74">
      <t>ホウシン</t>
    </rPh>
    <phoneticPr fontId="5"/>
  </si>
  <si>
    <t>一部の工事で基本計画の策定・変更に不測の期間がとられたこと等から、翌年度に繰り越したものの、その他の工事については順調に竣工した。</t>
    <rPh sb="0" eb="2">
      <t>イチブ</t>
    </rPh>
    <rPh sb="3" eb="5">
      <t>コウジ</t>
    </rPh>
    <rPh sb="6" eb="8">
      <t>キホン</t>
    </rPh>
    <rPh sb="8" eb="10">
      <t>ケイカク</t>
    </rPh>
    <rPh sb="11" eb="13">
      <t>サクテイ</t>
    </rPh>
    <rPh sb="14" eb="16">
      <t>ヘンコウ</t>
    </rPh>
    <rPh sb="17" eb="19">
      <t>フソク</t>
    </rPh>
    <rPh sb="20" eb="22">
      <t>キカン</t>
    </rPh>
    <rPh sb="29" eb="30">
      <t>トウ</t>
    </rPh>
    <rPh sb="33" eb="36">
      <t>ヨクネンド</t>
    </rPh>
    <rPh sb="37" eb="38">
      <t>ク</t>
    </rPh>
    <rPh sb="39" eb="40">
      <t>コ</t>
    </rPh>
    <rPh sb="48" eb="49">
      <t>タ</t>
    </rPh>
    <rPh sb="50" eb="52">
      <t>コウジ</t>
    </rPh>
    <rPh sb="57" eb="59">
      <t>ジュンチョウ</t>
    </rPh>
    <rPh sb="60" eb="62">
      <t>シュンコウ</t>
    </rPh>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</si>
  <si>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る。各年度において、一部で基本計画の策定等の変更により翌年度へ繰越となった事業があったが、それ以外は予定どおりの工事進行を確保したところであり、また、事業の効率性についても、会計法令に則り、適切な支出先の選定と支出を行っている。</t>
    <rPh sb="0" eb="3">
      <t>ショウガイシャ</t>
    </rPh>
    <rPh sb="3" eb="5">
      <t>ソウゴウ</t>
    </rPh>
    <rPh sb="5" eb="8">
      <t>シエンホウ</t>
    </rPh>
    <rPh sb="8" eb="9">
      <t>ダイ</t>
    </rPh>
    <rPh sb="11" eb="12">
      <t>ジョウ</t>
    </rPh>
    <rPh sb="13" eb="14">
      <t>モト</t>
    </rPh>
    <rPh sb="17" eb="20">
      <t>ショウガイシャ</t>
    </rPh>
    <rPh sb="21" eb="23">
      <t>ジリツ</t>
    </rPh>
    <rPh sb="24" eb="26">
      <t>シャカイ</t>
    </rPh>
    <rPh sb="26" eb="28">
      <t>サンカ</t>
    </rPh>
    <rPh sb="29" eb="31">
      <t>シエン</t>
    </rPh>
    <rPh sb="35" eb="38">
      <t>ショウガイシャ</t>
    </rPh>
    <rPh sb="48" eb="50">
      <t>チュウカク</t>
    </rPh>
    <rPh sb="50" eb="52">
      <t>キカン</t>
    </rPh>
    <rPh sb="56" eb="58">
      <t>コウセイ</t>
    </rPh>
    <rPh sb="58" eb="60">
      <t>ロウドウ</t>
    </rPh>
    <rPh sb="60" eb="62">
      <t>ホンショウ</t>
    </rPh>
    <rPh sb="63" eb="65">
      <t>シサク</t>
    </rPh>
    <rPh sb="66" eb="67">
      <t>ソ</t>
    </rPh>
    <rPh sb="69" eb="72">
      <t>センシンテキ</t>
    </rPh>
    <rPh sb="73" eb="75">
      <t>ホケン</t>
    </rPh>
    <rPh sb="76" eb="78">
      <t>イリョウ</t>
    </rPh>
    <rPh sb="79" eb="81">
      <t>フクシ</t>
    </rPh>
    <rPh sb="86" eb="88">
      <t>テイキョウ</t>
    </rPh>
    <rPh sb="93" eb="95">
      <t>テキセツ</t>
    </rPh>
    <rPh sb="96" eb="98">
      <t>シセツ</t>
    </rPh>
    <rPh sb="98" eb="100">
      <t>ウンエイ</t>
    </rPh>
    <rPh sb="101" eb="102">
      <t>オコナ</t>
    </rPh>
    <rPh sb="106" eb="108">
      <t>シセツ</t>
    </rPh>
    <rPh sb="108" eb="110">
      <t>セイビ</t>
    </rPh>
    <rPh sb="110" eb="112">
      <t>ジギョウ</t>
    </rPh>
    <rPh sb="116" eb="117">
      <t>カク</t>
    </rPh>
    <rPh sb="117" eb="119">
      <t>ネンド</t>
    </rPh>
    <rPh sb="124" eb="126">
      <t>イチブ</t>
    </rPh>
    <rPh sb="127" eb="129">
      <t>キホン</t>
    </rPh>
    <rPh sb="129" eb="131">
      <t>ケイカク</t>
    </rPh>
    <rPh sb="132" eb="134">
      <t>サクテイ</t>
    </rPh>
    <rPh sb="134" eb="135">
      <t>トウ</t>
    </rPh>
    <rPh sb="136" eb="138">
      <t>ヘンコウ</t>
    </rPh>
    <rPh sb="141" eb="144">
      <t>ヨクネンド</t>
    </rPh>
    <rPh sb="145" eb="147">
      <t>クリコシ</t>
    </rPh>
    <rPh sb="151" eb="153">
      <t>ジギョウ</t>
    </rPh>
    <rPh sb="161" eb="163">
      <t>イガイ</t>
    </rPh>
    <rPh sb="164" eb="166">
      <t>ヨテイ</t>
    </rPh>
    <rPh sb="170" eb="172">
      <t>コウジ</t>
    </rPh>
    <rPh sb="172" eb="174">
      <t>シンコウ</t>
    </rPh>
    <rPh sb="175" eb="177">
      <t>カクホ</t>
    </rPh>
    <rPh sb="189" eb="191">
      <t>ジギョウ</t>
    </rPh>
    <rPh sb="192" eb="195">
      <t>コウリツセイ</t>
    </rPh>
    <rPh sb="201" eb="203">
      <t>カイケイ</t>
    </rPh>
    <rPh sb="203" eb="205">
      <t>ホウレイ</t>
    </rPh>
    <rPh sb="206" eb="207">
      <t>ノリ</t>
    </rPh>
    <rPh sb="209" eb="211">
      <t>テキセツ</t>
    </rPh>
    <rPh sb="212" eb="215">
      <t>シシュツサキ</t>
    </rPh>
    <rPh sb="216" eb="218">
      <t>センテイ</t>
    </rPh>
    <rPh sb="219" eb="221">
      <t>シシュツ</t>
    </rPh>
    <rPh sb="222" eb="223">
      <t>オコナ</t>
    </rPh>
    <phoneticPr fontId="5"/>
  </si>
  <si>
    <t>A.株式会社エコ・プラン</t>
    <rPh sb="2" eb="6">
      <t>カブシキガイシャ</t>
    </rPh>
    <phoneticPr fontId="5"/>
  </si>
  <si>
    <t>工事費</t>
    <rPh sb="0" eb="3">
      <t>コウジヒ</t>
    </rPh>
    <phoneticPr fontId="5"/>
  </si>
  <si>
    <t>東棟空調設備入替工事</t>
    <rPh sb="0" eb="2">
      <t>ヒガシトウ</t>
    </rPh>
    <rPh sb="2" eb="4">
      <t>クウチョウ</t>
    </rPh>
    <rPh sb="4" eb="6">
      <t>セツビ</t>
    </rPh>
    <rPh sb="6" eb="8">
      <t>イレカエ</t>
    </rPh>
    <rPh sb="8" eb="10">
      <t>コウジ</t>
    </rPh>
    <phoneticPr fontId="5"/>
  </si>
  <si>
    <t>B.株式会社山下テクノス</t>
    <rPh sb="2" eb="6">
      <t>カブシキガイシャ</t>
    </rPh>
    <rPh sb="6" eb="8">
      <t>ヤマシタ</t>
    </rPh>
    <phoneticPr fontId="5"/>
  </si>
  <si>
    <t>設計費</t>
    <rPh sb="0" eb="3">
      <t>セッケイヒ</t>
    </rPh>
    <phoneticPr fontId="5"/>
  </si>
  <si>
    <t>宿舎棟エアコン増設工事設計業務</t>
    <rPh sb="0" eb="2">
      <t>シュクシャ</t>
    </rPh>
    <rPh sb="2" eb="3">
      <t>トウ</t>
    </rPh>
    <rPh sb="7" eb="9">
      <t>ゾウセツ</t>
    </rPh>
    <rPh sb="9" eb="11">
      <t>コウジ</t>
    </rPh>
    <rPh sb="11" eb="13">
      <t>セッケイ</t>
    </rPh>
    <rPh sb="13" eb="15">
      <t>ギョウム</t>
    </rPh>
    <phoneticPr fontId="5"/>
  </si>
  <si>
    <t>C.樺電工業株式会社</t>
    <rPh sb="2" eb="3">
      <t>カバ</t>
    </rPh>
    <rPh sb="3" eb="4">
      <t>デン</t>
    </rPh>
    <rPh sb="4" eb="6">
      <t>コウギョウ</t>
    </rPh>
    <rPh sb="6" eb="10">
      <t>カブシキガイシャ</t>
    </rPh>
    <phoneticPr fontId="5"/>
  </si>
  <si>
    <t>D.個人</t>
    <rPh sb="2" eb="4">
      <t>コジン</t>
    </rPh>
    <phoneticPr fontId="5"/>
  </si>
  <si>
    <t>工事費</t>
    <rPh sb="0" eb="3">
      <t>コウジヒ</t>
    </rPh>
    <phoneticPr fontId="5"/>
  </si>
  <si>
    <t>火災報知器設備改修工事</t>
    <rPh sb="0" eb="2">
      <t>カサイ</t>
    </rPh>
    <rPh sb="2" eb="5">
      <t>ホウチキ</t>
    </rPh>
    <rPh sb="5" eb="7">
      <t>セツビ</t>
    </rPh>
    <rPh sb="7" eb="9">
      <t>カイシュウ</t>
    </rPh>
    <rPh sb="9" eb="11">
      <t>コウジ</t>
    </rPh>
    <phoneticPr fontId="5"/>
  </si>
  <si>
    <t>旅費</t>
    <rPh sb="0" eb="2">
      <t>リョヒ</t>
    </rPh>
    <phoneticPr fontId="5"/>
  </si>
  <si>
    <t>現場監督に伴う旅費</t>
    <rPh sb="0" eb="2">
      <t>ゲンバ</t>
    </rPh>
    <rPh sb="2" eb="4">
      <t>カントク</t>
    </rPh>
    <rPh sb="5" eb="6">
      <t>トモナ</t>
    </rPh>
    <rPh sb="7" eb="9">
      <t>リョヒ</t>
    </rPh>
    <phoneticPr fontId="5"/>
  </si>
  <si>
    <t>株式会社エコ・プラン</t>
    <rPh sb="0" eb="4">
      <t>カブシキガイシャ</t>
    </rPh>
    <phoneticPr fontId="5"/>
  </si>
  <si>
    <t>東棟空調設備入替工事</t>
    <phoneticPr fontId="5"/>
  </si>
  <si>
    <t>門倉テクノ株式会社</t>
    <rPh sb="0" eb="2">
      <t>カドクラ</t>
    </rPh>
    <rPh sb="5" eb="9">
      <t>カブシキガイシャ</t>
    </rPh>
    <phoneticPr fontId="5"/>
  </si>
  <si>
    <t>宿舎棟空調設備増設工事（一期電気設備）</t>
    <rPh sb="0" eb="2">
      <t>シュクシャ</t>
    </rPh>
    <rPh sb="2" eb="3">
      <t>トウ</t>
    </rPh>
    <rPh sb="3" eb="5">
      <t>クウチョウ</t>
    </rPh>
    <rPh sb="5" eb="7">
      <t>セツビ</t>
    </rPh>
    <rPh sb="7" eb="9">
      <t>ゾウセツ</t>
    </rPh>
    <rPh sb="9" eb="11">
      <t>コウジ</t>
    </rPh>
    <rPh sb="12" eb="14">
      <t>イッキ</t>
    </rPh>
    <rPh sb="14" eb="16">
      <t>デンキ</t>
    </rPh>
    <rPh sb="16" eb="18">
      <t>セツビ</t>
    </rPh>
    <phoneticPr fontId="5"/>
  </si>
  <si>
    <t>株式会社山下テクノス</t>
    <rPh sb="0" eb="4">
      <t>カブシキガイシャ</t>
    </rPh>
    <rPh sb="4" eb="6">
      <t>ヤマシタ</t>
    </rPh>
    <phoneticPr fontId="5"/>
  </si>
  <si>
    <t>宿舎棟エアコン増設工事設計業務</t>
    <rPh sb="0" eb="2">
      <t>シュクシャ</t>
    </rPh>
    <rPh sb="2" eb="3">
      <t>トウ</t>
    </rPh>
    <rPh sb="7" eb="9">
      <t>ゾウセツ</t>
    </rPh>
    <rPh sb="9" eb="11">
      <t>コウジ</t>
    </rPh>
    <rPh sb="11" eb="13">
      <t>セッケイ</t>
    </rPh>
    <rPh sb="13" eb="15">
      <t>ギョウム</t>
    </rPh>
    <phoneticPr fontId="5"/>
  </si>
  <si>
    <t>-</t>
    <phoneticPr fontId="5"/>
  </si>
  <si>
    <t>宿舎棟空調設備増設工事（一期電気設備）に係る工事監理</t>
    <rPh sb="0" eb="2">
      <t>シュクシャ</t>
    </rPh>
    <rPh sb="2" eb="3">
      <t>トウ</t>
    </rPh>
    <rPh sb="3" eb="5">
      <t>クウチョウ</t>
    </rPh>
    <rPh sb="5" eb="7">
      <t>セツビ</t>
    </rPh>
    <rPh sb="7" eb="9">
      <t>ゾウセツ</t>
    </rPh>
    <rPh sb="9" eb="11">
      <t>コウジ</t>
    </rPh>
    <rPh sb="12" eb="14">
      <t>イッキ</t>
    </rPh>
    <rPh sb="14" eb="16">
      <t>デンキ</t>
    </rPh>
    <rPh sb="16" eb="18">
      <t>セツビ</t>
    </rPh>
    <rPh sb="20" eb="21">
      <t>カカ</t>
    </rPh>
    <rPh sb="22" eb="24">
      <t>コウジ</t>
    </rPh>
    <rPh sb="24" eb="26">
      <t>カンリ</t>
    </rPh>
    <phoneticPr fontId="5"/>
  </si>
  <si>
    <t>樺電工業株式会社</t>
    <rPh sb="0" eb="1">
      <t>カバ</t>
    </rPh>
    <rPh sb="1" eb="2">
      <t>デン</t>
    </rPh>
    <rPh sb="2" eb="4">
      <t>コウギョウ</t>
    </rPh>
    <rPh sb="4" eb="8">
      <t>カブシキガイシャ</t>
    </rPh>
    <phoneticPr fontId="5"/>
  </si>
  <si>
    <t>火災報知設備改修工事</t>
    <rPh sb="0" eb="2">
      <t>カサイ</t>
    </rPh>
    <rPh sb="2" eb="4">
      <t>ホウチ</t>
    </rPh>
    <rPh sb="4" eb="6">
      <t>セツビ</t>
    </rPh>
    <rPh sb="6" eb="8">
      <t>カイシュウ</t>
    </rPh>
    <rPh sb="8" eb="10">
      <t>コウジ</t>
    </rPh>
    <phoneticPr fontId="5"/>
  </si>
  <si>
    <t>紀の國建設株式会社</t>
    <rPh sb="0" eb="1">
      <t>キ</t>
    </rPh>
    <rPh sb="2" eb="3">
      <t>クニ</t>
    </rPh>
    <rPh sb="3" eb="5">
      <t>ケンセツ</t>
    </rPh>
    <rPh sb="5" eb="9">
      <t>カブシキガイシャ</t>
    </rPh>
    <phoneticPr fontId="5"/>
  </si>
  <si>
    <t>煙突改修工事</t>
    <rPh sb="0" eb="2">
      <t>エントツ</t>
    </rPh>
    <rPh sb="2" eb="4">
      <t>カイシュウ</t>
    </rPh>
    <rPh sb="4" eb="6">
      <t>コウジ</t>
    </rPh>
    <phoneticPr fontId="5"/>
  </si>
  <si>
    <t>株式会社澄建築設計事務所</t>
    <rPh sb="0" eb="4">
      <t>カブシキガイシャ</t>
    </rPh>
    <rPh sb="4" eb="5">
      <t>スミ</t>
    </rPh>
    <rPh sb="5" eb="7">
      <t>ケンチク</t>
    </rPh>
    <rPh sb="7" eb="9">
      <t>セッケイ</t>
    </rPh>
    <rPh sb="9" eb="11">
      <t>ジム</t>
    </rPh>
    <rPh sb="11" eb="12">
      <t>ショ</t>
    </rPh>
    <phoneticPr fontId="5"/>
  </si>
  <si>
    <t>煙突改修工事に係る工事監理</t>
    <rPh sb="0" eb="2">
      <t>エントツ</t>
    </rPh>
    <rPh sb="2" eb="4">
      <t>カイシュウ</t>
    </rPh>
    <rPh sb="4" eb="6">
      <t>コウジ</t>
    </rPh>
    <rPh sb="7" eb="8">
      <t>カカ</t>
    </rPh>
    <rPh sb="9" eb="11">
      <t>コウジ</t>
    </rPh>
    <rPh sb="11" eb="13">
      <t>カンリ</t>
    </rPh>
    <phoneticPr fontId="5"/>
  </si>
  <si>
    <t>個人</t>
    <rPh sb="0" eb="2">
      <t>コジン</t>
    </rPh>
    <phoneticPr fontId="5"/>
  </si>
  <si>
    <t>大丸株式会社</t>
    <rPh sb="0" eb="2">
      <t>ダイマル</t>
    </rPh>
    <rPh sb="2" eb="6">
      <t>カブシキガイシャ</t>
    </rPh>
    <phoneticPr fontId="5"/>
  </si>
  <si>
    <t>コピー用紙購入</t>
    <rPh sb="3" eb="5">
      <t>ヨウシ</t>
    </rPh>
    <rPh sb="5" eb="7">
      <t>コウニュウ</t>
    </rPh>
    <phoneticPr fontId="5"/>
  </si>
  <si>
    <t>株式会社青工</t>
    <rPh sb="0" eb="4">
      <t>カブシキガイシャ</t>
    </rPh>
    <rPh sb="4" eb="5">
      <t>アオ</t>
    </rPh>
    <rPh sb="5" eb="6">
      <t>コウ</t>
    </rPh>
    <phoneticPr fontId="5"/>
  </si>
  <si>
    <t>複写等業務</t>
    <rPh sb="0" eb="2">
      <t>フクシャ</t>
    </rPh>
    <rPh sb="2" eb="3">
      <t>トウ</t>
    </rPh>
    <rPh sb="3" eb="5">
      <t>ギョウム</t>
    </rPh>
    <phoneticPr fontId="5"/>
  </si>
  <si>
    <t>X　/Y</t>
    <phoneticPr fontId="5"/>
  </si>
  <si>
    <t>-</t>
    <phoneticPr fontId="5"/>
  </si>
  <si>
    <t>引き続き必要な予算額を確保し、適正な執行に努めること。</t>
    <phoneticPr fontId="5"/>
  </si>
  <si>
    <t>点検対象外</t>
    <rPh sb="0" eb="2">
      <t>テンケン</t>
    </rPh>
    <rPh sb="2" eb="5">
      <t>タイショウガイ</t>
    </rPh>
    <phoneticPr fontId="5"/>
  </si>
  <si>
    <t>-</t>
    <phoneticPr fontId="5"/>
  </si>
  <si>
    <t>・「新たな成長推進枠」 59
・老朽、又は防災機能に係る施設の不備解消の観点から緊急度が高い施設整備について要求しているため。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</si>
</sst>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756</xdr:row>
      <xdr:rowOff>312964</xdr:rowOff>
    </xdr:from>
    <xdr:to>
      <xdr:col>11</xdr:col>
      <xdr:colOff>149678</xdr:colOff>
      <xdr:row>766</xdr:row>
      <xdr:rowOff>299357</xdr:rowOff>
    </xdr:to>
    <xdr:cxnSp macro="">
      <xdr:nvCxnSpPr>
        <xdr:cNvPr id="2" name="直線コネクタ 1"/>
        <xdr:cNvCxnSpPr/>
      </xdr:nvCxnSpPr>
      <xdr:spPr>
        <a:xfrm>
          <a:off x="2394857" y="42277393"/>
          <a:ext cx="0" cy="41501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152362</xdr:colOff>
      <xdr:row>766</xdr:row>
      <xdr:rowOff>303058</xdr:rowOff>
    </xdr:from>
    <xdr:to>
      <xdr:col>13</xdr:col>
      <xdr:colOff>70799</xdr:colOff>
      <xdr:row>766</xdr:row>
      <xdr:rowOff>303058</xdr:rowOff>
    </xdr:to>
    <xdr:cxnSp macro="">
      <xdr:nvCxnSpPr>
        <xdr:cNvPr id="4" name="直線コネクタ 3"/>
        <xdr:cNvCxnSpPr/>
      </xdr:nvCxnSpPr>
      <xdr:spPr>
        <a:xfrm>
          <a:off x="2352637" y="52509583"/>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155043</xdr:colOff>
      <xdr:row>761</xdr:row>
      <xdr:rowOff>150195</xdr:rowOff>
    </xdr:from>
    <xdr:to>
      <xdr:col>13</xdr:col>
      <xdr:colOff>73480</xdr:colOff>
      <xdr:row>761</xdr:row>
      <xdr:rowOff>150195</xdr:rowOff>
    </xdr:to>
    <xdr:cxnSp macro="">
      <xdr:nvCxnSpPr>
        <xdr:cNvPr id="5" name="直線コネクタ 4"/>
        <xdr:cNvCxnSpPr/>
      </xdr:nvCxnSpPr>
      <xdr:spPr>
        <a:xfrm>
          <a:off x="2355318" y="49965945"/>
          <a:ext cx="318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97959</xdr:colOff>
      <xdr:row>756</xdr:row>
      <xdr:rowOff>315687</xdr:rowOff>
    </xdr:from>
    <xdr:to>
      <xdr:col>32</xdr:col>
      <xdr:colOff>97959</xdr:colOff>
      <xdr:row>766</xdr:row>
      <xdr:rowOff>299357</xdr:rowOff>
    </xdr:to>
    <xdr:cxnSp macro="">
      <xdr:nvCxnSpPr>
        <xdr:cNvPr id="6" name="直線コネクタ 5"/>
        <xdr:cNvCxnSpPr/>
      </xdr:nvCxnSpPr>
      <xdr:spPr>
        <a:xfrm>
          <a:off x="6498759" y="48369312"/>
          <a:ext cx="0" cy="41365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100682</xdr:colOff>
      <xdr:row>766</xdr:row>
      <xdr:rowOff>291198</xdr:rowOff>
    </xdr:from>
    <xdr:to>
      <xdr:col>34</xdr:col>
      <xdr:colOff>19040</xdr:colOff>
      <xdr:row>766</xdr:row>
      <xdr:rowOff>291198</xdr:rowOff>
    </xdr:to>
    <xdr:cxnSp macro="">
      <xdr:nvCxnSpPr>
        <xdr:cNvPr id="7" name="直線コネクタ 6"/>
        <xdr:cNvCxnSpPr/>
      </xdr:nvCxnSpPr>
      <xdr:spPr>
        <a:xfrm>
          <a:off x="6501482" y="52497723"/>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103403</xdr:colOff>
      <xdr:row>761</xdr:row>
      <xdr:rowOff>130634</xdr:rowOff>
    </xdr:from>
    <xdr:to>
      <xdr:col>34</xdr:col>
      <xdr:colOff>21761</xdr:colOff>
      <xdr:row>761</xdr:row>
      <xdr:rowOff>130634</xdr:rowOff>
    </xdr:to>
    <xdr:cxnSp macro="">
      <xdr:nvCxnSpPr>
        <xdr:cNvPr id="8" name="直線コネクタ 7"/>
        <xdr:cNvCxnSpPr/>
      </xdr:nvCxnSpPr>
      <xdr:spPr>
        <a:xfrm>
          <a:off x="6504203" y="49946384"/>
          <a:ext cx="3184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110211</xdr:colOff>
      <xdr:row>750</xdr:row>
      <xdr:rowOff>0</xdr:rowOff>
    </xdr:from>
    <xdr:to>
      <xdr:col>35</xdr:col>
      <xdr:colOff>97490</xdr:colOff>
      <xdr:row>750</xdr:row>
      <xdr:rowOff>284342</xdr:rowOff>
    </xdr:to>
    <xdr:sp macro="" textlink="">
      <xdr:nvSpPr>
        <xdr:cNvPr id="9" name="正方形/長方形 8"/>
        <xdr:cNvSpPr/>
      </xdr:nvSpPr>
      <xdr:spPr>
        <a:xfrm>
          <a:off x="4310736" y="45939075"/>
          <a:ext cx="2787629"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１６４．８百万円</a:t>
          </a:r>
        </a:p>
      </xdr:txBody>
    </xdr:sp>
    <xdr:clientData/>
  </xdr:twoCellAnchor>
  <xdr:twoCellAnchor>
    <xdr:from>
      <xdr:col>18</xdr:col>
      <xdr:colOff>33131</xdr:colOff>
      <xdr:row>752</xdr:row>
      <xdr:rowOff>244938</xdr:rowOff>
    </xdr:from>
    <xdr:to>
      <xdr:col>38</xdr:col>
      <xdr:colOff>165653</xdr:colOff>
      <xdr:row>756</xdr:row>
      <xdr:rowOff>265044</xdr:rowOff>
    </xdr:to>
    <xdr:grpSp>
      <xdr:nvGrpSpPr>
        <xdr:cNvPr id="10" name="グループ化 9"/>
        <xdr:cNvGrpSpPr>
          <a:grpSpLocks/>
        </xdr:cNvGrpSpPr>
      </xdr:nvGrpSpPr>
      <xdr:grpSpPr bwMode="auto">
        <a:xfrm>
          <a:off x="3676444" y="40607126"/>
          <a:ext cx="4180647" cy="1448856"/>
          <a:chOff x="2324100" y="29117925"/>
          <a:chExt cx="5743575" cy="695325"/>
        </a:xfrm>
      </xdr:grpSpPr>
      <xdr:cxnSp macro="">
        <xdr:nvCxnSpPr>
          <xdr:cNvPr id="11" name="直線コネクタ 10"/>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8067675" y="29117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4152</xdr:colOff>
      <xdr:row>765</xdr:row>
      <xdr:rowOff>12315</xdr:rowOff>
    </xdr:from>
    <xdr:to>
      <xdr:col>27</xdr:col>
      <xdr:colOff>66870</xdr:colOff>
      <xdr:row>770</xdr:row>
      <xdr:rowOff>14156</xdr:rowOff>
    </xdr:to>
    <xdr:grpSp>
      <xdr:nvGrpSpPr>
        <xdr:cNvPr id="14" name="グループ化 2"/>
        <xdr:cNvGrpSpPr>
          <a:grpSpLocks/>
        </xdr:cNvGrpSpPr>
      </xdr:nvGrpSpPr>
      <xdr:grpSpPr bwMode="auto">
        <a:xfrm>
          <a:off x="2635433" y="45327503"/>
          <a:ext cx="2896406" cy="2383091"/>
          <a:chOff x="1428750" y="29060774"/>
          <a:chExt cx="2880179" cy="1437452"/>
        </a:xfrm>
      </xdr:grpSpPr>
      <xdr:sp macro="" textlink="">
        <xdr:nvSpPr>
          <xdr:cNvPr id="15" name="フローチャート: 処理 14"/>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Ｂ．民間２者</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　８．２百万円</a:t>
            </a:r>
            <a:endParaRPr lang="ja-JP" altLang="en-US" sz="900">
              <a:solidFill>
                <a:sysClr val="windowText" lastClr="000000"/>
              </a:solidFill>
              <a:latin typeface="+mj-ea"/>
              <a:ea typeface="+mj-ea"/>
            </a:endParaRPr>
          </a:p>
        </xdr:txBody>
      </xdr:sp>
      <xdr:sp macro="" textlink="">
        <xdr:nvSpPr>
          <xdr:cNvPr id="16" name="大かっこ 15"/>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センターの施設設備に必要な施工監理、設計経費</a:t>
            </a:r>
          </a:p>
        </xdr:txBody>
      </xdr:sp>
      <xdr:sp macro="" textlink="">
        <xdr:nvSpPr>
          <xdr:cNvPr id="17" name="フローチャート: 処理 16"/>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随意契約（不落、少額）</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13</xdr:col>
      <xdr:colOff>989</xdr:colOff>
      <xdr:row>758</xdr:row>
      <xdr:rowOff>283685</xdr:rowOff>
    </xdr:from>
    <xdr:to>
      <xdr:col>27</xdr:col>
      <xdr:colOff>157715</xdr:colOff>
      <xdr:row>764</xdr:row>
      <xdr:rowOff>532767</xdr:rowOff>
    </xdr:to>
    <xdr:grpSp>
      <xdr:nvGrpSpPr>
        <xdr:cNvPr id="18" name="グループ化 1"/>
        <xdr:cNvGrpSpPr>
          <a:grpSpLocks/>
        </xdr:cNvGrpSpPr>
      </xdr:nvGrpSpPr>
      <xdr:grpSpPr bwMode="auto">
        <a:xfrm>
          <a:off x="2632270" y="42788998"/>
          <a:ext cx="2990414" cy="2392207"/>
          <a:chOff x="6321282" y="27832045"/>
          <a:chExt cx="2902368" cy="1428755"/>
        </a:xfrm>
      </xdr:grpSpPr>
      <xdr:sp macro="" textlink="">
        <xdr:nvSpPr>
          <xdr:cNvPr id="19" name="フローチャート: 処理 18"/>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Ａ．</a:t>
            </a:r>
            <a:r>
              <a:rPr lang="ja-JP" altLang="en-US" sz="900" b="0">
                <a:solidFill>
                  <a:schemeClr val="tx1"/>
                </a:solidFill>
                <a:effectLst/>
                <a:latin typeface="+mj-ea"/>
                <a:ea typeface="+mj-ea"/>
                <a:cs typeface="+mn-cs"/>
              </a:rPr>
              <a:t>民間２者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　２１．９百万円</a:t>
            </a:r>
            <a:endParaRPr lang="ja-JP" altLang="en-US" sz="900" b="0">
              <a:solidFill>
                <a:schemeClr val="tx1"/>
              </a:solidFill>
              <a:latin typeface="+mj-ea"/>
              <a:ea typeface="+mj-ea"/>
            </a:endParaRPr>
          </a:p>
        </xdr:txBody>
      </xdr:sp>
      <xdr:sp macro="" textlink="">
        <xdr:nvSpPr>
          <xdr:cNvPr id="20" name="大かっこ 19"/>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センターの施設整備に必要な施工経費</a:t>
            </a:r>
          </a:p>
        </xdr:txBody>
      </xdr:sp>
      <xdr:sp macro="" textlink="">
        <xdr:nvSpPr>
          <xdr:cNvPr id="21" name="フローチャート: 処理 20"/>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一般競争契約（最低価格）</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29</xdr:col>
      <xdr:colOff>147201</xdr:colOff>
      <xdr:row>753</xdr:row>
      <xdr:rowOff>277202</xdr:rowOff>
    </xdr:from>
    <xdr:to>
      <xdr:col>47</xdr:col>
      <xdr:colOff>192661</xdr:colOff>
      <xdr:row>754</xdr:row>
      <xdr:rowOff>200615</xdr:rowOff>
    </xdr:to>
    <xdr:sp macro="" textlink="">
      <xdr:nvSpPr>
        <xdr:cNvPr id="22" name="正方形/長方形 21"/>
        <xdr:cNvSpPr/>
      </xdr:nvSpPr>
      <xdr:spPr>
        <a:xfrm>
          <a:off x="5947926" y="47273552"/>
          <a:ext cx="3645910"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北海道開発局（国土交通省）　１３４．７百万円</a:t>
          </a:r>
        </a:p>
      </xdr:txBody>
    </xdr:sp>
    <xdr:clientData/>
  </xdr:twoCellAnchor>
  <xdr:twoCellAnchor>
    <xdr:from>
      <xdr:col>31</xdr:col>
      <xdr:colOff>134358</xdr:colOff>
      <xdr:row>753</xdr:row>
      <xdr:rowOff>30939</xdr:rowOff>
    </xdr:from>
    <xdr:to>
      <xdr:col>45</xdr:col>
      <xdr:colOff>200788</xdr:colOff>
      <xdr:row>753</xdr:row>
      <xdr:rowOff>213157</xdr:rowOff>
    </xdr:to>
    <xdr:sp macro="" textlink="">
      <xdr:nvSpPr>
        <xdr:cNvPr id="23" name="フローチャート: 処理 22"/>
        <xdr:cNvSpPr/>
      </xdr:nvSpPr>
      <xdr:spPr bwMode="auto">
        <a:xfrm>
          <a:off x="6335133" y="47027289"/>
          <a:ext cx="2866780"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支出委任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30</xdr:col>
      <xdr:colOff>165356</xdr:colOff>
      <xdr:row>754</xdr:row>
      <xdr:rowOff>291216</xdr:rowOff>
    </xdr:from>
    <xdr:to>
      <xdr:col>46</xdr:col>
      <xdr:colOff>180704</xdr:colOff>
      <xdr:row>757</xdr:row>
      <xdr:rowOff>70372</xdr:rowOff>
    </xdr:to>
    <xdr:sp macro="" textlink="">
      <xdr:nvSpPr>
        <xdr:cNvPr id="24" name="大かっこ 23"/>
        <xdr:cNvSpPr/>
      </xdr:nvSpPr>
      <xdr:spPr>
        <a:xfrm>
          <a:off x="6166106" y="47639991"/>
          <a:ext cx="3215748"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「官公庁施設の建設等に関する法律」に基づき、管内にあるさまざまな国の建物の整備や保全を行う。</a:t>
          </a:r>
        </a:p>
      </xdr:txBody>
    </xdr:sp>
    <xdr:clientData/>
  </xdr:twoCellAnchor>
  <xdr:twoCellAnchor>
    <xdr:from>
      <xdr:col>28</xdr:col>
      <xdr:colOff>99396</xdr:colOff>
      <xdr:row>750</xdr:row>
      <xdr:rowOff>270312</xdr:rowOff>
    </xdr:from>
    <xdr:to>
      <xdr:col>28</xdr:col>
      <xdr:colOff>99396</xdr:colOff>
      <xdr:row>752</xdr:row>
      <xdr:rowOff>248477</xdr:rowOff>
    </xdr:to>
    <xdr:cxnSp macro="">
      <xdr:nvCxnSpPr>
        <xdr:cNvPr id="25" name="直線コネクタ 24"/>
        <xdr:cNvCxnSpPr/>
      </xdr:nvCxnSpPr>
      <xdr:spPr>
        <a:xfrm>
          <a:off x="5700096" y="46209387"/>
          <a:ext cx="0" cy="6830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22628</xdr:colOff>
      <xdr:row>754</xdr:row>
      <xdr:rowOff>287903</xdr:rowOff>
    </xdr:from>
    <xdr:to>
      <xdr:col>26</xdr:col>
      <xdr:colOff>47501</xdr:colOff>
      <xdr:row>757</xdr:row>
      <xdr:rowOff>67059</xdr:rowOff>
    </xdr:to>
    <xdr:sp macro="" textlink="">
      <xdr:nvSpPr>
        <xdr:cNvPr id="26" name="大かっこ 25"/>
        <xdr:cNvSpPr/>
      </xdr:nvSpPr>
      <xdr:spPr>
        <a:xfrm>
          <a:off x="2022878" y="47636678"/>
          <a:ext cx="3225273" cy="836431"/>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9</xdr:col>
      <xdr:colOff>7789</xdr:colOff>
      <xdr:row>753</xdr:row>
      <xdr:rowOff>277202</xdr:rowOff>
    </xdr:from>
    <xdr:to>
      <xdr:col>27</xdr:col>
      <xdr:colOff>62775</xdr:colOff>
      <xdr:row>754</xdr:row>
      <xdr:rowOff>200615</xdr:rowOff>
    </xdr:to>
    <xdr:sp macro="" textlink="">
      <xdr:nvSpPr>
        <xdr:cNvPr id="27" name="正方形/長方形 26"/>
        <xdr:cNvSpPr/>
      </xdr:nvSpPr>
      <xdr:spPr>
        <a:xfrm>
          <a:off x="1808014" y="47273552"/>
          <a:ext cx="3655436" cy="2758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３０．１百万円</a:t>
          </a:r>
        </a:p>
      </xdr:txBody>
    </xdr:sp>
    <xdr:clientData/>
  </xdr:twoCellAnchor>
  <xdr:twoCellAnchor>
    <xdr:from>
      <xdr:col>11</xdr:col>
      <xdr:colOff>9443</xdr:colOff>
      <xdr:row>753</xdr:row>
      <xdr:rowOff>27626</xdr:rowOff>
    </xdr:from>
    <xdr:to>
      <xdr:col>25</xdr:col>
      <xdr:colOff>66347</xdr:colOff>
      <xdr:row>753</xdr:row>
      <xdr:rowOff>209844</xdr:rowOff>
    </xdr:to>
    <xdr:sp macro="" textlink="">
      <xdr:nvSpPr>
        <xdr:cNvPr id="28" name="フローチャート: 処理 27"/>
        <xdr:cNvSpPr/>
      </xdr:nvSpPr>
      <xdr:spPr bwMode="auto">
        <a:xfrm>
          <a:off x="2209718" y="47023976"/>
          <a:ext cx="2857254"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直轄</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21</xdr:col>
      <xdr:colOff>66141</xdr:colOff>
      <xdr:row>751</xdr:row>
      <xdr:rowOff>175512</xdr:rowOff>
    </xdr:from>
    <xdr:to>
      <xdr:col>35</xdr:col>
      <xdr:colOff>136234</xdr:colOff>
      <xdr:row>752</xdr:row>
      <xdr:rowOff>86376</xdr:rowOff>
    </xdr:to>
    <xdr:sp macro="" textlink="">
      <xdr:nvSpPr>
        <xdr:cNvPr id="29" name="大かっこ 28"/>
        <xdr:cNvSpPr/>
      </xdr:nvSpPr>
      <xdr:spPr bwMode="auto">
        <a:xfrm>
          <a:off x="4266666" y="46467012"/>
          <a:ext cx="2870443" cy="263289"/>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33</xdr:col>
      <xdr:colOff>145122</xdr:colOff>
      <xdr:row>758</xdr:row>
      <xdr:rowOff>286995</xdr:rowOff>
    </xdr:from>
    <xdr:to>
      <xdr:col>48</xdr:col>
      <xdr:colOff>103065</xdr:colOff>
      <xdr:row>764</xdr:row>
      <xdr:rowOff>536077</xdr:rowOff>
    </xdr:to>
    <xdr:grpSp>
      <xdr:nvGrpSpPr>
        <xdr:cNvPr id="33" name="グループ化 1"/>
        <xdr:cNvGrpSpPr>
          <a:grpSpLocks/>
        </xdr:cNvGrpSpPr>
      </xdr:nvGrpSpPr>
      <xdr:grpSpPr bwMode="auto">
        <a:xfrm>
          <a:off x="6824528" y="42792308"/>
          <a:ext cx="2994037" cy="2392207"/>
          <a:chOff x="6321282" y="27832045"/>
          <a:chExt cx="2902368" cy="1428755"/>
        </a:xfrm>
      </xdr:grpSpPr>
      <xdr:sp macro="" textlink="">
        <xdr:nvSpPr>
          <xdr:cNvPr id="34" name="フローチャート: 処理 33"/>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baseline="0">
                <a:solidFill>
                  <a:schemeClr val="tx1"/>
                </a:solidFill>
                <a:effectLst/>
                <a:latin typeface="+mj-ea"/>
                <a:ea typeface="+mj-ea"/>
                <a:cs typeface="+mn-cs"/>
              </a:rPr>
              <a:t>C</a:t>
            </a:r>
            <a:r>
              <a:rPr lang="ja-JP" altLang="en-US" sz="900" b="0" baseline="0">
                <a:solidFill>
                  <a:schemeClr val="tx1"/>
                </a:solidFill>
                <a:effectLst/>
                <a:latin typeface="+mj-ea"/>
                <a:ea typeface="+mj-ea"/>
                <a:cs typeface="+mn-cs"/>
              </a:rPr>
              <a:t>．</a:t>
            </a:r>
            <a:r>
              <a:rPr lang="ja-JP" altLang="en-US" sz="900" b="0">
                <a:solidFill>
                  <a:schemeClr val="tx1"/>
                </a:solidFill>
                <a:effectLst/>
                <a:latin typeface="+mj-ea"/>
                <a:ea typeface="+mj-ea"/>
                <a:cs typeface="+mn-cs"/>
              </a:rPr>
              <a:t>民間３者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１３４．２百万円</a:t>
            </a:r>
            <a:endParaRPr lang="ja-JP" altLang="en-US" sz="900" b="0">
              <a:solidFill>
                <a:schemeClr val="tx1"/>
              </a:solidFill>
              <a:latin typeface="+mj-ea"/>
              <a:ea typeface="+mj-ea"/>
            </a:endParaRPr>
          </a:p>
        </xdr:txBody>
      </xdr:sp>
      <xdr:sp macro="" textlink="">
        <xdr:nvSpPr>
          <xdr:cNvPr id="35" name="大かっこ 34"/>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施工経費、施工監理</a:t>
            </a:r>
          </a:p>
        </xdr:txBody>
      </xdr:sp>
      <xdr:sp macro="" textlink="">
        <xdr:nvSpPr>
          <xdr:cNvPr id="36" name="フローチャート: 処理 35"/>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一般競争契約（総合評価）</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33</xdr:col>
      <xdr:colOff>143313</xdr:colOff>
      <xdr:row>765</xdr:row>
      <xdr:rowOff>409324</xdr:rowOff>
    </xdr:from>
    <xdr:to>
      <xdr:col>48</xdr:col>
      <xdr:colOff>1924</xdr:colOff>
      <xdr:row>770</xdr:row>
      <xdr:rowOff>12505</xdr:rowOff>
    </xdr:to>
    <xdr:grpSp>
      <xdr:nvGrpSpPr>
        <xdr:cNvPr id="37" name="グループ化 2"/>
        <xdr:cNvGrpSpPr>
          <a:grpSpLocks/>
        </xdr:cNvGrpSpPr>
      </xdr:nvGrpSpPr>
      <xdr:grpSpPr bwMode="auto">
        <a:xfrm>
          <a:off x="6822719" y="45724512"/>
          <a:ext cx="2894705" cy="1984431"/>
          <a:chOff x="1428750" y="29300349"/>
          <a:chExt cx="2880179" cy="1197877"/>
        </a:xfrm>
      </xdr:grpSpPr>
      <xdr:sp macro="" textlink="">
        <xdr:nvSpPr>
          <xdr:cNvPr id="38" name="フローチャート: 処理 37"/>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a:solidFill>
                  <a:schemeClr val="tx1"/>
                </a:solidFill>
                <a:effectLst/>
                <a:latin typeface="+mj-ea"/>
                <a:ea typeface="+mj-ea"/>
                <a:cs typeface="+mn-cs"/>
              </a:rPr>
              <a:t>D</a:t>
            </a:r>
            <a:r>
              <a:rPr lang="ja-JP" altLang="en-US" sz="900">
                <a:solidFill>
                  <a:schemeClr val="tx1"/>
                </a:solidFill>
                <a:effectLst/>
                <a:latin typeface="+mj-ea"/>
                <a:ea typeface="+mj-ea"/>
                <a:cs typeface="+mn-cs"/>
              </a:rPr>
              <a:t>．その他</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０．５百万円</a:t>
            </a:r>
            <a:endParaRPr lang="ja-JP" altLang="en-US" sz="900">
              <a:solidFill>
                <a:schemeClr val="tx1"/>
              </a:solidFill>
              <a:latin typeface="+mj-ea"/>
              <a:ea typeface="+mj-ea"/>
            </a:endParaRPr>
          </a:p>
        </xdr:txBody>
      </xdr:sp>
      <xdr:sp macro="" textlink="">
        <xdr:nvSpPr>
          <xdr:cNvPr id="39" name="大かっこ 38"/>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旅費等</a:t>
            </a:r>
          </a:p>
        </xdr:txBody>
      </xdr:sp>
    </xdr:grpSp>
    <xdr:clientData/>
  </xdr:twoCellAnchor>
  <xdr:twoCellAnchor>
    <xdr:from>
      <xdr:col>33</xdr:col>
      <xdr:colOff>142945</xdr:colOff>
      <xdr:row>765</xdr:row>
      <xdr:rowOff>15037</xdr:rowOff>
    </xdr:from>
    <xdr:to>
      <xdr:col>48</xdr:col>
      <xdr:colOff>1556</xdr:colOff>
      <xdr:row>765</xdr:row>
      <xdr:rowOff>380444</xdr:rowOff>
    </xdr:to>
    <xdr:sp macro="" textlink="">
      <xdr:nvSpPr>
        <xdr:cNvPr id="40" name="フローチャート: 処理 39"/>
        <xdr:cNvSpPr/>
      </xdr:nvSpPr>
      <xdr:spPr bwMode="auto">
        <a:xfrm>
          <a:off x="6743770" y="51554812"/>
          <a:ext cx="2858986"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事務費</a:t>
          </a:r>
          <a:r>
            <a:rPr lang="en-US" altLang="ja-JP" sz="900" b="0" i="0" u="none" strike="noStrike">
              <a:solidFill>
                <a:sysClr val="windowText" lastClr="000000"/>
              </a:solidFill>
              <a:effectLst/>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0" zoomScaleNormal="75" zoomScaleSheetLayoutView="80" zoomScalePageLayoutView="85" workbookViewId="0">
      <selection activeCell="J722" sqref="J722:K72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747</v>
      </c>
      <c r="AK2" s="940"/>
      <c r="AL2" s="940"/>
      <c r="AM2" s="940"/>
      <c r="AN2" s="98" t="s">
        <v>404</v>
      </c>
      <c r="AO2" s="940">
        <v>20</v>
      </c>
      <c r="AP2" s="940"/>
      <c r="AQ2" s="940"/>
      <c r="AR2" s="99" t="s">
        <v>707</v>
      </c>
      <c r="AS2" s="946">
        <v>1041</v>
      </c>
      <c r="AT2" s="946"/>
      <c r="AU2" s="946"/>
      <c r="AV2" s="98" t="str">
        <f>IF(AW2="","","-")</f>
        <v/>
      </c>
      <c r="AW2" s="906"/>
      <c r="AX2" s="906"/>
    </row>
    <row r="3" spans="1:50" ht="21" customHeight="1" thickBot="1">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156</v>
      </c>
      <c r="Q13" s="656"/>
      <c r="R13" s="656"/>
      <c r="S13" s="656"/>
      <c r="T13" s="656"/>
      <c r="U13" s="656"/>
      <c r="V13" s="657"/>
      <c r="W13" s="655">
        <v>185</v>
      </c>
      <c r="X13" s="656"/>
      <c r="Y13" s="656"/>
      <c r="Z13" s="656"/>
      <c r="AA13" s="656"/>
      <c r="AB13" s="656"/>
      <c r="AC13" s="657"/>
      <c r="AD13" s="655">
        <v>65</v>
      </c>
      <c r="AE13" s="656"/>
      <c r="AF13" s="656"/>
      <c r="AG13" s="656"/>
      <c r="AH13" s="656"/>
      <c r="AI13" s="656"/>
      <c r="AJ13" s="657"/>
      <c r="AK13" s="655">
        <v>72</v>
      </c>
      <c r="AL13" s="656"/>
      <c r="AM13" s="656"/>
      <c r="AN13" s="656"/>
      <c r="AO13" s="656"/>
      <c r="AP13" s="656"/>
      <c r="AQ13" s="657"/>
      <c r="AR13" s="915">
        <v>121</v>
      </c>
      <c r="AS13" s="916"/>
      <c r="AT13" s="916"/>
      <c r="AU13" s="916"/>
      <c r="AV13" s="916"/>
      <c r="AW13" s="916"/>
      <c r="AX13" s="917"/>
    </row>
    <row r="14" spans="1:50" ht="21" customHeight="1">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v>59</v>
      </c>
      <c r="Q15" s="656"/>
      <c r="R15" s="656"/>
      <c r="S15" s="656"/>
      <c r="T15" s="656"/>
      <c r="U15" s="656"/>
      <c r="V15" s="657"/>
      <c r="W15" s="655">
        <v>51</v>
      </c>
      <c r="X15" s="656"/>
      <c r="Y15" s="656"/>
      <c r="Z15" s="656"/>
      <c r="AA15" s="656"/>
      <c r="AB15" s="656"/>
      <c r="AC15" s="657"/>
      <c r="AD15" s="655">
        <v>156</v>
      </c>
      <c r="AE15" s="656"/>
      <c r="AF15" s="656"/>
      <c r="AG15" s="656"/>
      <c r="AH15" s="656"/>
      <c r="AI15" s="656"/>
      <c r="AJ15" s="657"/>
      <c r="AK15" s="655">
        <v>50</v>
      </c>
      <c r="AL15" s="656"/>
      <c r="AM15" s="656"/>
      <c r="AN15" s="656"/>
      <c r="AO15" s="656"/>
      <c r="AP15" s="656"/>
      <c r="AQ15" s="657"/>
      <c r="AR15" s="655" t="s">
        <v>804</v>
      </c>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v>-51</v>
      </c>
      <c r="Q16" s="656"/>
      <c r="R16" s="656"/>
      <c r="S16" s="656"/>
      <c r="T16" s="656"/>
      <c r="U16" s="656"/>
      <c r="V16" s="657"/>
      <c r="W16" s="655">
        <v>-156</v>
      </c>
      <c r="X16" s="656"/>
      <c r="Y16" s="656"/>
      <c r="Z16" s="656"/>
      <c r="AA16" s="656"/>
      <c r="AB16" s="656"/>
      <c r="AC16" s="657"/>
      <c r="AD16" s="655">
        <v>-50</v>
      </c>
      <c r="AE16" s="656"/>
      <c r="AF16" s="656"/>
      <c r="AG16" s="656"/>
      <c r="AH16" s="656"/>
      <c r="AI16" s="656"/>
      <c r="AJ16" s="657"/>
      <c r="AK16" s="655" t="s">
        <v>787</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748</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164</v>
      </c>
      <c r="Q18" s="874"/>
      <c r="R18" s="874"/>
      <c r="S18" s="874"/>
      <c r="T18" s="874"/>
      <c r="U18" s="874"/>
      <c r="V18" s="875"/>
      <c r="W18" s="873">
        <f>SUM(W13:AC17)</f>
        <v>80</v>
      </c>
      <c r="X18" s="874"/>
      <c r="Y18" s="874"/>
      <c r="Z18" s="874"/>
      <c r="AA18" s="874"/>
      <c r="AB18" s="874"/>
      <c r="AC18" s="875"/>
      <c r="AD18" s="873">
        <f>SUM(AD13:AJ17)</f>
        <v>171</v>
      </c>
      <c r="AE18" s="874"/>
      <c r="AF18" s="874"/>
      <c r="AG18" s="874"/>
      <c r="AH18" s="874"/>
      <c r="AI18" s="874"/>
      <c r="AJ18" s="875"/>
      <c r="AK18" s="873">
        <f>SUM(AK13:AQ17)</f>
        <v>122</v>
      </c>
      <c r="AL18" s="874"/>
      <c r="AM18" s="874"/>
      <c r="AN18" s="874"/>
      <c r="AO18" s="874"/>
      <c r="AP18" s="874"/>
      <c r="AQ18" s="875"/>
      <c r="AR18" s="873">
        <f>SUM(AR13:AX17)</f>
        <v>121</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157</v>
      </c>
      <c r="Q19" s="656"/>
      <c r="R19" s="656"/>
      <c r="S19" s="656"/>
      <c r="T19" s="656"/>
      <c r="U19" s="656"/>
      <c r="V19" s="657"/>
      <c r="W19" s="655">
        <v>51</v>
      </c>
      <c r="X19" s="656"/>
      <c r="Y19" s="656"/>
      <c r="Z19" s="656"/>
      <c r="AA19" s="656"/>
      <c r="AB19" s="656"/>
      <c r="AC19" s="657"/>
      <c r="AD19" s="655">
        <v>165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0.95731707317073167</v>
      </c>
      <c r="Q20" s="316"/>
      <c r="R20" s="316"/>
      <c r="S20" s="316"/>
      <c r="T20" s="316"/>
      <c r="U20" s="316"/>
      <c r="V20" s="316"/>
      <c r="W20" s="316">
        <f t="shared" ref="W20" si="0">IF(W18=0, "-", SUM(W19)/W18)</f>
        <v>0.63749999999999996</v>
      </c>
      <c r="X20" s="316"/>
      <c r="Y20" s="316"/>
      <c r="Z20" s="316"/>
      <c r="AA20" s="316"/>
      <c r="AB20" s="316"/>
      <c r="AC20" s="316"/>
      <c r="AD20" s="316">
        <f t="shared" ref="AD20" si="1">IF(AD18=0, "-", SUM(AD19)/AD18)</f>
        <v>0.96491228070175439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352</v>
      </c>
      <c r="H21" s="315"/>
      <c r="I21" s="315"/>
      <c r="J21" s="315"/>
      <c r="K21" s="315"/>
      <c r="L21" s="315"/>
      <c r="M21" s="315"/>
      <c r="N21" s="315"/>
      <c r="O21" s="315"/>
      <c r="P21" s="316">
        <f>IF(P19=0, "-", SUM(P19)/SUM(P13,P14))</f>
        <v>1.0064102564102564</v>
      </c>
      <c r="Q21" s="316"/>
      <c r="R21" s="316"/>
      <c r="S21" s="316"/>
      <c r="T21" s="316"/>
      <c r="U21" s="316"/>
      <c r="V21" s="316"/>
      <c r="W21" s="316">
        <f t="shared" ref="W21" si="2">IF(W19=0, "-", SUM(W19)/SUM(W13,W14))</f>
        <v>0.27567567567567569</v>
      </c>
      <c r="X21" s="316"/>
      <c r="Y21" s="316"/>
      <c r="Z21" s="316"/>
      <c r="AA21" s="316"/>
      <c r="AB21" s="316"/>
      <c r="AC21" s="316"/>
      <c r="AD21" s="316">
        <f t="shared" ref="AD21" si="3">IF(AD19=0, "-", SUM(AD19)/SUM(AD13,AD14))</f>
        <v>2.5384615384615383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719</v>
      </c>
      <c r="H23" s="966"/>
      <c r="I23" s="966"/>
      <c r="J23" s="966"/>
      <c r="K23" s="966"/>
      <c r="L23" s="966"/>
      <c r="M23" s="966"/>
      <c r="N23" s="966"/>
      <c r="O23" s="967"/>
      <c r="P23" s="915">
        <v>66</v>
      </c>
      <c r="Q23" s="916"/>
      <c r="R23" s="916"/>
      <c r="S23" s="916"/>
      <c r="T23" s="916"/>
      <c r="U23" s="916"/>
      <c r="V23" s="930"/>
      <c r="W23" s="915">
        <v>54</v>
      </c>
      <c r="X23" s="916"/>
      <c r="Y23" s="916"/>
      <c r="Z23" s="916"/>
      <c r="AA23" s="916"/>
      <c r="AB23" s="916"/>
      <c r="AC23" s="930"/>
      <c r="AD23" s="978" t="s">
        <v>805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31" t="s">
        <v>720</v>
      </c>
      <c r="H24" s="932"/>
      <c r="I24" s="932"/>
      <c r="J24" s="932"/>
      <c r="K24" s="932"/>
      <c r="L24" s="932"/>
      <c r="M24" s="932"/>
      <c r="N24" s="932"/>
      <c r="O24" s="933"/>
      <c r="P24" s="655">
        <v>6</v>
      </c>
      <c r="Q24" s="656"/>
      <c r="R24" s="656"/>
      <c r="S24" s="656"/>
      <c r="T24" s="656"/>
      <c r="U24" s="656"/>
      <c r="V24" s="657"/>
      <c r="W24" s="655">
        <v>66</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31" t="s">
        <v>721</v>
      </c>
      <c r="H25" s="932"/>
      <c r="I25" s="932"/>
      <c r="J25" s="932"/>
      <c r="K25" s="932"/>
      <c r="L25" s="932"/>
      <c r="M25" s="932"/>
      <c r="N25" s="932"/>
      <c r="O25" s="933"/>
      <c r="P25" s="655">
        <v>0</v>
      </c>
      <c r="Q25" s="656"/>
      <c r="R25" s="656"/>
      <c r="S25" s="656"/>
      <c r="T25" s="656"/>
      <c r="U25" s="656"/>
      <c r="V25" s="657"/>
      <c r="W25" s="655">
        <v>1</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332</v>
      </c>
      <c r="H29" s="938"/>
      <c r="I29" s="938"/>
      <c r="J29" s="938"/>
      <c r="K29" s="938"/>
      <c r="L29" s="938"/>
      <c r="M29" s="938"/>
      <c r="N29" s="938"/>
      <c r="O29" s="939"/>
      <c r="P29" s="655">
        <f>AK13</f>
        <v>72</v>
      </c>
      <c r="Q29" s="656"/>
      <c r="R29" s="656"/>
      <c r="S29" s="656"/>
      <c r="T29" s="656"/>
      <c r="U29" s="656"/>
      <c r="V29" s="657"/>
      <c r="W29" s="947">
        <f>AR13</f>
        <v>121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369</v>
      </c>
      <c r="AC32" s="460"/>
      <c r="AD32" s="460"/>
      <c r="AE32" s="218">
        <v>89</v>
      </c>
      <c r="AF32" s="219"/>
      <c r="AG32" s="219"/>
      <c r="AH32" s="219"/>
      <c r="AI32" s="218">
        <v>62</v>
      </c>
      <c r="AJ32" s="219"/>
      <c r="AK32" s="219"/>
      <c r="AL32" s="219"/>
      <c r="AM32" s="218">
        <v>216</v>
      </c>
      <c r="AN32" s="219"/>
      <c r="AO32" s="219"/>
      <c r="AP32" s="219"/>
      <c r="AQ32" s="336" t="s">
        <v>718</v>
      </c>
      <c r="AR32" s="208"/>
      <c r="AS32" s="208"/>
      <c r="AT32" s="337"/>
      <c r="AU32" s="219" t="s">
        <v>718</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369</v>
      </c>
      <c r="AC33" s="522"/>
      <c r="AD33" s="522"/>
      <c r="AE33" s="218">
        <v>100</v>
      </c>
      <c r="AF33" s="219"/>
      <c r="AG33" s="219"/>
      <c r="AH33" s="219"/>
      <c r="AI33" s="218">
        <v>100</v>
      </c>
      <c r="AJ33" s="219"/>
      <c r="AK33" s="219"/>
      <c r="AL33" s="219"/>
      <c r="AM33" s="218">
        <v>100</v>
      </c>
      <c r="AN33" s="219"/>
      <c r="AO33" s="219"/>
      <c r="AP33" s="219"/>
      <c r="AQ33" s="336" t="s">
        <v>718</v>
      </c>
      <c r="AR33" s="208"/>
      <c r="AS33" s="208"/>
      <c r="AT33" s="337"/>
      <c r="AU33" s="219">
        <v>100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89</v>
      </c>
      <c r="AF34" s="219"/>
      <c r="AG34" s="219"/>
      <c r="AH34" s="219"/>
      <c r="AI34" s="218">
        <v>62</v>
      </c>
      <c r="AJ34" s="219"/>
      <c r="AK34" s="219"/>
      <c r="AL34" s="219"/>
      <c r="AM34" s="218">
        <v>216</v>
      </c>
      <c r="AN34" s="219"/>
      <c r="AO34" s="219"/>
      <c r="AP34" s="219"/>
      <c r="AQ34" s="336" t="s">
        <v>718</v>
      </c>
      <c r="AR34" s="208"/>
      <c r="AS34" s="208"/>
      <c r="AT34" s="337"/>
      <c r="AU34" s="219" t="s">
        <v>718</v>
      </c>
      <c r="AV34" s="219"/>
      <c r="AW34" s="219"/>
      <c r="AX34" s="221"/>
    </row>
    <row r="35" spans="1:51" ht="23.25" customHeight="1">
      <c r="A35" s="228" t="s">
        <v>378</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718</v>
      </c>
      <c r="AR38" s="201"/>
      <c r="AS38" s="136" t="s">
        <v>233</v>
      </c>
      <c r="AT38" s="137"/>
      <c r="AU38" s="200">
        <v>3</v>
      </c>
      <c r="AV38" s="200"/>
      <c r="AW38" s="392" t="s">
        <v>179</v>
      </c>
      <c r="AX38" s="393"/>
      <c r="AY38">
        <f>$AY$37</f>
        <v>1</v>
      </c>
    </row>
    <row r="39" spans="1:51" ht="23.25" customHeight="1">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727</v>
      </c>
      <c r="AC39" s="460"/>
      <c r="AD39" s="460"/>
      <c r="AE39" s="218">
        <v>11</v>
      </c>
      <c r="AF39" s="219"/>
      <c r="AG39" s="219"/>
      <c r="AH39" s="219"/>
      <c r="AI39" s="218">
        <v>2</v>
      </c>
      <c r="AJ39" s="219"/>
      <c r="AK39" s="219"/>
      <c r="AL39" s="219"/>
      <c r="AM39" s="218">
        <v>4</v>
      </c>
      <c r="AN39" s="219"/>
      <c r="AO39" s="219"/>
      <c r="AP39" s="219"/>
      <c r="AQ39" s="336" t="s">
        <v>718</v>
      </c>
      <c r="AR39" s="208"/>
      <c r="AS39" s="208"/>
      <c r="AT39" s="337"/>
      <c r="AU39" s="219" t="s">
        <v>718</v>
      </c>
      <c r="AV39" s="219"/>
      <c r="AW39" s="219"/>
      <c r="AX39" s="221"/>
      <c r="AY39">
        <f t="shared" ref="AY39:AY43" si="4">$AY$37</f>
        <v>1</v>
      </c>
    </row>
    <row r="40" spans="1:51" ht="23.25"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727</v>
      </c>
      <c r="AC40" s="522"/>
      <c r="AD40" s="522"/>
      <c r="AE40" s="218">
        <v>12</v>
      </c>
      <c r="AF40" s="219"/>
      <c r="AG40" s="219"/>
      <c r="AH40" s="219"/>
      <c r="AI40" s="218">
        <v>5</v>
      </c>
      <c r="AJ40" s="219"/>
      <c r="AK40" s="219"/>
      <c r="AL40" s="219"/>
      <c r="AM40" s="218">
        <v>4</v>
      </c>
      <c r="AN40" s="219"/>
      <c r="AO40" s="219"/>
      <c r="AP40" s="219"/>
      <c r="AQ40" s="336" t="s">
        <v>718</v>
      </c>
      <c r="AR40" s="208"/>
      <c r="AS40" s="208"/>
      <c r="AT40" s="337"/>
      <c r="AU40" s="219">
        <v>4</v>
      </c>
      <c r="AV40" s="219"/>
      <c r="AW40" s="219"/>
      <c r="AX40" s="221"/>
      <c r="AY40">
        <f t="shared" si="4"/>
        <v>1</v>
      </c>
    </row>
    <row r="41" spans="1:51" ht="23.25"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92</v>
      </c>
      <c r="AF41" s="219"/>
      <c r="AG41" s="219"/>
      <c r="AH41" s="219"/>
      <c r="AI41" s="218">
        <v>40</v>
      </c>
      <c r="AJ41" s="219"/>
      <c r="AK41" s="219"/>
      <c r="AL41" s="219"/>
      <c r="AM41" s="218">
        <v>100</v>
      </c>
      <c r="AN41" s="219"/>
      <c r="AO41" s="219"/>
      <c r="AP41" s="219"/>
      <c r="AQ41" s="336" t="s">
        <v>718</v>
      </c>
      <c r="AR41" s="208"/>
      <c r="AS41" s="208"/>
      <c r="AT41" s="337"/>
      <c r="AU41" s="219" t="s">
        <v>718</v>
      </c>
      <c r="AV41" s="219"/>
      <c r="AW41" s="219"/>
      <c r="AX41" s="221"/>
      <c r="AY41">
        <f t="shared" si="4"/>
        <v>1</v>
      </c>
    </row>
    <row r="42" spans="1:51" ht="23.25" customHeight="1">
      <c r="A42" s="228" t="s">
        <v>378</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381</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11</v>
      </c>
      <c r="AF101" s="282"/>
      <c r="AG101" s="282"/>
      <c r="AH101" s="282"/>
      <c r="AI101" s="282">
        <v>4</v>
      </c>
      <c r="AJ101" s="282"/>
      <c r="AK101" s="282"/>
      <c r="AL101" s="282"/>
      <c r="AM101" s="282">
        <v>4</v>
      </c>
      <c r="AN101" s="282"/>
      <c r="AO101" s="282"/>
      <c r="AP101" s="282"/>
      <c r="AQ101" s="282" t="s">
        <v>749</v>
      </c>
      <c r="AR101" s="282"/>
      <c r="AS101" s="282"/>
      <c r="AT101" s="282"/>
      <c r="AU101" s="218" t="s">
        <v>749</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12</v>
      </c>
      <c r="AF102" s="282"/>
      <c r="AG102" s="282"/>
      <c r="AH102" s="282"/>
      <c r="AI102" s="282">
        <v>5</v>
      </c>
      <c r="AJ102" s="282"/>
      <c r="AK102" s="282"/>
      <c r="AL102" s="282"/>
      <c r="AM102" s="282">
        <v>4</v>
      </c>
      <c r="AN102" s="282"/>
      <c r="AO102" s="282"/>
      <c r="AP102" s="282"/>
      <c r="AQ102" s="282">
        <v>4</v>
      </c>
      <c r="AR102" s="282"/>
      <c r="AS102" s="282"/>
      <c r="AT102" s="282"/>
      <c r="AU102" s="225" t="s">
        <v>749</v>
      </c>
      <c r="AV102" s="226"/>
      <c r="AW102" s="226"/>
      <c r="AX102" s="321"/>
    </row>
    <row r="103" spans="1:60" ht="31.5" customHeight="1">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727</v>
      </c>
      <c r="AC104" s="545"/>
      <c r="AD104" s="546"/>
      <c r="AE104" s="282">
        <v>24</v>
      </c>
      <c r="AF104" s="282"/>
      <c r="AG104" s="282"/>
      <c r="AH104" s="282"/>
      <c r="AI104" s="282">
        <v>6</v>
      </c>
      <c r="AJ104" s="282"/>
      <c r="AK104" s="282"/>
      <c r="AL104" s="282"/>
      <c r="AM104" s="282">
        <v>7</v>
      </c>
      <c r="AN104" s="282"/>
      <c r="AO104" s="282"/>
      <c r="AP104" s="282"/>
      <c r="AQ104" s="282" t="s">
        <v>749</v>
      </c>
      <c r="AR104" s="282"/>
      <c r="AS104" s="282"/>
      <c r="AT104" s="282"/>
      <c r="AU104" s="282" t="s">
        <v>749</v>
      </c>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727</v>
      </c>
      <c r="AC105" s="468"/>
      <c r="AD105" s="469"/>
      <c r="AE105" s="282">
        <v>25</v>
      </c>
      <c r="AF105" s="282"/>
      <c r="AG105" s="282"/>
      <c r="AH105" s="282"/>
      <c r="AI105" s="282">
        <v>10</v>
      </c>
      <c r="AJ105" s="282"/>
      <c r="AK105" s="282"/>
      <c r="AL105" s="282"/>
      <c r="AM105" s="282">
        <v>8</v>
      </c>
      <c r="AN105" s="282"/>
      <c r="AO105" s="282"/>
      <c r="AP105" s="282"/>
      <c r="AQ105" s="282">
        <v>6</v>
      </c>
      <c r="AR105" s="282"/>
      <c r="AS105" s="282"/>
      <c r="AT105" s="282"/>
      <c r="AU105" s="282" t="s">
        <v>749</v>
      </c>
      <c r="AV105" s="282"/>
      <c r="AW105" s="282"/>
      <c r="AX105" s="283"/>
      <c r="AY105">
        <f>$AY$103</f>
        <v>1</v>
      </c>
    </row>
    <row r="106" spans="1:60" ht="31.5" hidden="1" customHeight="1">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14</v>
      </c>
      <c r="AF116" s="282"/>
      <c r="AG116" s="282"/>
      <c r="AH116" s="282"/>
      <c r="AI116" s="282">
        <v>25.5</v>
      </c>
      <c r="AJ116" s="282"/>
      <c r="AK116" s="282"/>
      <c r="AL116" s="282"/>
      <c r="AM116" s="282">
        <v>41.25</v>
      </c>
      <c r="AN116" s="282"/>
      <c r="AO116" s="282"/>
      <c r="AP116" s="282"/>
      <c r="AQ116" s="218">
        <v>30.5</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800</v>
      </c>
      <c r="AC117" s="472"/>
      <c r="AD117" s="473"/>
      <c r="AE117" s="550" t="s">
        <v>733</v>
      </c>
      <c r="AF117" s="550"/>
      <c r="AG117" s="550"/>
      <c r="AH117" s="550"/>
      <c r="AI117" s="550" t="s">
        <v>734</v>
      </c>
      <c r="AJ117" s="550"/>
      <c r="AK117" s="550"/>
      <c r="AL117" s="550"/>
      <c r="AM117" s="550" t="s">
        <v>751</v>
      </c>
      <c r="AN117" s="550"/>
      <c r="AO117" s="550"/>
      <c r="AP117" s="550"/>
      <c r="AQ117" s="550" t="s">
        <v>750</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c r="A130" s="189" t="s">
        <v>403</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0</v>
      </c>
    </row>
    <row r="133" spans="1:51" ht="18.75" hidden="1"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669</v>
      </c>
      <c r="D430" s="927"/>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2.7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41.2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766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756</v>
      </c>
      <c r="AE708" s="603"/>
      <c r="AF708" s="603"/>
      <c r="AG708" s="740" t="s">
        <v>404</v>
      </c>
      <c r="AH708" s="741"/>
      <c r="AI708" s="741"/>
      <c r="AJ708" s="741"/>
      <c r="AK708" s="741"/>
      <c r="AL708" s="741"/>
      <c r="AM708" s="741"/>
      <c r="AN708" s="741"/>
      <c r="AO708" s="741"/>
      <c r="AP708" s="741"/>
      <c r="AQ708" s="741"/>
      <c r="AR708" s="741"/>
      <c r="AS708" s="741"/>
      <c r="AT708" s="741"/>
      <c r="AU708" s="741"/>
      <c r="AV708" s="741"/>
      <c r="AW708" s="741"/>
      <c r="AX708" s="742"/>
    </row>
    <row r="709" spans="1:50" ht="44.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756</v>
      </c>
      <c r="AE712" s="781"/>
      <c r="AF712" s="781"/>
      <c r="AG712" s="805" t="s">
        <v>801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1"/>
      <c r="AG713" s="104" t="s">
        <v>801</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759</v>
      </c>
      <c r="AH714" s="735"/>
      <c r="AI714" s="735"/>
      <c r="AJ714" s="735"/>
      <c r="AK714" s="735"/>
      <c r="AL714" s="735"/>
      <c r="AM714" s="735"/>
      <c r="AN714" s="735"/>
      <c r="AO714" s="735"/>
      <c r="AP714" s="735"/>
      <c r="AQ714" s="735"/>
      <c r="AR714" s="735"/>
      <c r="AS714" s="735"/>
      <c r="AT714" s="735"/>
      <c r="AU714" s="735"/>
      <c r="AV714" s="735"/>
      <c r="AW714" s="735"/>
      <c r="AX714" s="736"/>
    </row>
    <row r="715" spans="1:50" ht="57" customHeight="1">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760</v>
      </c>
      <c r="AE715" s="603"/>
      <c r="AF715" s="654"/>
      <c r="AG715" s="740" t="s">
        <v>767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756</v>
      </c>
      <c r="AE716" s="625"/>
      <c r="AF716" s="625"/>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760</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t="s">
        <v>708</v>
      </c>
      <c r="D721" s="294"/>
      <c r="E721" s="294"/>
      <c r="F721" s="295"/>
      <c r="G721" s="284">
        <v>20</v>
      </c>
      <c r="H721" s="285"/>
      <c r="I721" s="77" t="str">
        <f>IF(OR(G721="　", G721=""), "", "-")</f>
        <v>-</v>
      </c>
      <c r="J721" s="288">
        <v>851</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803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t="s">
        <v>138</v>
      </c>
      <c r="B731" s="672"/>
      <c r="C731" s="672"/>
      <c r="D731" s="672"/>
      <c r="E731" s="673"/>
      <c r="F731" s="727" t="s">
        <v>802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t="s">
        <v>138</v>
      </c>
      <c r="B733" s="672"/>
      <c r="C733" s="672"/>
      <c r="D733" s="672"/>
      <c r="E733" s="673"/>
      <c r="F733" s="635" t="s">
        <v>804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670</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395</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394</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393</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392</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391</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390</v>
      </c>
      <c r="B743" s="361"/>
      <c r="C743" s="361"/>
      <c r="D743" s="361"/>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389</v>
      </c>
      <c r="B744" s="361"/>
      <c r="C744" s="361"/>
      <c r="D744" s="361"/>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388</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543</v>
      </c>
      <c r="B746" s="361"/>
      <c r="C746" s="361"/>
      <c r="D746" s="361"/>
      <c r="E746" s="956" t="s">
        <v>708</v>
      </c>
      <c r="F746" s="954"/>
      <c r="G746" s="954"/>
      <c r="H746" s="100" t="str">
        <f>IF(E746="","","-")</f>
        <v>-</v>
      </c>
      <c r="I746" s="954"/>
      <c r="J746" s="954"/>
      <c r="K746" s="100" t="str">
        <f>IF(I746="","","-")</f>
        <v/>
      </c>
      <c r="L746" s="955">
        <v>928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507</v>
      </c>
      <c r="B747" s="361"/>
      <c r="C747" s="361"/>
      <c r="D747" s="361"/>
      <c r="E747" s="956" t="s">
        <v>708</v>
      </c>
      <c r="F747" s="954"/>
      <c r="G747" s="954"/>
      <c r="H747" s="100" t="str">
        <f>IF(E747="","","-")</f>
        <v>-</v>
      </c>
      <c r="I747" s="954"/>
      <c r="J747" s="954"/>
      <c r="K747" s="100" t="str">
        <f>IF(I747="","","-")</f>
        <v/>
      </c>
      <c r="L747" s="955">
        <v>951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384</v>
      </c>
      <c r="B787" s="627"/>
      <c r="C787" s="627"/>
      <c r="D787" s="627"/>
      <c r="E787" s="627"/>
      <c r="F787" s="628"/>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770</v>
      </c>
      <c r="H789" s="669"/>
      <c r="I789" s="669"/>
      <c r="J789" s="669"/>
      <c r="K789" s="670"/>
      <c r="L789" s="662" t="s">
        <v>771</v>
      </c>
      <c r="M789" s="663"/>
      <c r="N789" s="663"/>
      <c r="O789" s="663"/>
      <c r="P789" s="663"/>
      <c r="Q789" s="663"/>
      <c r="R789" s="663"/>
      <c r="S789" s="663"/>
      <c r="T789" s="663"/>
      <c r="U789" s="663"/>
      <c r="V789" s="663"/>
      <c r="W789" s="663"/>
      <c r="X789" s="664"/>
      <c r="Y789" s="382">
        <v>11.2</v>
      </c>
      <c r="Z789" s="383"/>
      <c r="AA789" s="383"/>
      <c r="AB789" s="800"/>
      <c r="AC789" s="668" t="s">
        <v>773</v>
      </c>
      <c r="AD789" s="669"/>
      <c r="AE789" s="669"/>
      <c r="AF789" s="669"/>
      <c r="AG789" s="670"/>
      <c r="AH789" s="662" t="s">
        <v>774</v>
      </c>
      <c r="AI789" s="663"/>
      <c r="AJ789" s="663"/>
      <c r="AK789" s="663"/>
      <c r="AL789" s="663"/>
      <c r="AM789" s="663"/>
      <c r="AN789" s="663"/>
      <c r="AO789" s="663"/>
      <c r="AP789" s="663"/>
      <c r="AQ789" s="663"/>
      <c r="AR789" s="663"/>
      <c r="AS789" s="663"/>
      <c r="AT789" s="664"/>
      <c r="AU789" s="382">
        <v>7.6</v>
      </c>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7.6</v>
      </c>
      <c r="AV799" s="827"/>
      <c r="AW799" s="827"/>
      <c r="AX799" s="829"/>
    </row>
    <row r="800" spans="1:51" ht="24.75" customHeight="1">
      <c r="A800" s="629"/>
      <c r="B800" s="630"/>
      <c r="C800" s="630"/>
      <c r="D800" s="630"/>
      <c r="E800" s="630"/>
      <c r="F800" s="631"/>
      <c r="G800" s="593" t="s">
        <v>775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c r="A802" s="629"/>
      <c r="B802" s="630"/>
      <c r="C802" s="630"/>
      <c r="D802" s="630"/>
      <c r="E802" s="630"/>
      <c r="F802" s="631"/>
      <c r="G802" s="668" t="s">
        <v>777</v>
      </c>
      <c r="H802" s="669"/>
      <c r="I802" s="669"/>
      <c r="J802" s="669"/>
      <c r="K802" s="670"/>
      <c r="L802" s="662" t="s">
        <v>778</v>
      </c>
      <c r="M802" s="663"/>
      <c r="N802" s="663"/>
      <c r="O802" s="663"/>
      <c r="P802" s="663"/>
      <c r="Q802" s="663"/>
      <c r="R802" s="663"/>
      <c r="S802" s="663"/>
      <c r="T802" s="663"/>
      <c r="U802" s="663"/>
      <c r="V802" s="663"/>
      <c r="W802" s="663"/>
      <c r="X802" s="664"/>
      <c r="Y802" s="382">
        <v>82.9</v>
      </c>
      <c r="Z802" s="383"/>
      <c r="AA802" s="383"/>
      <c r="AB802" s="800"/>
      <c r="AC802" s="668" t="s">
        <v>779</v>
      </c>
      <c r="AD802" s="669"/>
      <c r="AE802" s="669"/>
      <c r="AF802" s="669"/>
      <c r="AG802" s="670"/>
      <c r="AH802" s="662" t="s">
        <v>780</v>
      </c>
      <c r="AI802" s="663"/>
      <c r="AJ802" s="663"/>
      <c r="AK802" s="663"/>
      <c r="AL802" s="663"/>
      <c r="AM802" s="663"/>
      <c r="AN802" s="663"/>
      <c r="AO802" s="663"/>
      <c r="AP802" s="663"/>
      <c r="AQ802" s="663"/>
      <c r="AR802" s="663"/>
      <c r="AS802" s="663"/>
      <c r="AT802" s="664"/>
      <c r="AU802" s="382">
        <v>0.3</v>
      </c>
      <c r="AV802" s="383"/>
      <c r="AW802" s="383"/>
      <c r="AX802" s="384"/>
      <c r="AY802">
        <f t="shared" ref="AY802:AY812" si="115">$AY$800</f>
        <v>2</v>
      </c>
    </row>
    <row r="803" spans="1:51" ht="24.75"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82.9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0.3</v>
      </c>
      <c r="AV812" s="827"/>
      <c r="AW812" s="827"/>
      <c r="AX812" s="829"/>
      <c r="AY812">
        <f t="shared" si="115"/>
        <v>2</v>
      </c>
    </row>
    <row r="813" spans="1:51" ht="24.75" hidden="1" customHeight="1">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781</v>
      </c>
      <c r="D845" s="343"/>
      <c r="E845" s="343"/>
      <c r="F845" s="343"/>
      <c r="G845" s="343"/>
      <c r="H845" s="343"/>
      <c r="I845" s="343"/>
      <c r="J845" s="344">
        <v>4011101034254</v>
      </c>
      <c r="K845" s="345"/>
      <c r="L845" s="345"/>
      <c r="M845" s="345"/>
      <c r="N845" s="345"/>
      <c r="O845" s="345"/>
      <c r="P845" s="359" t="s">
        <v>782</v>
      </c>
      <c r="Q845" s="346"/>
      <c r="R845" s="346"/>
      <c r="S845" s="346"/>
      <c r="T845" s="346"/>
      <c r="U845" s="346"/>
      <c r="V845" s="346"/>
      <c r="W845" s="346"/>
      <c r="X845" s="346"/>
      <c r="Y845" s="347">
        <v>11.2</v>
      </c>
      <c r="Z845" s="348"/>
      <c r="AA845" s="348"/>
      <c r="AB845" s="349"/>
      <c r="AC845" s="350" t="s">
        <v>370</v>
      </c>
      <c r="AD845" s="351"/>
      <c r="AE845" s="351"/>
      <c r="AF845" s="351"/>
      <c r="AG845" s="351"/>
      <c r="AH845" s="366">
        <v>2</v>
      </c>
      <c r="AI845" s="367"/>
      <c r="AJ845" s="367"/>
      <c r="AK845" s="367"/>
      <c r="AL845" s="354">
        <v>76.3</v>
      </c>
      <c r="AM845" s="355"/>
      <c r="AN845" s="355"/>
      <c r="AO845" s="356"/>
      <c r="AP845" s="357" t="s">
        <v>787</v>
      </c>
      <c r="AQ845" s="357"/>
      <c r="AR845" s="357"/>
      <c r="AS845" s="357"/>
      <c r="AT845" s="357"/>
      <c r="AU845" s="357"/>
      <c r="AV845" s="357"/>
      <c r="AW845" s="357"/>
      <c r="AX845" s="357"/>
    </row>
    <row r="846" spans="1:51" ht="30" customHeight="1">
      <c r="A846" s="370">
        <v>2</v>
      </c>
      <c r="B846" s="370">
        <v>1</v>
      </c>
      <c r="C846" s="358" t="s">
        <v>783</v>
      </c>
      <c r="D846" s="343"/>
      <c r="E846" s="343"/>
      <c r="F846" s="343"/>
      <c r="G846" s="343"/>
      <c r="H846" s="343"/>
      <c r="I846" s="343"/>
      <c r="J846" s="344">
        <v>9070001004654</v>
      </c>
      <c r="K846" s="345"/>
      <c r="L846" s="345"/>
      <c r="M846" s="345"/>
      <c r="N846" s="345"/>
      <c r="O846" s="345"/>
      <c r="P846" s="359" t="s">
        <v>784</v>
      </c>
      <c r="Q846" s="346"/>
      <c r="R846" s="346"/>
      <c r="S846" s="346"/>
      <c r="T846" s="346"/>
      <c r="U846" s="346"/>
      <c r="V846" s="346"/>
      <c r="W846" s="346"/>
      <c r="X846" s="346"/>
      <c r="Y846" s="347">
        <v>10.7</v>
      </c>
      <c r="Z846" s="348"/>
      <c r="AA846" s="348"/>
      <c r="AB846" s="349"/>
      <c r="AC846" s="350" t="s">
        <v>370</v>
      </c>
      <c r="AD846" s="351"/>
      <c r="AE846" s="351"/>
      <c r="AF846" s="351"/>
      <c r="AG846" s="351"/>
      <c r="AH846" s="366">
        <v>1</v>
      </c>
      <c r="AI846" s="367"/>
      <c r="AJ846" s="367"/>
      <c r="AK846" s="367"/>
      <c r="AL846" s="354">
        <v>98.9</v>
      </c>
      <c r="AM846" s="355"/>
      <c r="AN846" s="355"/>
      <c r="AO846" s="356"/>
      <c r="AP846" s="357" t="s">
        <v>787</v>
      </c>
      <c r="AQ846" s="357"/>
      <c r="AR846" s="357"/>
      <c r="AS846" s="357"/>
      <c r="AT846" s="357"/>
      <c r="AU846" s="357"/>
      <c r="AV846" s="357"/>
      <c r="AW846" s="357"/>
      <c r="AX846" s="357"/>
      <c r="AY846">
        <f>COUNTA($C$846)</f>
        <v>1</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c r="A878" s="370">
        <v>1</v>
      </c>
      <c r="B878" s="370">
        <v>1</v>
      </c>
      <c r="C878" s="358" t="s">
        <v>785</v>
      </c>
      <c r="D878" s="343"/>
      <c r="E878" s="343"/>
      <c r="F878" s="343"/>
      <c r="G878" s="343"/>
      <c r="H878" s="343"/>
      <c r="I878" s="343"/>
      <c r="J878" s="344">
        <v>4010001088880</v>
      </c>
      <c r="K878" s="345"/>
      <c r="L878" s="345"/>
      <c r="M878" s="345"/>
      <c r="N878" s="345"/>
      <c r="O878" s="345"/>
      <c r="P878" s="359" t="s">
        <v>786</v>
      </c>
      <c r="Q878" s="346"/>
      <c r="R878" s="346"/>
      <c r="S878" s="346"/>
      <c r="T878" s="346"/>
      <c r="U878" s="346"/>
      <c r="V878" s="346"/>
      <c r="W878" s="346"/>
      <c r="X878" s="346"/>
      <c r="Y878" s="347">
        <v>7.6</v>
      </c>
      <c r="Z878" s="348"/>
      <c r="AA878" s="348"/>
      <c r="AB878" s="349"/>
      <c r="AC878" s="350" t="s">
        <v>377</v>
      </c>
      <c r="AD878" s="351"/>
      <c r="AE878" s="351"/>
      <c r="AF878" s="351"/>
      <c r="AG878" s="351"/>
      <c r="AH878" s="366" t="s">
        <v>787</v>
      </c>
      <c r="AI878" s="367"/>
      <c r="AJ878" s="367"/>
      <c r="AK878" s="367"/>
      <c r="AL878" s="354" t="s">
        <v>787</v>
      </c>
      <c r="AM878" s="355"/>
      <c r="AN878" s="355"/>
      <c r="AO878" s="356"/>
      <c r="AP878" s="357" t="s">
        <v>787</v>
      </c>
      <c r="AQ878" s="357"/>
      <c r="AR878" s="357"/>
      <c r="AS878" s="357"/>
      <c r="AT878" s="357"/>
      <c r="AU878" s="357"/>
      <c r="AV878" s="357"/>
      <c r="AW878" s="357"/>
      <c r="AX878" s="357"/>
      <c r="AY878">
        <f t="shared" si="118"/>
        <v>1</v>
      </c>
    </row>
    <row r="879" spans="1:51" ht="40.5" customHeight="1">
      <c r="A879" s="370">
        <v>2</v>
      </c>
      <c r="B879" s="370">
        <v>1</v>
      </c>
      <c r="C879" s="358" t="s">
        <v>785</v>
      </c>
      <c r="D879" s="343"/>
      <c r="E879" s="343"/>
      <c r="F879" s="343"/>
      <c r="G879" s="343"/>
      <c r="H879" s="343"/>
      <c r="I879" s="343"/>
      <c r="J879" s="344">
        <v>4010001088880</v>
      </c>
      <c r="K879" s="345"/>
      <c r="L879" s="345"/>
      <c r="M879" s="345"/>
      <c r="N879" s="345"/>
      <c r="O879" s="345"/>
      <c r="P879" s="359" t="s">
        <v>788</v>
      </c>
      <c r="Q879" s="346"/>
      <c r="R879" s="346"/>
      <c r="S879" s="346"/>
      <c r="T879" s="346"/>
      <c r="U879" s="346"/>
      <c r="V879" s="346"/>
      <c r="W879" s="346"/>
      <c r="X879" s="346"/>
      <c r="Y879" s="347">
        <v>0.6</v>
      </c>
      <c r="Z879" s="348"/>
      <c r="AA879" s="348"/>
      <c r="AB879" s="349"/>
      <c r="AC879" s="350" t="s">
        <v>376</v>
      </c>
      <c r="AD879" s="351"/>
      <c r="AE879" s="351"/>
      <c r="AF879" s="351"/>
      <c r="AG879" s="351"/>
      <c r="AH879" s="366" t="s">
        <v>787</v>
      </c>
      <c r="AI879" s="367"/>
      <c r="AJ879" s="367"/>
      <c r="AK879" s="367"/>
      <c r="AL879" s="354" t="s">
        <v>787</v>
      </c>
      <c r="AM879" s="355"/>
      <c r="AN879" s="355"/>
      <c r="AO879" s="356"/>
      <c r="AP879" s="357" t="s">
        <v>787</v>
      </c>
      <c r="AQ879" s="357"/>
      <c r="AR879" s="357"/>
      <c r="AS879" s="357"/>
      <c r="AT879" s="357"/>
      <c r="AU879" s="357"/>
      <c r="AV879" s="357"/>
      <c r="AW879" s="357"/>
      <c r="AX879" s="357"/>
      <c r="AY879">
        <f>COUNTA($C$879)</f>
        <v>1</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c r="A911" s="370">
        <v>1</v>
      </c>
      <c r="B911" s="370">
        <v>1</v>
      </c>
      <c r="C911" s="358" t="s">
        <v>789</v>
      </c>
      <c r="D911" s="343"/>
      <c r="E911" s="343"/>
      <c r="F911" s="343"/>
      <c r="G911" s="343"/>
      <c r="H911" s="343"/>
      <c r="I911" s="343"/>
      <c r="J911" s="344">
        <v>3440001000448</v>
      </c>
      <c r="K911" s="345"/>
      <c r="L911" s="345"/>
      <c r="M911" s="345"/>
      <c r="N911" s="345"/>
      <c r="O911" s="345"/>
      <c r="P911" s="359" t="s">
        <v>790</v>
      </c>
      <c r="Q911" s="346"/>
      <c r="R911" s="346"/>
      <c r="S911" s="346"/>
      <c r="T911" s="346"/>
      <c r="U911" s="346"/>
      <c r="V911" s="346"/>
      <c r="W911" s="346"/>
      <c r="X911" s="346"/>
      <c r="Y911" s="347">
        <v>82.9</v>
      </c>
      <c r="Z911" s="348"/>
      <c r="AA911" s="348"/>
      <c r="AB911" s="349"/>
      <c r="AC911" s="350" t="s">
        <v>371</v>
      </c>
      <c r="AD911" s="351"/>
      <c r="AE911" s="351"/>
      <c r="AF911" s="351"/>
      <c r="AG911" s="351"/>
      <c r="AH911" s="366">
        <v>2</v>
      </c>
      <c r="AI911" s="367"/>
      <c r="AJ911" s="367"/>
      <c r="AK911" s="367"/>
      <c r="AL911" s="354">
        <v>92.76</v>
      </c>
      <c r="AM911" s="355"/>
      <c r="AN911" s="355"/>
      <c r="AO911" s="356"/>
      <c r="AP911" s="357" t="s">
        <v>787</v>
      </c>
      <c r="AQ911" s="357"/>
      <c r="AR911" s="357"/>
      <c r="AS911" s="357"/>
      <c r="AT911" s="357"/>
      <c r="AU911" s="357"/>
      <c r="AV911" s="357"/>
      <c r="AW911" s="357"/>
      <c r="AX911" s="357"/>
      <c r="AY911">
        <f t="shared" si="119"/>
        <v>1</v>
      </c>
    </row>
    <row r="912" spans="1:51" ht="30" customHeight="1">
      <c r="A912" s="370">
        <v>2</v>
      </c>
      <c r="B912" s="370">
        <v>1</v>
      </c>
      <c r="C912" s="358" t="s">
        <v>791</v>
      </c>
      <c r="D912" s="343"/>
      <c r="E912" s="343"/>
      <c r="F912" s="343"/>
      <c r="G912" s="343"/>
      <c r="H912" s="343"/>
      <c r="I912" s="343"/>
      <c r="J912" s="344">
        <v>5440001000545</v>
      </c>
      <c r="K912" s="345"/>
      <c r="L912" s="345"/>
      <c r="M912" s="345"/>
      <c r="N912" s="345"/>
      <c r="O912" s="345"/>
      <c r="P912" s="359" t="s">
        <v>792</v>
      </c>
      <c r="Q912" s="346"/>
      <c r="R912" s="346"/>
      <c r="S912" s="346"/>
      <c r="T912" s="346"/>
      <c r="U912" s="346"/>
      <c r="V912" s="346"/>
      <c r="W912" s="346"/>
      <c r="X912" s="346"/>
      <c r="Y912" s="347">
        <v>49.4</v>
      </c>
      <c r="Z912" s="348"/>
      <c r="AA912" s="348"/>
      <c r="AB912" s="349"/>
      <c r="AC912" s="350" t="s">
        <v>371</v>
      </c>
      <c r="AD912" s="351"/>
      <c r="AE912" s="351"/>
      <c r="AF912" s="351"/>
      <c r="AG912" s="351"/>
      <c r="AH912" s="366">
        <v>1</v>
      </c>
      <c r="AI912" s="367"/>
      <c r="AJ912" s="367"/>
      <c r="AK912" s="367"/>
      <c r="AL912" s="354">
        <v>96.95</v>
      </c>
      <c r="AM912" s="355"/>
      <c r="AN912" s="355"/>
      <c r="AO912" s="356"/>
      <c r="AP912" s="357" t="s">
        <v>787</v>
      </c>
      <c r="AQ912" s="357"/>
      <c r="AR912" s="357"/>
      <c r="AS912" s="357"/>
      <c r="AT912" s="357"/>
      <c r="AU912" s="357"/>
      <c r="AV912" s="357"/>
      <c r="AW912" s="357"/>
      <c r="AX912" s="357"/>
      <c r="AY912">
        <f>COUNTA($C$912)</f>
        <v>1</v>
      </c>
    </row>
    <row r="913" spans="1:51" ht="30" customHeight="1">
      <c r="A913" s="370">
        <v>3</v>
      </c>
      <c r="B913" s="370">
        <v>1</v>
      </c>
      <c r="C913" s="358" t="s">
        <v>793</v>
      </c>
      <c r="D913" s="343"/>
      <c r="E913" s="343"/>
      <c r="F913" s="343"/>
      <c r="G913" s="343"/>
      <c r="H913" s="343"/>
      <c r="I913" s="343"/>
      <c r="J913" s="344">
        <v>4440001000975</v>
      </c>
      <c r="K913" s="345"/>
      <c r="L913" s="345"/>
      <c r="M913" s="345"/>
      <c r="N913" s="345"/>
      <c r="O913" s="345"/>
      <c r="P913" s="359" t="s">
        <v>794</v>
      </c>
      <c r="Q913" s="346"/>
      <c r="R913" s="346"/>
      <c r="S913" s="346"/>
      <c r="T913" s="346"/>
      <c r="U913" s="346"/>
      <c r="V913" s="346"/>
      <c r="W913" s="346"/>
      <c r="X913" s="346"/>
      <c r="Y913" s="347">
        <v>1.87</v>
      </c>
      <c r="Z913" s="348"/>
      <c r="AA913" s="348"/>
      <c r="AB913" s="349"/>
      <c r="AC913" s="350" t="s">
        <v>371</v>
      </c>
      <c r="AD913" s="351"/>
      <c r="AE913" s="351"/>
      <c r="AF913" s="351"/>
      <c r="AG913" s="351"/>
      <c r="AH913" s="352">
        <v>14</v>
      </c>
      <c r="AI913" s="353"/>
      <c r="AJ913" s="353"/>
      <c r="AK913" s="353"/>
      <c r="AL913" s="354">
        <v>96.59</v>
      </c>
      <c r="AM913" s="355"/>
      <c r="AN913" s="355"/>
      <c r="AO913" s="356"/>
      <c r="AP913" s="357" t="s">
        <v>787</v>
      </c>
      <c r="AQ913" s="357"/>
      <c r="AR913" s="357"/>
      <c r="AS913" s="357"/>
      <c r="AT913" s="357"/>
      <c r="AU913" s="357"/>
      <c r="AV913" s="357"/>
      <c r="AW913" s="357"/>
      <c r="AX913" s="357"/>
      <c r="AY913">
        <f>COUNTA($C$913)</f>
        <v>1</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c r="A944" s="370">
        <v>1</v>
      </c>
      <c r="B944" s="370">
        <v>1</v>
      </c>
      <c r="C944" s="358" t="s">
        <v>795</v>
      </c>
      <c r="D944" s="343"/>
      <c r="E944" s="343"/>
      <c r="F944" s="343"/>
      <c r="G944" s="343"/>
      <c r="H944" s="343"/>
      <c r="I944" s="343"/>
      <c r="J944" s="344" t="s">
        <v>787</v>
      </c>
      <c r="K944" s="345"/>
      <c r="L944" s="345"/>
      <c r="M944" s="345"/>
      <c r="N944" s="345"/>
      <c r="O944" s="345"/>
      <c r="P944" s="359" t="s">
        <v>780</v>
      </c>
      <c r="Q944" s="346"/>
      <c r="R944" s="346"/>
      <c r="S944" s="346"/>
      <c r="T944" s="346"/>
      <c r="U944" s="346"/>
      <c r="V944" s="346"/>
      <c r="W944" s="346"/>
      <c r="X944" s="346"/>
      <c r="Y944" s="347">
        <v>0.27</v>
      </c>
      <c r="Z944" s="348"/>
      <c r="AA944" s="348"/>
      <c r="AB944" s="349"/>
      <c r="AC944" s="350" t="s">
        <v>377</v>
      </c>
      <c r="AD944" s="351"/>
      <c r="AE944" s="351"/>
      <c r="AF944" s="351"/>
      <c r="AG944" s="351"/>
      <c r="AH944" s="366" t="s">
        <v>787</v>
      </c>
      <c r="AI944" s="367"/>
      <c r="AJ944" s="367"/>
      <c r="AK944" s="367"/>
      <c r="AL944" s="354" t="s">
        <v>787</v>
      </c>
      <c r="AM944" s="355"/>
      <c r="AN944" s="355"/>
      <c r="AO944" s="356"/>
      <c r="AP944" s="357" t="s">
        <v>787</v>
      </c>
      <c r="AQ944" s="357"/>
      <c r="AR944" s="357"/>
      <c r="AS944" s="357"/>
      <c r="AT944" s="357"/>
      <c r="AU944" s="357"/>
      <c r="AV944" s="357"/>
      <c r="AW944" s="357"/>
      <c r="AX944" s="357"/>
      <c r="AY944">
        <f t="shared" si="120"/>
        <v>1</v>
      </c>
    </row>
    <row r="945" spans="1:51" ht="30" customHeight="1">
      <c r="A945" s="370">
        <v>2</v>
      </c>
      <c r="B945" s="370">
        <v>1</v>
      </c>
      <c r="C945" s="358" t="s">
        <v>796</v>
      </c>
      <c r="D945" s="343"/>
      <c r="E945" s="343"/>
      <c r="F945" s="343"/>
      <c r="G945" s="343"/>
      <c r="H945" s="343"/>
      <c r="I945" s="343"/>
      <c r="J945" s="344">
        <v>5430001009629</v>
      </c>
      <c r="K945" s="345"/>
      <c r="L945" s="345"/>
      <c r="M945" s="345"/>
      <c r="N945" s="345"/>
      <c r="O945" s="345"/>
      <c r="P945" s="359" t="s">
        <v>797</v>
      </c>
      <c r="Q945" s="346"/>
      <c r="R945" s="346"/>
      <c r="S945" s="346"/>
      <c r="T945" s="346"/>
      <c r="U945" s="346"/>
      <c r="V945" s="346"/>
      <c r="W945" s="346"/>
      <c r="X945" s="346"/>
      <c r="Y945" s="347">
        <v>0.06</v>
      </c>
      <c r="Z945" s="348"/>
      <c r="AA945" s="348"/>
      <c r="AB945" s="349"/>
      <c r="AC945" s="350" t="s">
        <v>370</v>
      </c>
      <c r="AD945" s="351"/>
      <c r="AE945" s="351"/>
      <c r="AF945" s="351"/>
      <c r="AG945" s="351"/>
      <c r="AH945" s="366">
        <v>1</v>
      </c>
      <c r="AI945" s="367"/>
      <c r="AJ945" s="367"/>
      <c r="AK945" s="367"/>
      <c r="AL945" s="354">
        <v>96.9</v>
      </c>
      <c r="AM945" s="355"/>
      <c r="AN945" s="355"/>
      <c r="AO945" s="356"/>
      <c r="AP945" s="357"/>
      <c r="AQ945" s="357"/>
      <c r="AR945" s="357"/>
      <c r="AS945" s="357"/>
      <c r="AT945" s="357"/>
      <c r="AU945" s="357"/>
      <c r="AV945" s="357"/>
      <c r="AW945" s="357"/>
      <c r="AX945" s="357"/>
      <c r="AY945">
        <f>COUNTA($C$945)</f>
        <v>1</v>
      </c>
    </row>
    <row r="946" spans="1:51" ht="30" customHeight="1">
      <c r="A946" s="370">
        <v>3</v>
      </c>
      <c r="B946" s="370">
        <v>1</v>
      </c>
      <c r="C946" s="358" t="s">
        <v>795</v>
      </c>
      <c r="D946" s="343"/>
      <c r="E946" s="343"/>
      <c r="F946" s="343"/>
      <c r="G946" s="343"/>
      <c r="H946" s="343"/>
      <c r="I946" s="343"/>
      <c r="J946" s="344" t="s">
        <v>787</v>
      </c>
      <c r="K946" s="345"/>
      <c r="L946" s="345"/>
      <c r="M946" s="345"/>
      <c r="N946" s="345"/>
      <c r="O946" s="345"/>
      <c r="P946" s="359" t="s">
        <v>780</v>
      </c>
      <c r="Q946" s="346"/>
      <c r="R946" s="346"/>
      <c r="S946" s="346"/>
      <c r="T946" s="346"/>
      <c r="U946" s="346"/>
      <c r="V946" s="346"/>
      <c r="W946" s="346"/>
      <c r="X946" s="346"/>
      <c r="Y946" s="347">
        <v>5.7000000000000002E-2</v>
      </c>
      <c r="Z946" s="348"/>
      <c r="AA946" s="348"/>
      <c r="AB946" s="349"/>
      <c r="AC946" s="350" t="s">
        <v>377</v>
      </c>
      <c r="AD946" s="351"/>
      <c r="AE946" s="351"/>
      <c r="AF946" s="351"/>
      <c r="AG946" s="351"/>
      <c r="AH946" s="366" t="s">
        <v>787</v>
      </c>
      <c r="AI946" s="367"/>
      <c r="AJ946" s="367"/>
      <c r="AK946" s="367"/>
      <c r="AL946" s="354" t="s">
        <v>787</v>
      </c>
      <c r="AM946" s="355"/>
      <c r="AN946" s="355"/>
      <c r="AO946" s="356"/>
      <c r="AP946" s="357" t="s">
        <v>787</v>
      </c>
      <c r="AQ946" s="357"/>
      <c r="AR946" s="357"/>
      <c r="AS946" s="357"/>
      <c r="AT946" s="357"/>
      <c r="AU946" s="357"/>
      <c r="AV946" s="357"/>
      <c r="AW946" s="357"/>
      <c r="AX946" s="357"/>
      <c r="AY946">
        <f>COUNTA($C$946)</f>
        <v>1</v>
      </c>
    </row>
    <row r="947" spans="1:51" ht="30" customHeight="1">
      <c r="A947" s="370">
        <v>4</v>
      </c>
      <c r="B947" s="370">
        <v>1</v>
      </c>
      <c r="C947" s="358" t="s">
        <v>795</v>
      </c>
      <c r="D947" s="343"/>
      <c r="E947" s="343"/>
      <c r="F947" s="343"/>
      <c r="G947" s="343"/>
      <c r="H947" s="343"/>
      <c r="I947" s="343"/>
      <c r="J947" s="344" t="s">
        <v>787</v>
      </c>
      <c r="K947" s="345"/>
      <c r="L947" s="345"/>
      <c r="M947" s="345"/>
      <c r="N947" s="345"/>
      <c r="O947" s="345"/>
      <c r="P947" s="359" t="s">
        <v>780</v>
      </c>
      <c r="Q947" s="346"/>
      <c r="R947" s="346"/>
      <c r="S947" s="346"/>
      <c r="T947" s="346"/>
      <c r="U947" s="346"/>
      <c r="V947" s="346"/>
      <c r="W947" s="346"/>
      <c r="X947" s="346"/>
      <c r="Y947" s="347">
        <v>5.7000000000000002E-2</v>
      </c>
      <c r="Z947" s="348"/>
      <c r="AA947" s="348"/>
      <c r="AB947" s="349"/>
      <c r="AC947" s="350" t="s">
        <v>377</v>
      </c>
      <c r="AD947" s="351"/>
      <c r="AE947" s="351"/>
      <c r="AF947" s="351"/>
      <c r="AG947" s="351"/>
      <c r="AH947" s="366" t="s">
        <v>787</v>
      </c>
      <c r="AI947" s="367"/>
      <c r="AJ947" s="367"/>
      <c r="AK947" s="367"/>
      <c r="AL947" s="354" t="s">
        <v>787</v>
      </c>
      <c r="AM947" s="355"/>
      <c r="AN947" s="355"/>
      <c r="AO947" s="356"/>
      <c r="AP947" s="357" t="s">
        <v>787</v>
      </c>
      <c r="AQ947" s="357"/>
      <c r="AR947" s="357"/>
      <c r="AS947" s="357"/>
      <c r="AT947" s="357"/>
      <c r="AU947" s="357"/>
      <c r="AV947" s="357"/>
      <c r="AW947" s="357"/>
      <c r="AX947" s="357"/>
      <c r="AY947">
        <f>COUNTA($C$947)</f>
        <v>1</v>
      </c>
    </row>
    <row r="948" spans="1:51" ht="30" customHeight="1">
      <c r="A948" s="370">
        <v>5</v>
      </c>
      <c r="B948" s="370">
        <v>1</v>
      </c>
      <c r="C948" s="358" t="s">
        <v>798</v>
      </c>
      <c r="D948" s="343"/>
      <c r="E948" s="343"/>
      <c r="F948" s="343"/>
      <c r="G948" s="343"/>
      <c r="H948" s="343"/>
      <c r="I948" s="343"/>
      <c r="J948" s="344">
        <v>3430001008608</v>
      </c>
      <c r="K948" s="345"/>
      <c r="L948" s="345"/>
      <c r="M948" s="345"/>
      <c r="N948" s="345"/>
      <c r="O948" s="345"/>
      <c r="P948" s="359" t="s">
        <v>799</v>
      </c>
      <c r="Q948" s="346"/>
      <c r="R948" s="346"/>
      <c r="S948" s="346"/>
      <c r="T948" s="346"/>
      <c r="U948" s="346"/>
      <c r="V948" s="346"/>
      <c r="W948" s="346"/>
      <c r="X948" s="346"/>
      <c r="Y948" s="347">
        <v>5.0000000000000001E-3</v>
      </c>
      <c r="Z948" s="348"/>
      <c r="AA948" s="348"/>
      <c r="AB948" s="349"/>
      <c r="AC948" s="350" t="s">
        <v>370</v>
      </c>
      <c r="AD948" s="351"/>
      <c r="AE948" s="351"/>
      <c r="AF948" s="351"/>
      <c r="AG948" s="351"/>
      <c r="AH948" s="352">
        <v>2</v>
      </c>
      <c r="AI948" s="353"/>
      <c r="AJ948" s="353"/>
      <c r="AK948" s="353"/>
      <c r="AL948" s="354">
        <v>17.079999999999998</v>
      </c>
      <c r="AM948" s="355"/>
      <c r="AN948" s="355"/>
      <c r="AO948" s="356"/>
      <c r="AP948" s="357"/>
      <c r="AQ948" s="357"/>
      <c r="AR948" s="357"/>
      <c r="AS948" s="357"/>
      <c r="AT948" s="357"/>
      <c r="AU948" s="357"/>
      <c r="AV948" s="357"/>
      <c r="AW948" s="357"/>
      <c r="AX948" s="357"/>
      <c r="AY948">
        <f>COUNTA($C$948)</f>
        <v>1</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c r="A1110" s="370">
        <v>1</v>
      </c>
      <c r="B1110" s="370">
        <v>1</v>
      </c>
      <c r="C1110" s="368"/>
      <c r="D1110" s="368"/>
      <c r="E1110" s="150" t="s">
        <v>787</v>
      </c>
      <c r="F1110" s="369"/>
      <c r="G1110" s="369"/>
      <c r="H1110" s="369"/>
      <c r="I1110" s="369"/>
      <c r="J1110" s="344" t="s">
        <v>787</v>
      </c>
      <c r="K1110" s="345"/>
      <c r="L1110" s="345"/>
      <c r="M1110" s="345"/>
      <c r="N1110" s="345"/>
      <c r="O1110" s="345"/>
      <c r="P1110" s="359" t="s">
        <v>787</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787</v>
      </c>
      <c r="AI1110" s="353"/>
      <c r="AJ1110" s="353"/>
      <c r="AK1110" s="353"/>
      <c r="AL1110" s="354" t="s">
        <v>787</v>
      </c>
      <c r="AM1110" s="355"/>
      <c r="AN1110" s="355"/>
      <c r="AO1110" s="356"/>
      <c r="AP1110" s="357" t="s">
        <v>787</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90">
    <cfRule type="expression" dxfId="2803" priority="13887">
      <formula>IF(RIGHT(TEXT(Y790,"0.#"),1)=".",FALSE,TRUE)</formula>
    </cfRule>
    <cfRule type="expression" dxfId="2802" priority="13888">
      <formula>IF(RIGHT(TEXT(Y790,"0.#"),1)=".",TRUE,FALSE)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1:Y798 Y789">
    <cfRule type="expression" dxfId="2791" priority="13689">
      <formula>IF(RIGHT(TEXT(Y789,"0.#"),1)=".",FALSE,TRUE)</formula>
    </cfRule>
    <cfRule type="expression" dxfId="2790" priority="13690">
      <formula>IF(RIGHT(TEXT(Y789,"0.#"),1)=".",TRUE,FALSE)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5:AO846">
    <cfRule type="expression" dxfId="2391" priority="2823">
      <formula>IF(AND(AL845&gt;=0, RIGHT(TEXT(AL845,"0.#"),1)&lt;&gt;"."),TRUE,FALSE)</formula>
    </cfRule>
    <cfRule type="expression" dxfId="2390" priority="2824">
      <formula>IF(AND(AL845&gt;=0, RIGHT(TEXT(AL845,"0.#"),1)="."),TRUE,FALSE)</formula>
    </cfRule>
    <cfRule type="expression" dxfId="2389" priority="2825">
      <formula>IF(AND(AL845&lt;0, RIGHT(TEXT(AL845,"0.#"),1)&lt;&gt;"."),TRUE,FALSE)</formula>
    </cfRule>
    <cfRule type="expression" dxfId="2388" priority="2826">
      <formula>IF(AND(AL845&lt;0, RIGHT(TEXT(AL845,"0.#"),1)="."),TRUE,FALSE)</formula>
    </cfRule>
  </conditionalFormatting>
  <conditionalFormatting sqref="Y845:Y846">
    <cfRule type="expression" dxfId="2387" priority="2821">
      <formula>IF(RIGHT(TEXT(Y845,"0.#"),1)=".",FALSE,TRUE)</formula>
    </cfRule>
    <cfRule type="expression" dxfId="2386" priority="2822">
      <formula>IF(RIGHT(TEXT(Y845,"0.#"),1)=".",TRUE,FALSE)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8:Y973">
    <cfRule type="expression" dxfId="2061" priority="2057">
      <formula>IF(RIGHT(TEXT(Y948,"0.#"),1)=".",FALSE,TRUE)</formula>
    </cfRule>
    <cfRule type="expression" dxfId="2060" priority="2058">
      <formula>IF(RIGHT(TEXT(Y948,"0.#"),1)=".",TRUE,FALSE)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8:AO973">
    <cfRule type="expression" dxfId="1955" priority="2059">
      <formula>IF(AND(AL948&gt;=0, RIGHT(TEXT(AL948,"0.#"),1)&lt;&gt;"."),TRUE,FALSE)</formula>
    </cfRule>
    <cfRule type="expression" dxfId="1954" priority="2060">
      <formula>IF(AND(AL948&gt;=0, RIGHT(TEXT(AL948,"0.#"),1)="."),TRUE,FALSE)</formula>
    </cfRule>
    <cfRule type="expression" dxfId="1953" priority="2061">
      <formula>IF(AND(AL948&lt;0, RIGHT(TEXT(AL948,"0.#"),1)&lt;&gt;"."),TRUE,FALSE)</formula>
    </cfRule>
    <cfRule type="expression" dxfId="1952" priority="2062">
      <formula>IF(AND(AL948&lt;0, RIGHT(TEXT(AL948,"0.#"),1)="."),TRUE,FALSE)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46">
    <cfRule type="expression" dxfId="711" priority="7">
      <formula>IF(RIGHT(TEXT(Y946,"0.#"),1)=".",FALSE,TRUE)</formula>
    </cfRule>
    <cfRule type="expression" dxfId="710" priority="8">
      <formula>IF(RIGHT(TEXT(Y946,"0.#"),1)=".",TRUE,FALSE)</formula>
    </cfRule>
  </conditionalFormatting>
  <conditionalFormatting sqref="AL946:AO946">
    <cfRule type="expression" dxfId="709" priority="9">
      <formula>IF(AND(AL946&gt;=0, RIGHT(TEXT(AL946,"0.#"),1)&lt;&gt;"."),TRUE,FALSE)</formula>
    </cfRule>
    <cfRule type="expression" dxfId="708" priority="10">
      <formula>IF(AND(AL946&gt;=0, RIGHT(TEXT(AL946,"0.#"),1)="."),TRUE,FALSE)</formula>
    </cfRule>
    <cfRule type="expression" dxfId="707" priority="11">
      <formula>IF(AND(AL946&lt;0, RIGHT(TEXT(AL946,"0.#"),1)&lt;&gt;"."),TRUE,FALSE)</formula>
    </cfRule>
    <cfRule type="expression" dxfId="706" priority="12">
      <formula>IF(AND(AL946&lt;0, RIGHT(TEXT(AL946,"0.#"),1)="."),TRUE,FALSE)</formula>
    </cfRule>
  </conditionalFormatting>
  <conditionalFormatting sqref="Y947">
    <cfRule type="expression" dxfId="705" priority="1">
      <formula>IF(RIGHT(TEXT(Y947,"0.#"),1)=".",FALSE,TRUE)</formula>
    </cfRule>
    <cfRule type="expression" dxfId="704" priority="2">
      <formula>IF(RIGHT(TEXT(Y947,"0.#"),1)=".",TRUE,FALSE)</formula>
    </cfRule>
  </conditionalFormatting>
  <conditionalFormatting sqref="AL947:AO947">
    <cfRule type="expression" dxfId="703" priority="3">
      <formula>IF(AND(AL947&gt;=0, RIGHT(TEXT(AL947,"0.#"),1)&lt;&gt;"."),TRUE,FALSE)</formula>
    </cfRule>
    <cfRule type="expression" dxfId="702" priority="4">
      <formula>IF(AND(AL947&gt;=0, RIGHT(TEXT(AL947,"0.#"),1)="."),TRUE,FALSE)</formula>
    </cfRule>
    <cfRule type="expression" dxfId="701" priority="5">
      <formula>IF(AND(AL947&lt;0, RIGHT(TEXT(AL947,"0.#"),1)&lt;&gt;"."),TRUE,FALSE)</formula>
    </cfRule>
    <cfRule type="expression" dxfId="700" priority="6">
      <formula>IF(AND(AL947&lt;0, RIGHT(TEXT(AL947,"0.#"),1)="."),TRUE,FALSE)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747" max="16383" man="1"/>
    <brk id="839" max="16383"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745</v>
      </c>
      <c r="R8" s="13" t="str">
        <f t="shared" si="3"/>
        <v>その他</v>
      </c>
      <c r="S8" s="13" t="str">
        <f t="shared" si="4"/>
        <v>直接実施、その他</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直接実施、その他</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t="s">
        <v>745</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障害者施策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一般会計</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2021-05-24T13:27:31Z</cp:lastPrinted>
  <dcterms:created xsi:type="dcterms:W3CDTF">2012-03-13T00:50:25Z</dcterms:created>
  <dcterms:modified xsi:type="dcterms:W3CDTF">2021-09-01T05:07:10Z</dcterms:modified>
</cp:coreProperties>
</file>